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160" windowHeight="8020" activeTab="4"/>
  </bookViews>
  <sheets>
    <sheet name="Chart1" sheetId="2" r:id="rId1"/>
    <sheet name="Chart2" sheetId="3" r:id="rId2"/>
    <sheet name="Chart3" sheetId="5" r:id="rId3"/>
    <sheet name="Chart4" sheetId="6" r:id="rId4"/>
    <sheet name="Sheet1" sheetId="1" r:id="rId5"/>
    <sheet name="Sheet2" sheetId="4" r:id="rId6"/>
  </sheets>
  <definedNames>
    <definedName name="_xlnm._FilterDatabase" localSheetId="4" hidden="1">Sheet1!$AQ$1:$BC$1</definedName>
    <definedName name="_xlnm._FilterDatabase" localSheetId="5" hidden="1">Sheet2!$B$1:$N$23</definedName>
  </definedNames>
  <calcPr calcId="152511"/>
</workbook>
</file>

<file path=xl/calcChain.xml><?xml version="1.0" encoding="utf-8"?>
<calcChain xmlns="http://schemas.openxmlformats.org/spreadsheetml/2006/main">
  <c r="BC23" i="1" l="1"/>
  <c r="BB23" i="1"/>
  <c r="BA23" i="1"/>
  <c r="AZ23" i="1"/>
  <c r="AY23" i="1"/>
  <c r="AX23" i="1"/>
  <c r="AQ2" i="1"/>
  <c r="BA2" i="1" s="1"/>
  <c r="AI2" i="1"/>
  <c r="AN2" i="1" s="1"/>
  <c r="Y2" i="1"/>
  <c r="AK2" i="1" l="1"/>
  <c r="AO2" i="1"/>
  <c r="AM2" i="1"/>
  <c r="AL2" i="1"/>
  <c r="AJ2" i="1"/>
  <c r="AX2" i="1"/>
  <c r="BB2" i="1"/>
  <c r="AY2" i="1"/>
  <c r="BC2" i="1"/>
  <c r="AZ2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T4" i="1"/>
  <c r="T3" i="1"/>
  <c r="AI3" i="1" s="1"/>
  <c r="O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3" i="1"/>
  <c r="C3" i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F2" i="1"/>
  <c r="G2" i="1" s="1"/>
  <c r="F3" i="1"/>
  <c r="G3" i="1" s="1"/>
  <c r="V3" i="1" l="1"/>
  <c r="Y3" i="1"/>
  <c r="Z3" i="1" s="1"/>
  <c r="AO3" i="1"/>
  <c r="AN3" i="1"/>
  <c r="AM3" i="1"/>
  <c r="AL3" i="1"/>
  <c r="AK3" i="1"/>
  <c r="AJ3" i="1"/>
  <c r="T5" i="1"/>
  <c r="AI4" i="1"/>
  <c r="C4" i="1"/>
  <c r="AQ3" i="1"/>
  <c r="V4" i="1"/>
  <c r="Y4" i="1"/>
  <c r="Z4" i="1" s="1"/>
  <c r="L3" i="1"/>
  <c r="M3" i="1" s="1"/>
  <c r="F4" i="1"/>
  <c r="BC3" i="1" l="1"/>
  <c r="AY3" i="1"/>
  <c r="AZ3" i="1"/>
  <c r="BA3" i="1"/>
  <c r="AX3" i="1"/>
  <c r="BB3" i="1"/>
  <c r="C5" i="1"/>
  <c r="AQ4" i="1"/>
  <c r="O4" i="1"/>
  <c r="AO4" i="1"/>
  <c r="AN4" i="1"/>
  <c r="AM4" i="1"/>
  <c r="AL4" i="1"/>
  <c r="AK4" i="1"/>
  <c r="AJ4" i="1"/>
  <c r="T6" i="1"/>
  <c r="AI5" i="1"/>
  <c r="Y5" i="1"/>
  <c r="Z5" i="1" s="1"/>
  <c r="V5" i="1"/>
  <c r="G4" i="1"/>
  <c r="L4" i="1"/>
  <c r="F5" i="1"/>
  <c r="AZ4" i="1" l="1"/>
  <c r="AX4" i="1"/>
  <c r="BB4" i="1"/>
  <c r="AY4" i="1"/>
  <c r="BC4" i="1"/>
  <c r="BA4" i="1"/>
  <c r="T7" i="1"/>
  <c r="AI6" i="1"/>
  <c r="Y6" i="1"/>
  <c r="Z6" i="1" s="1"/>
  <c r="V6" i="1"/>
  <c r="C6" i="1"/>
  <c r="AQ5" i="1"/>
  <c r="O5" i="1"/>
  <c r="M4" i="1"/>
  <c r="AO5" i="1"/>
  <c r="AN5" i="1"/>
  <c r="AL5" i="1"/>
  <c r="AJ5" i="1"/>
  <c r="AM5" i="1"/>
  <c r="AK5" i="1"/>
  <c r="G5" i="1"/>
  <c r="L5" i="1"/>
  <c r="F6" i="1"/>
  <c r="BA5" i="1" l="1"/>
  <c r="AX5" i="1"/>
  <c r="BB5" i="1"/>
  <c r="AY5" i="1"/>
  <c r="BC5" i="1"/>
  <c r="AZ5" i="1"/>
  <c r="AO6" i="1"/>
  <c r="AN6" i="1"/>
  <c r="AM6" i="1"/>
  <c r="AL6" i="1"/>
  <c r="AK6" i="1"/>
  <c r="AJ6" i="1"/>
  <c r="C7" i="1"/>
  <c r="AQ6" i="1"/>
  <c r="O6" i="1"/>
  <c r="T8" i="1"/>
  <c r="AI7" i="1"/>
  <c r="Y7" i="1"/>
  <c r="Z7" i="1" s="1"/>
  <c r="V7" i="1"/>
  <c r="M5" i="1"/>
  <c r="G6" i="1"/>
  <c r="L6" i="1"/>
  <c r="F7" i="1"/>
  <c r="T9" i="1" l="1"/>
  <c r="AI8" i="1"/>
  <c r="Y8" i="1"/>
  <c r="Z8" i="1" s="1"/>
  <c r="V8" i="1"/>
  <c r="M6" i="1"/>
  <c r="BB6" i="1"/>
  <c r="AX6" i="1"/>
  <c r="AY6" i="1"/>
  <c r="BC6" i="1"/>
  <c r="AZ6" i="1"/>
  <c r="BA6" i="1"/>
  <c r="AO7" i="1"/>
  <c r="AN7" i="1"/>
  <c r="AM7" i="1"/>
  <c r="AL7" i="1"/>
  <c r="AK7" i="1"/>
  <c r="AJ7" i="1"/>
  <c r="C8" i="1"/>
  <c r="F8" i="1" s="1"/>
  <c r="AQ7" i="1"/>
  <c r="O7" i="1"/>
  <c r="G7" i="1"/>
  <c r="L7" i="1"/>
  <c r="M7" i="1" s="1"/>
  <c r="BC7" i="1" l="1"/>
  <c r="AY7" i="1"/>
  <c r="AZ7" i="1"/>
  <c r="BA7" i="1"/>
  <c r="AX7" i="1"/>
  <c r="BB7" i="1"/>
  <c r="C9" i="1"/>
  <c r="AQ8" i="1"/>
  <c r="O8" i="1"/>
  <c r="AO8" i="1"/>
  <c r="AN8" i="1"/>
  <c r="AM8" i="1"/>
  <c r="AL8" i="1"/>
  <c r="AK8" i="1"/>
  <c r="AJ8" i="1"/>
  <c r="T10" i="1"/>
  <c r="AI9" i="1"/>
  <c r="Y9" i="1"/>
  <c r="Z9" i="1" s="1"/>
  <c r="V9" i="1"/>
  <c r="G8" i="1"/>
  <c r="L8" i="1"/>
  <c r="M8" i="1" s="1"/>
  <c r="T11" i="1" l="1"/>
  <c r="AI10" i="1"/>
  <c r="Y10" i="1"/>
  <c r="Z10" i="1" s="1"/>
  <c r="V10" i="1"/>
  <c r="AZ8" i="1"/>
  <c r="BA8" i="1"/>
  <c r="AX8" i="1"/>
  <c r="BB8" i="1"/>
  <c r="AY8" i="1"/>
  <c r="BC8" i="1"/>
  <c r="AN9" i="1"/>
  <c r="AL9" i="1"/>
  <c r="AK9" i="1"/>
  <c r="AO9" i="1"/>
  <c r="AM9" i="1"/>
  <c r="AJ9" i="1"/>
  <c r="C10" i="1"/>
  <c r="AQ9" i="1"/>
  <c r="O9" i="1"/>
  <c r="F9" i="1"/>
  <c r="G9" i="1"/>
  <c r="L9" i="1"/>
  <c r="M9" i="1" s="1"/>
  <c r="F10" i="1"/>
  <c r="BA9" i="1" l="1"/>
  <c r="AY9" i="1"/>
  <c r="BC9" i="1"/>
  <c r="AZ9" i="1"/>
  <c r="AX9" i="1"/>
  <c r="BB9" i="1"/>
  <c r="AO10" i="1"/>
  <c r="AN10" i="1"/>
  <c r="AM10" i="1"/>
  <c r="AL10" i="1"/>
  <c r="AK10" i="1"/>
  <c r="AJ10" i="1"/>
  <c r="C11" i="1"/>
  <c r="AQ10" i="1"/>
  <c r="O10" i="1"/>
  <c r="T12" i="1"/>
  <c r="AI11" i="1"/>
  <c r="Y11" i="1"/>
  <c r="Z11" i="1" s="1"/>
  <c r="V11" i="1"/>
  <c r="G10" i="1"/>
  <c r="L10" i="1"/>
  <c r="M10" i="1" s="1"/>
  <c r="F11" i="1"/>
  <c r="AO11" i="1" l="1"/>
  <c r="AN11" i="1"/>
  <c r="AM11" i="1"/>
  <c r="AL11" i="1"/>
  <c r="AK11" i="1"/>
  <c r="AJ11" i="1"/>
  <c r="T13" i="1"/>
  <c r="AI12" i="1"/>
  <c r="Y12" i="1"/>
  <c r="Z12" i="1" s="1"/>
  <c r="V12" i="1"/>
  <c r="C12" i="1"/>
  <c r="AQ11" i="1"/>
  <c r="O11" i="1"/>
  <c r="BB10" i="1"/>
  <c r="AY10" i="1"/>
  <c r="BC10" i="1"/>
  <c r="AZ10" i="1"/>
  <c r="BA10" i="1"/>
  <c r="AX10" i="1"/>
  <c r="G11" i="1"/>
  <c r="L11" i="1"/>
  <c r="M11" i="1" s="1"/>
  <c r="C13" i="1" l="1"/>
  <c r="AQ12" i="1"/>
  <c r="O12" i="1"/>
  <c r="BC11" i="1"/>
  <c r="AZ11" i="1"/>
  <c r="BA11" i="1"/>
  <c r="AX11" i="1"/>
  <c r="BB11" i="1"/>
  <c r="AY11" i="1"/>
  <c r="AO12" i="1"/>
  <c r="AN12" i="1"/>
  <c r="AM12" i="1"/>
  <c r="AL12" i="1"/>
  <c r="AK12" i="1"/>
  <c r="AJ12" i="1"/>
  <c r="T14" i="1"/>
  <c r="AI13" i="1"/>
  <c r="Y13" i="1"/>
  <c r="Z13" i="1" s="1"/>
  <c r="V13" i="1"/>
  <c r="F12" i="1"/>
  <c r="L12" i="1" s="1"/>
  <c r="M12" i="1" s="1"/>
  <c r="G12" i="1"/>
  <c r="F13" i="1"/>
  <c r="AM13" i="1" l="1"/>
  <c r="AK13" i="1"/>
  <c r="AJ13" i="1"/>
  <c r="AO13" i="1"/>
  <c r="AN13" i="1"/>
  <c r="AL13" i="1"/>
  <c r="C14" i="1"/>
  <c r="AQ13" i="1"/>
  <c r="O13" i="1"/>
  <c r="T15" i="1"/>
  <c r="AI14" i="1"/>
  <c r="Y14" i="1"/>
  <c r="Z14" i="1" s="1"/>
  <c r="V14" i="1"/>
  <c r="AZ12" i="1"/>
  <c r="BA12" i="1"/>
  <c r="AX12" i="1"/>
  <c r="BB12" i="1"/>
  <c r="AY12" i="1"/>
  <c r="BC12" i="1"/>
  <c r="G13" i="1"/>
  <c r="L13" i="1"/>
  <c r="F14" i="1"/>
  <c r="BA13" i="1" l="1"/>
  <c r="AX13" i="1"/>
  <c r="BB13" i="1"/>
  <c r="AY13" i="1"/>
  <c r="BC13" i="1"/>
  <c r="AZ13" i="1"/>
  <c r="AO14" i="1"/>
  <c r="AN14" i="1"/>
  <c r="AM14" i="1"/>
  <c r="AL14" i="1"/>
  <c r="AK14" i="1"/>
  <c r="AJ14" i="1"/>
  <c r="C15" i="1"/>
  <c r="AQ14" i="1"/>
  <c r="O14" i="1"/>
  <c r="T16" i="1"/>
  <c r="AI15" i="1"/>
  <c r="Y15" i="1"/>
  <c r="Z15" i="1" s="1"/>
  <c r="V15" i="1"/>
  <c r="M13" i="1"/>
  <c r="G14" i="1"/>
  <c r="L14" i="1"/>
  <c r="F15" i="1"/>
  <c r="T17" i="1" l="1"/>
  <c r="AI16" i="1"/>
  <c r="Y16" i="1"/>
  <c r="Z16" i="1" s="1"/>
  <c r="V16" i="1"/>
  <c r="M14" i="1"/>
  <c r="BB14" i="1"/>
  <c r="AZ14" i="1"/>
  <c r="BA14" i="1"/>
  <c r="AX14" i="1"/>
  <c r="AY14" i="1"/>
  <c r="BC14" i="1"/>
  <c r="AO15" i="1"/>
  <c r="AN15" i="1"/>
  <c r="AM15" i="1"/>
  <c r="AL15" i="1"/>
  <c r="AK15" i="1"/>
  <c r="AJ15" i="1"/>
  <c r="C16" i="1"/>
  <c r="AQ15" i="1"/>
  <c r="O15" i="1"/>
  <c r="G15" i="1"/>
  <c r="L15" i="1"/>
  <c r="M15" i="1" s="1"/>
  <c r="F16" i="1"/>
  <c r="BC15" i="1" l="1"/>
  <c r="BA15" i="1"/>
  <c r="AX15" i="1"/>
  <c r="BB15" i="1"/>
  <c r="AY15" i="1"/>
  <c r="AZ15" i="1"/>
  <c r="C17" i="1"/>
  <c r="AQ16" i="1"/>
  <c r="O16" i="1"/>
  <c r="AO16" i="1"/>
  <c r="AN16" i="1"/>
  <c r="AM16" i="1"/>
  <c r="AL16" i="1"/>
  <c r="AK16" i="1"/>
  <c r="AJ16" i="1"/>
  <c r="T18" i="1"/>
  <c r="AI17" i="1"/>
  <c r="Y17" i="1"/>
  <c r="Z17" i="1" s="1"/>
  <c r="V17" i="1"/>
  <c r="G16" i="1"/>
  <c r="L16" i="1"/>
  <c r="AZ16" i="1" l="1"/>
  <c r="BA16" i="1"/>
  <c r="AX16" i="1"/>
  <c r="BB16" i="1"/>
  <c r="AY16" i="1"/>
  <c r="BC16" i="1"/>
  <c r="C18" i="1"/>
  <c r="AQ17" i="1"/>
  <c r="O17" i="1"/>
  <c r="F17" i="1"/>
  <c r="T19" i="1"/>
  <c r="AI18" i="1"/>
  <c r="Y18" i="1"/>
  <c r="Z18" i="1" s="1"/>
  <c r="V18" i="1"/>
  <c r="M16" i="1"/>
  <c r="AO17" i="1"/>
  <c r="AL17" i="1"/>
  <c r="AN17" i="1"/>
  <c r="AM17" i="1"/>
  <c r="AJ17" i="1"/>
  <c r="AK17" i="1"/>
  <c r="G17" i="1"/>
  <c r="L17" i="1"/>
  <c r="M17" i="1" s="1"/>
  <c r="F18" i="1"/>
  <c r="BA17" i="1" l="1"/>
  <c r="AX17" i="1"/>
  <c r="BB17" i="1"/>
  <c r="AY17" i="1"/>
  <c r="BC17" i="1"/>
  <c r="AZ17" i="1"/>
  <c r="AO18" i="1"/>
  <c r="AN18" i="1"/>
  <c r="AM18" i="1"/>
  <c r="AL18" i="1"/>
  <c r="AK18" i="1"/>
  <c r="AJ18" i="1"/>
  <c r="T20" i="1"/>
  <c r="AI19" i="1"/>
  <c r="Y19" i="1"/>
  <c r="Z19" i="1" s="1"/>
  <c r="V19" i="1"/>
  <c r="C19" i="1"/>
  <c r="F19" i="1" s="1"/>
  <c r="AQ18" i="1"/>
  <c r="O18" i="1"/>
  <c r="G18" i="1"/>
  <c r="L18" i="1"/>
  <c r="M18" i="1" s="1"/>
  <c r="T21" i="1" l="1"/>
  <c r="AI20" i="1"/>
  <c r="Y20" i="1"/>
  <c r="Z20" i="1" s="1"/>
  <c r="V20" i="1"/>
  <c r="BB18" i="1"/>
  <c r="AX18" i="1"/>
  <c r="AY18" i="1"/>
  <c r="BC18" i="1"/>
  <c r="AZ18" i="1"/>
  <c r="BA18" i="1"/>
  <c r="AO19" i="1"/>
  <c r="AN19" i="1"/>
  <c r="AM19" i="1"/>
  <c r="AL19" i="1"/>
  <c r="AK19" i="1"/>
  <c r="AJ19" i="1"/>
  <c r="C20" i="1"/>
  <c r="F20" i="1" s="1"/>
  <c r="AQ19" i="1"/>
  <c r="O19" i="1"/>
  <c r="G19" i="1"/>
  <c r="L19" i="1"/>
  <c r="M19" i="1" s="1"/>
  <c r="BC19" i="1" l="1"/>
  <c r="AY19" i="1"/>
  <c r="AZ19" i="1"/>
  <c r="BA19" i="1"/>
  <c r="AX19" i="1"/>
  <c r="BB19" i="1"/>
  <c r="AO20" i="1"/>
  <c r="AN20" i="1"/>
  <c r="AM20" i="1"/>
  <c r="AL20" i="1"/>
  <c r="AK20" i="1"/>
  <c r="AJ20" i="1"/>
  <c r="C21" i="1"/>
  <c r="AQ20" i="1"/>
  <c r="O20" i="1"/>
  <c r="T22" i="1"/>
  <c r="AI21" i="1"/>
  <c r="Y21" i="1"/>
  <c r="Z21" i="1" s="1"/>
  <c r="V21" i="1"/>
  <c r="G20" i="1"/>
  <c r="L20" i="1"/>
  <c r="F21" i="1"/>
  <c r="T23" i="1" l="1"/>
  <c r="AI22" i="1"/>
  <c r="Y22" i="1"/>
  <c r="Z22" i="1" s="1"/>
  <c r="V22" i="1"/>
  <c r="AZ20" i="1"/>
  <c r="AX20" i="1"/>
  <c r="BB20" i="1"/>
  <c r="AY20" i="1"/>
  <c r="BC20" i="1"/>
  <c r="BA20" i="1"/>
  <c r="M20" i="1"/>
  <c r="AN21" i="1"/>
  <c r="AO21" i="1"/>
  <c r="AL21" i="1"/>
  <c r="AK21" i="1"/>
  <c r="AM21" i="1"/>
  <c r="AJ21" i="1"/>
  <c r="C22" i="1"/>
  <c r="AQ21" i="1"/>
  <c r="O21" i="1"/>
  <c r="G21" i="1"/>
  <c r="L21" i="1"/>
  <c r="M21" i="1" s="1"/>
  <c r="BA21" i="1" l="1"/>
  <c r="AX21" i="1"/>
  <c r="BB21" i="1"/>
  <c r="AY21" i="1"/>
  <c r="BC21" i="1"/>
  <c r="AZ21" i="1"/>
  <c r="AQ22" i="1"/>
  <c r="F22" i="1"/>
  <c r="AO22" i="1"/>
  <c r="AN22" i="1"/>
  <c r="AM22" i="1"/>
  <c r="AL22" i="1"/>
  <c r="AK22" i="1"/>
  <c r="AJ22" i="1"/>
  <c r="T24" i="1"/>
  <c r="AI23" i="1"/>
  <c r="Y23" i="1"/>
  <c r="Z23" i="1" s="1"/>
  <c r="V23" i="1"/>
  <c r="AO23" i="1" l="1"/>
  <c r="AN23" i="1"/>
  <c r="AM23" i="1"/>
  <c r="AL23" i="1"/>
  <c r="AK23" i="1"/>
  <c r="AJ23" i="1"/>
  <c r="G22" i="1"/>
  <c r="L22" i="1"/>
  <c r="M22" i="1" s="1"/>
  <c r="T25" i="1"/>
  <c r="AI24" i="1"/>
  <c r="Y24" i="1"/>
  <c r="Z24" i="1" s="1"/>
  <c r="V24" i="1"/>
  <c r="BB22" i="1"/>
  <c r="AY22" i="1"/>
  <c r="BC22" i="1"/>
  <c r="AZ22" i="1"/>
  <c r="BA22" i="1"/>
  <c r="AX22" i="1"/>
  <c r="AO24" i="1" l="1"/>
  <c r="AN24" i="1"/>
  <c r="AM24" i="1"/>
  <c r="AL24" i="1"/>
  <c r="AK24" i="1"/>
  <c r="AJ24" i="1"/>
  <c r="T26" i="1"/>
  <c r="AI25" i="1"/>
  <c r="Y25" i="1"/>
  <c r="Z25" i="1" s="1"/>
  <c r="V25" i="1"/>
  <c r="T27" i="1" l="1"/>
  <c r="AI26" i="1"/>
  <c r="Y26" i="1"/>
  <c r="Z26" i="1" s="1"/>
  <c r="V26" i="1"/>
  <c r="AM25" i="1"/>
  <c r="AK25" i="1"/>
  <c r="AJ25" i="1"/>
  <c r="AN25" i="1"/>
  <c r="AO25" i="1"/>
  <c r="AL25" i="1"/>
  <c r="AO26" i="1" l="1"/>
  <c r="AN26" i="1"/>
  <c r="AM26" i="1"/>
  <c r="AL26" i="1"/>
  <c r="AK26" i="1"/>
  <c r="AJ26" i="1"/>
  <c r="T28" i="1"/>
  <c r="AI27" i="1"/>
  <c r="Y27" i="1"/>
  <c r="Z27" i="1" s="1"/>
  <c r="V27" i="1"/>
  <c r="AO27" i="1" l="1"/>
  <c r="AN27" i="1"/>
  <c r="AM27" i="1"/>
  <c r="AL27" i="1"/>
  <c r="AK27" i="1"/>
  <c r="AJ27" i="1"/>
  <c r="T29" i="1"/>
  <c r="AI28" i="1"/>
  <c r="Y28" i="1"/>
  <c r="Z28" i="1" s="1"/>
  <c r="V28" i="1"/>
  <c r="AO28" i="1" l="1"/>
  <c r="AN28" i="1"/>
  <c r="AM28" i="1"/>
  <c r="AL28" i="1"/>
  <c r="AK28" i="1"/>
  <c r="AJ28" i="1"/>
  <c r="T30" i="1"/>
  <c r="AI29" i="1"/>
  <c r="Y29" i="1"/>
  <c r="Z29" i="1" s="1"/>
  <c r="V29" i="1"/>
  <c r="T31" i="1" l="1"/>
  <c r="AI30" i="1"/>
  <c r="Y30" i="1"/>
  <c r="Z30" i="1" s="1"/>
  <c r="V30" i="1"/>
  <c r="AO29" i="1"/>
  <c r="AL29" i="1"/>
  <c r="AM29" i="1"/>
  <c r="AJ29" i="1"/>
  <c r="AN29" i="1"/>
  <c r="AK29" i="1"/>
  <c r="AO30" i="1" l="1"/>
  <c r="AN30" i="1"/>
  <c r="AM30" i="1"/>
  <c r="AL30" i="1"/>
  <c r="AK30" i="1"/>
  <c r="AJ30" i="1"/>
  <c r="T32" i="1"/>
  <c r="AI31" i="1"/>
  <c r="Y31" i="1"/>
  <c r="Z31" i="1" s="1"/>
  <c r="V31" i="1"/>
  <c r="T33" i="1" l="1"/>
  <c r="AI32" i="1"/>
  <c r="Y32" i="1"/>
  <c r="Z32" i="1" s="1"/>
  <c r="V32" i="1"/>
  <c r="AO31" i="1"/>
  <c r="AN31" i="1"/>
  <c r="AM31" i="1"/>
  <c r="AL31" i="1"/>
  <c r="AK31" i="1"/>
  <c r="AJ31" i="1"/>
  <c r="AO32" i="1" l="1"/>
  <c r="AN32" i="1"/>
  <c r="AM32" i="1"/>
  <c r="AL32" i="1"/>
  <c r="AK32" i="1"/>
  <c r="AJ32" i="1"/>
  <c r="T34" i="1"/>
  <c r="AI33" i="1"/>
  <c r="Y33" i="1"/>
  <c r="Z33" i="1" s="1"/>
  <c r="V33" i="1"/>
  <c r="AN33" i="1" l="1"/>
  <c r="AO33" i="1"/>
  <c r="AL33" i="1"/>
  <c r="AK33" i="1"/>
  <c r="AM33" i="1"/>
  <c r="AJ33" i="1"/>
  <c r="AI34" i="1"/>
  <c r="Y34" i="1"/>
  <c r="Z34" i="1" s="1"/>
  <c r="V34" i="1"/>
  <c r="AO34" i="1" l="1"/>
  <c r="AN34" i="1"/>
  <c r="AM34" i="1"/>
  <c r="AL34" i="1"/>
  <c r="AK34" i="1"/>
  <c r="AJ34" i="1"/>
</calcChain>
</file>

<file path=xl/sharedStrings.xml><?xml version="1.0" encoding="utf-8"?>
<sst xmlns="http://schemas.openxmlformats.org/spreadsheetml/2006/main" count="46" uniqueCount="22">
  <si>
    <t>Curve Stripped healthy</t>
  </si>
  <si>
    <t>healthy brain wgt</t>
  </si>
  <si>
    <t xml:space="preserve">log </t>
  </si>
  <si>
    <t>Diff</t>
  </si>
  <si>
    <t>ischemic cbf-5</t>
  </si>
  <si>
    <t>ischemic cbf-10</t>
  </si>
  <si>
    <t>ischemic cbf-15</t>
  </si>
  <si>
    <t>ischemic cbf-20</t>
  </si>
  <si>
    <t>ischemic cbf-25</t>
  </si>
  <si>
    <t>ischemic cbf-30</t>
  </si>
  <si>
    <t>Standard Value</t>
  </si>
  <si>
    <t>Diff-5</t>
  </si>
  <si>
    <t>Diff-10</t>
  </si>
  <si>
    <t>Diff-15</t>
  </si>
  <si>
    <t>Diff-20</t>
  </si>
  <si>
    <t>Diff-25</t>
  </si>
  <si>
    <t>Diff-30</t>
  </si>
  <si>
    <t>Ratio for 800 brain mass</t>
  </si>
  <si>
    <t>800 total weight</t>
  </si>
  <si>
    <t>500 total weight</t>
  </si>
  <si>
    <t>Ratio for 500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</si>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</sst>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of</a:t>
            </a:r>
            <a:r>
              <a:rPr lang="en-US" baseline="0"/>
              <a:t> calculated intercept and actual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Sheet1!$O$3:$O$23</c:f>
              <c:numCache>
                <c:formatCode>General</c:formatCode>
                <c:ptCount val="21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Sheet1!$G$3:$G$21</c:f>
              <c:numCache>
                <c:formatCode>General</c:formatCode>
                <c:ptCount val="19"/>
                <c:pt idx="0">
                  <c:v>28.964484742287993</c:v>
                </c:pt>
                <c:pt idx="1">
                  <c:v>23.492669755852006</c:v>
                </c:pt>
                <c:pt idx="2">
                  <c:v>18.02085476941599</c:v>
                </c:pt>
                <c:pt idx="3">
                  <c:v>12.549039782979008</c:v>
                </c:pt>
                <c:pt idx="4">
                  <c:v>7.0772247965429926</c:v>
                </c:pt>
                <c:pt idx="5">
                  <c:v>1.6054098101070053</c:v>
                </c:pt>
                <c:pt idx="6">
                  <c:v>-3.8664051763290104</c:v>
                </c:pt>
                <c:pt idx="7">
                  <c:v>-9.3382201627649977</c:v>
                </c:pt>
                <c:pt idx="8">
                  <c:v>-14.810035149202008</c:v>
                </c:pt>
                <c:pt idx="9">
                  <c:v>-20.281850135637995</c:v>
                </c:pt>
                <c:pt idx="10">
                  <c:v>-25.753665122074011</c:v>
                </c:pt>
                <c:pt idx="11">
                  <c:v>-31.225480108509998</c:v>
                </c:pt>
                <c:pt idx="12">
                  <c:v>-36.697295094946995</c:v>
                </c:pt>
                <c:pt idx="13">
                  <c:v>-42.169110081382996</c:v>
                </c:pt>
                <c:pt idx="14">
                  <c:v>-47.640925067818998</c:v>
                </c:pt>
                <c:pt idx="15">
                  <c:v>-53.112740054254999</c:v>
                </c:pt>
                <c:pt idx="16">
                  <c:v>-58.584555040691399</c:v>
                </c:pt>
                <c:pt idx="17">
                  <c:v>-64.056370027127599</c:v>
                </c:pt>
                <c:pt idx="18">
                  <c:v>-69.5281850135638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1336"/>
        <c:axId val="329805848"/>
      </c:scatterChart>
      <c:valAx>
        <c:axId val="32981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healthy vs ischemic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5848"/>
        <c:crosses val="autoZero"/>
        <c:crossBetween val="midCat"/>
      </c:valAx>
      <c:valAx>
        <c:axId val="3298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Sheet1!$Z$3:$Z$34</c:f>
              <c:numCache>
                <c:formatCode>General</c:formatCode>
                <c:ptCount val="32"/>
                <c:pt idx="0">
                  <c:v>49.626264579522001</c:v>
                </c:pt>
                <c:pt idx="1">
                  <c:v>44.154449593085985</c:v>
                </c:pt>
                <c:pt idx="2">
                  <c:v>38.682634606650026</c:v>
                </c:pt>
                <c:pt idx="3">
                  <c:v>33.210819620214011</c:v>
                </c:pt>
                <c:pt idx="4">
                  <c:v>27.739004633777995</c:v>
                </c:pt>
                <c:pt idx="5">
                  <c:v>22.267189647341013</c:v>
                </c:pt>
                <c:pt idx="6">
                  <c:v>16.795374660904997</c:v>
                </c:pt>
                <c:pt idx="7">
                  <c:v>11.323559674468981</c:v>
                </c:pt>
                <c:pt idx="8">
                  <c:v>5.8517446880330226</c:v>
                </c:pt>
                <c:pt idx="9">
                  <c:v>0.3799297015970069</c:v>
                </c:pt>
                <c:pt idx="10">
                  <c:v>-5.0918852848399752</c:v>
                </c:pt>
                <c:pt idx="11">
                  <c:v>-10.563700271275991</c:v>
                </c:pt>
                <c:pt idx="12">
                  <c:v>-16.035515257712007</c:v>
                </c:pt>
                <c:pt idx="13">
                  <c:v>-21.507330244147994</c:v>
                </c:pt>
                <c:pt idx="14">
                  <c:v>-26.97914523058401</c:v>
                </c:pt>
                <c:pt idx="15">
                  <c:v>-32.450960217020992</c:v>
                </c:pt>
                <c:pt idx="16">
                  <c:v>-37.922775203457007</c:v>
                </c:pt>
                <c:pt idx="17">
                  <c:v>-43.394590189892995</c:v>
                </c:pt>
                <c:pt idx="18">
                  <c:v>-48.86640517632901</c:v>
                </c:pt>
                <c:pt idx="19">
                  <c:v>-54.338220162764998</c:v>
                </c:pt>
                <c:pt idx="20">
                  <c:v>-59.810035149202008</c:v>
                </c:pt>
                <c:pt idx="21">
                  <c:v>-65.281850135637995</c:v>
                </c:pt>
                <c:pt idx="22">
                  <c:v>-70.753665122074011</c:v>
                </c:pt>
                <c:pt idx="23">
                  <c:v>-76.225480108509998</c:v>
                </c:pt>
                <c:pt idx="24">
                  <c:v>-81.697295094947009</c:v>
                </c:pt>
                <c:pt idx="25">
                  <c:v>-87.169110081382996</c:v>
                </c:pt>
                <c:pt idx="26">
                  <c:v>-92.640925067819012</c:v>
                </c:pt>
                <c:pt idx="27">
                  <c:v>-98.112740054254999</c:v>
                </c:pt>
                <c:pt idx="28">
                  <c:v>-103.58455504069099</c:v>
                </c:pt>
                <c:pt idx="29">
                  <c:v>-109.056370027128</c:v>
                </c:pt>
                <c:pt idx="30">
                  <c:v>-114.528185013564</c:v>
                </c:pt>
                <c:pt idx="31">
                  <c:v>-120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1728"/>
        <c:axId val="329812120"/>
      </c:scatterChart>
      <c:valAx>
        <c:axId val="3298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Healthy vs Ischemic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2120"/>
        <c:crosses val="autoZero"/>
        <c:crossBetween val="midCat"/>
      </c:valAx>
      <c:valAx>
        <c:axId val="3298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Ratio of blood flow of healthy tissue curve stripped vs calculated for 800g total brain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Sheet1!$AJ$3:$AJ$33</c:f>
              <c:numCache>
                <c:formatCode>General</c:formatCode>
                <c:ptCount val="31"/>
                <c:pt idx="0">
                  <c:v>52.126264579522001</c:v>
                </c:pt>
                <c:pt idx="1">
                  <c:v>49.154449593085985</c:v>
                </c:pt>
                <c:pt idx="2">
                  <c:v>46.182634606650026</c:v>
                </c:pt>
                <c:pt idx="3">
                  <c:v>43.210819620214011</c:v>
                </c:pt>
                <c:pt idx="4">
                  <c:v>40.239004633777995</c:v>
                </c:pt>
                <c:pt idx="5">
                  <c:v>37.267189647341013</c:v>
                </c:pt>
                <c:pt idx="6">
                  <c:v>34.295374660904997</c:v>
                </c:pt>
                <c:pt idx="7">
                  <c:v>31.323559674468981</c:v>
                </c:pt>
                <c:pt idx="8">
                  <c:v>28.351744688033023</c:v>
                </c:pt>
                <c:pt idx="9">
                  <c:v>25.379929701597007</c:v>
                </c:pt>
                <c:pt idx="10">
                  <c:v>22.408114715159996</c:v>
                </c:pt>
                <c:pt idx="11">
                  <c:v>19.436299728724009</c:v>
                </c:pt>
                <c:pt idx="12">
                  <c:v>16.464484742287993</c:v>
                </c:pt>
                <c:pt idx="13">
                  <c:v>13.492669755852006</c:v>
                </c:pt>
                <c:pt idx="14">
                  <c:v>10.52085476941599</c:v>
                </c:pt>
                <c:pt idx="15">
                  <c:v>7.5490397829790084</c:v>
                </c:pt>
                <c:pt idx="16">
                  <c:v>4.5772247965429926</c:v>
                </c:pt>
                <c:pt idx="17">
                  <c:v>1.6054098101070053</c:v>
                </c:pt>
                <c:pt idx="18">
                  <c:v>-1.3664051763290104</c:v>
                </c:pt>
                <c:pt idx="19">
                  <c:v>-4.3382201627649977</c:v>
                </c:pt>
                <c:pt idx="20">
                  <c:v>-7.3100351492020081</c:v>
                </c:pt>
                <c:pt idx="21">
                  <c:v>-10.281850135637995</c:v>
                </c:pt>
                <c:pt idx="22">
                  <c:v>-13.253665122073997</c:v>
                </c:pt>
                <c:pt idx="23">
                  <c:v>-16.225480108509998</c:v>
                </c:pt>
                <c:pt idx="24">
                  <c:v>-19.197295094946995</c:v>
                </c:pt>
                <c:pt idx="25">
                  <c:v>-22.169110081382698</c:v>
                </c:pt>
                <c:pt idx="26">
                  <c:v>-25.140925067818998</c:v>
                </c:pt>
                <c:pt idx="27">
                  <c:v>-28.112740054255198</c:v>
                </c:pt>
                <c:pt idx="28">
                  <c:v>-31.084555040691399</c:v>
                </c:pt>
                <c:pt idx="29">
                  <c:v>-34.056370027127599</c:v>
                </c:pt>
                <c:pt idx="30">
                  <c:v>-37.0281850135638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Sheet1!$AK$3:$AK$33</c:f>
              <c:numCache>
                <c:formatCode>General</c:formatCode>
                <c:ptCount val="31"/>
                <c:pt idx="0">
                  <c:v>50.876264579523024</c:v>
                </c:pt>
                <c:pt idx="1">
                  <c:v>46.654449593085985</c:v>
                </c:pt>
                <c:pt idx="2">
                  <c:v>42.432634606650026</c:v>
                </c:pt>
                <c:pt idx="3">
                  <c:v>38.210819620214011</c:v>
                </c:pt>
                <c:pt idx="4">
                  <c:v>33.989004633777995</c:v>
                </c:pt>
                <c:pt idx="5">
                  <c:v>29.767189647341013</c:v>
                </c:pt>
                <c:pt idx="6">
                  <c:v>25.545374660904997</c:v>
                </c:pt>
                <c:pt idx="7">
                  <c:v>21.323559674468981</c:v>
                </c:pt>
                <c:pt idx="8">
                  <c:v>17.101744688033023</c:v>
                </c:pt>
                <c:pt idx="9">
                  <c:v>12.879929701597007</c:v>
                </c:pt>
                <c:pt idx="10">
                  <c:v>8.6581147151599964</c:v>
                </c:pt>
                <c:pt idx="11">
                  <c:v>4.4362997287240091</c:v>
                </c:pt>
                <c:pt idx="12">
                  <c:v>0.21448474228799341</c:v>
                </c:pt>
                <c:pt idx="13">
                  <c:v>-4.0073302441479939</c:v>
                </c:pt>
                <c:pt idx="14">
                  <c:v>-8.2291452305840096</c:v>
                </c:pt>
                <c:pt idx="15">
                  <c:v>-12.450960217020992</c:v>
                </c:pt>
                <c:pt idx="16">
                  <c:v>-16.672775203457007</c:v>
                </c:pt>
                <c:pt idx="17">
                  <c:v>-20.894590189892995</c:v>
                </c:pt>
                <c:pt idx="18">
                  <c:v>-25.11640517632901</c:v>
                </c:pt>
                <c:pt idx="19">
                  <c:v>-29.338220162764998</c:v>
                </c:pt>
                <c:pt idx="20">
                  <c:v>-33.560035149202008</c:v>
                </c:pt>
                <c:pt idx="21">
                  <c:v>-37.781850135637995</c:v>
                </c:pt>
                <c:pt idx="22">
                  <c:v>-42.003665122074011</c:v>
                </c:pt>
                <c:pt idx="23">
                  <c:v>-46.225480108509998</c:v>
                </c:pt>
                <c:pt idx="24">
                  <c:v>-50.447295094947009</c:v>
                </c:pt>
                <c:pt idx="25">
                  <c:v>-54.669110081382996</c:v>
                </c:pt>
                <c:pt idx="26">
                  <c:v>-58.890925067818998</c:v>
                </c:pt>
                <c:pt idx="27">
                  <c:v>-63.112740054254999</c:v>
                </c:pt>
                <c:pt idx="28">
                  <c:v>-67.334555040691001</c:v>
                </c:pt>
                <c:pt idx="29">
                  <c:v>-71.556370027127599</c:v>
                </c:pt>
                <c:pt idx="30">
                  <c:v>-75.7781850135638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Sheet1!$AL$3:$AL$33</c:f>
              <c:numCache>
                <c:formatCode>General</c:formatCode>
                <c:ptCount val="31"/>
                <c:pt idx="0">
                  <c:v>49.626264579522001</c:v>
                </c:pt>
                <c:pt idx="1">
                  <c:v>44.154449593085985</c:v>
                </c:pt>
                <c:pt idx="2">
                  <c:v>38.682634606650026</c:v>
                </c:pt>
                <c:pt idx="3">
                  <c:v>33.210819620214011</c:v>
                </c:pt>
                <c:pt idx="4">
                  <c:v>27.739004633777995</c:v>
                </c:pt>
                <c:pt idx="5">
                  <c:v>22.267189647341013</c:v>
                </c:pt>
                <c:pt idx="6">
                  <c:v>16.795374660904997</c:v>
                </c:pt>
                <c:pt idx="7">
                  <c:v>11.323559674468981</c:v>
                </c:pt>
                <c:pt idx="8">
                  <c:v>5.8517446880330226</c:v>
                </c:pt>
                <c:pt idx="9">
                  <c:v>0.3799297015970069</c:v>
                </c:pt>
                <c:pt idx="10">
                  <c:v>-5.0918852848399752</c:v>
                </c:pt>
                <c:pt idx="11">
                  <c:v>-10.563700271275991</c:v>
                </c:pt>
                <c:pt idx="12">
                  <c:v>-16.035515257712007</c:v>
                </c:pt>
                <c:pt idx="13">
                  <c:v>-21.507330244147994</c:v>
                </c:pt>
                <c:pt idx="14">
                  <c:v>-26.97914523058401</c:v>
                </c:pt>
                <c:pt idx="15">
                  <c:v>-32.450960217020992</c:v>
                </c:pt>
                <c:pt idx="16">
                  <c:v>-37.922775203457007</c:v>
                </c:pt>
                <c:pt idx="17">
                  <c:v>-43.394590189892995</c:v>
                </c:pt>
                <c:pt idx="18">
                  <c:v>-48.86640517632901</c:v>
                </c:pt>
                <c:pt idx="19">
                  <c:v>-54.338220162764998</c:v>
                </c:pt>
                <c:pt idx="20">
                  <c:v>-59.810035149202008</c:v>
                </c:pt>
                <c:pt idx="21">
                  <c:v>-65.281850135637995</c:v>
                </c:pt>
                <c:pt idx="22">
                  <c:v>-70.753665122074011</c:v>
                </c:pt>
                <c:pt idx="23">
                  <c:v>-76.225480108509998</c:v>
                </c:pt>
                <c:pt idx="24">
                  <c:v>-81.697295094947009</c:v>
                </c:pt>
                <c:pt idx="25">
                  <c:v>-87.169110081382996</c:v>
                </c:pt>
                <c:pt idx="26">
                  <c:v>-92.640925067819012</c:v>
                </c:pt>
                <c:pt idx="27">
                  <c:v>-98.112740054254999</c:v>
                </c:pt>
                <c:pt idx="28">
                  <c:v>-103.58455504069099</c:v>
                </c:pt>
                <c:pt idx="29">
                  <c:v>-109.056370027128</c:v>
                </c:pt>
                <c:pt idx="30">
                  <c:v>-114.528185013564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Sheet1!$AM$3:$AM$33</c:f>
              <c:numCache>
                <c:formatCode>General</c:formatCode>
                <c:ptCount val="31"/>
                <c:pt idx="0">
                  <c:v>48.376264579522001</c:v>
                </c:pt>
                <c:pt idx="1">
                  <c:v>41.654449593085985</c:v>
                </c:pt>
                <c:pt idx="2">
                  <c:v>34.932634606650026</c:v>
                </c:pt>
                <c:pt idx="3">
                  <c:v>28.210819620214011</c:v>
                </c:pt>
                <c:pt idx="4">
                  <c:v>21.489004633777995</c:v>
                </c:pt>
                <c:pt idx="5">
                  <c:v>14.767189647341013</c:v>
                </c:pt>
                <c:pt idx="6">
                  <c:v>8.0453746609049972</c:v>
                </c:pt>
                <c:pt idx="7">
                  <c:v>1.3235596744689815</c:v>
                </c:pt>
                <c:pt idx="8">
                  <c:v>-5.3982553119669774</c:v>
                </c:pt>
                <c:pt idx="9">
                  <c:v>-12.120070298402993</c:v>
                </c:pt>
                <c:pt idx="10">
                  <c:v>-18.841885284839975</c:v>
                </c:pt>
                <c:pt idx="11">
                  <c:v>-25.563700271275991</c:v>
                </c:pt>
                <c:pt idx="12">
                  <c:v>-32.285515257712007</c:v>
                </c:pt>
                <c:pt idx="13">
                  <c:v>-39.007330244148022</c:v>
                </c:pt>
                <c:pt idx="14">
                  <c:v>-45.729145230585004</c:v>
                </c:pt>
                <c:pt idx="15">
                  <c:v>-52.450960217020992</c:v>
                </c:pt>
                <c:pt idx="16">
                  <c:v>-59.172775203457007</c:v>
                </c:pt>
                <c:pt idx="17">
                  <c:v>-65.894590189892995</c:v>
                </c:pt>
                <c:pt idx="18">
                  <c:v>-72.61640517632901</c:v>
                </c:pt>
                <c:pt idx="19">
                  <c:v>-79.338220162764998</c:v>
                </c:pt>
                <c:pt idx="20">
                  <c:v>-86.060035149202008</c:v>
                </c:pt>
                <c:pt idx="21">
                  <c:v>-92.781850135637995</c:v>
                </c:pt>
                <c:pt idx="22">
                  <c:v>-99.503665122074011</c:v>
                </c:pt>
                <c:pt idx="23">
                  <c:v>-106.22548010851</c:v>
                </c:pt>
                <c:pt idx="24">
                  <c:v>-112.94729509494701</c:v>
                </c:pt>
                <c:pt idx="25">
                  <c:v>-119.669110081383</c:v>
                </c:pt>
                <c:pt idx="26">
                  <c:v>-126.39092506781901</c:v>
                </c:pt>
                <c:pt idx="27">
                  <c:v>-133.112740054255</c:v>
                </c:pt>
                <c:pt idx="28">
                  <c:v>-139.83455504069099</c:v>
                </c:pt>
                <c:pt idx="29">
                  <c:v>-146.556370027128</c:v>
                </c:pt>
                <c:pt idx="30">
                  <c:v>-153.27818501356401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Sheet1!$AN$3:$AN$33</c:f>
              <c:numCache>
                <c:formatCode>General</c:formatCode>
                <c:ptCount val="31"/>
                <c:pt idx="0">
                  <c:v>47.126264579522001</c:v>
                </c:pt>
                <c:pt idx="1">
                  <c:v>39.154449593085985</c:v>
                </c:pt>
                <c:pt idx="2">
                  <c:v>31.182634606650026</c:v>
                </c:pt>
                <c:pt idx="3">
                  <c:v>23.210819620214011</c:v>
                </c:pt>
                <c:pt idx="4">
                  <c:v>15.239004633777995</c:v>
                </c:pt>
                <c:pt idx="5">
                  <c:v>7.2671896473410129</c:v>
                </c:pt>
                <c:pt idx="6">
                  <c:v>-0.7046253390950028</c:v>
                </c:pt>
                <c:pt idx="7">
                  <c:v>-8.6764403255310185</c:v>
                </c:pt>
                <c:pt idx="8">
                  <c:v>-16.648255311966977</c:v>
                </c:pt>
                <c:pt idx="9">
                  <c:v>-24.620070298402993</c:v>
                </c:pt>
                <c:pt idx="10">
                  <c:v>-32.591885284839975</c:v>
                </c:pt>
                <c:pt idx="11">
                  <c:v>-40.563700271275991</c:v>
                </c:pt>
                <c:pt idx="12">
                  <c:v>-48.535515257712007</c:v>
                </c:pt>
                <c:pt idx="13">
                  <c:v>-56.507330244148022</c:v>
                </c:pt>
                <c:pt idx="14">
                  <c:v>-64.479145230585004</c:v>
                </c:pt>
                <c:pt idx="15">
                  <c:v>-72.45096021702102</c:v>
                </c:pt>
                <c:pt idx="16">
                  <c:v>-80.422775203456979</c:v>
                </c:pt>
                <c:pt idx="17">
                  <c:v>-88.394590189892995</c:v>
                </c:pt>
                <c:pt idx="18">
                  <c:v>-96.36640517632901</c:v>
                </c:pt>
                <c:pt idx="19">
                  <c:v>-104.338220162765</c:v>
                </c:pt>
                <c:pt idx="20">
                  <c:v>-112.31003514920201</c:v>
                </c:pt>
                <c:pt idx="21">
                  <c:v>-120.281850135638</c:v>
                </c:pt>
                <c:pt idx="22">
                  <c:v>-128.25366512207401</c:v>
                </c:pt>
                <c:pt idx="23">
                  <c:v>-136.22548010851</c:v>
                </c:pt>
                <c:pt idx="24">
                  <c:v>-144.19729509494701</c:v>
                </c:pt>
                <c:pt idx="25">
                  <c:v>-152.169110081383</c:v>
                </c:pt>
                <c:pt idx="26">
                  <c:v>-160.14092506781901</c:v>
                </c:pt>
                <c:pt idx="27">
                  <c:v>-168.112740054255</c:v>
                </c:pt>
                <c:pt idx="28">
                  <c:v>-176.08455504069099</c:v>
                </c:pt>
                <c:pt idx="29">
                  <c:v>-184.056370027128</c:v>
                </c:pt>
                <c:pt idx="30">
                  <c:v>-192.02818501356401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Sheet1!$V$3:$V$33</c:f>
              <c:numCache>
                <c:formatCode>General</c:formatCode>
                <c:ptCount val="31"/>
                <c:pt idx="0">
                  <c:v>31</c:v>
                </c:pt>
                <c:pt idx="1">
                  <c:v>15</c:v>
                </c:pt>
                <c:pt idx="2">
                  <c:v>9.6666666666666661</c:v>
                </c:pt>
                <c:pt idx="3">
                  <c:v>7</c:v>
                </c:pt>
                <c:pt idx="4">
                  <c:v>5.4</c:v>
                </c:pt>
                <c:pt idx="5">
                  <c:v>4.333333333333333</c:v>
                </c:pt>
                <c:pt idx="6">
                  <c:v>3.5714285714285716</c:v>
                </c:pt>
                <c:pt idx="7">
                  <c:v>3</c:v>
                </c:pt>
                <c:pt idx="8">
                  <c:v>2.5555555555555554</c:v>
                </c:pt>
                <c:pt idx="9">
                  <c:v>2.2000000000000002</c:v>
                </c:pt>
                <c:pt idx="10">
                  <c:v>1.9090909090909092</c:v>
                </c:pt>
                <c:pt idx="11">
                  <c:v>1.6666666666666667</c:v>
                </c:pt>
                <c:pt idx="12">
                  <c:v>1.4615384615384615</c:v>
                </c:pt>
                <c:pt idx="13">
                  <c:v>1.2857142857142858</c:v>
                </c:pt>
                <c:pt idx="14">
                  <c:v>1.1333333333333333</c:v>
                </c:pt>
                <c:pt idx="15">
                  <c:v>1</c:v>
                </c:pt>
                <c:pt idx="16">
                  <c:v>0.88235294117647056</c:v>
                </c:pt>
                <c:pt idx="17">
                  <c:v>0.77777777777777779</c:v>
                </c:pt>
                <c:pt idx="18">
                  <c:v>0.68421052631578949</c:v>
                </c:pt>
                <c:pt idx="19">
                  <c:v>0.6</c:v>
                </c:pt>
                <c:pt idx="20">
                  <c:v>0.52380952380952384</c:v>
                </c:pt>
                <c:pt idx="21">
                  <c:v>0.45454545454545453</c:v>
                </c:pt>
                <c:pt idx="22">
                  <c:v>0.39130434782608697</c:v>
                </c:pt>
                <c:pt idx="23">
                  <c:v>0.33333333333333331</c:v>
                </c:pt>
                <c:pt idx="24">
                  <c:v>0.28000000000000003</c:v>
                </c:pt>
                <c:pt idx="25">
                  <c:v>0.23076923076923078</c:v>
                </c:pt>
                <c:pt idx="26">
                  <c:v>0.18518518518518517</c:v>
                </c:pt>
                <c:pt idx="27">
                  <c:v>0.14285714285714285</c:v>
                </c:pt>
                <c:pt idx="28">
                  <c:v>0.10344827586206896</c:v>
                </c:pt>
                <c:pt idx="29">
                  <c:v>6.6666666666666666E-2</c:v>
                </c:pt>
                <c:pt idx="30">
                  <c:v>3.2258064516129031E-2</c:v>
                </c:pt>
              </c:numCache>
            </c:numRef>
          </c:xVal>
          <c:yVal>
            <c:numRef>
              <c:f>Sheet1!$AO$3:$AO$33</c:f>
              <c:numCache>
                <c:formatCode>General</c:formatCode>
                <c:ptCount val="31"/>
                <c:pt idx="0">
                  <c:v>45.876264579522001</c:v>
                </c:pt>
                <c:pt idx="1">
                  <c:v>36.654449593085985</c:v>
                </c:pt>
                <c:pt idx="2">
                  <c:v>27.432634606650026</c:v>
                </c:pt>
                <c:pt idx="3">
                  <c:v>18.210819620214011</c:v>
                </c:pt>
                <c:pt idx="4">
                  <c:v>8.989004633777995</c:v>
                </c:pt>
                <c:pt idx="5">
                  <c:v>-0.23281035265898709</c:v>
                </c:pt>
                <c:pt idx="6">
                  <c:v>-9.4546253390950028</c:v>
                </c:pt>
                <c:pt idx="7">
                  <c:v>-18.676440325531019</c:v>
                </c:pt>
                <c:pt idx="8">
                  <c:v>-27.898255311966977</c:v>
                </c:pt>
                <c:pt idx="9">
                  <c:v>-37.120070298402993</c:v>
                </c:pt>
                <c:pt idx="10">
                  <c:v>-46.341885284839975</c:v>
                </c:pt>
                <c:pt idx="11">
                  <c:v>-55.563700271275991</c:v>
                </c:pt>
                <c:pt idx="12">
                  <c:v>-64.785515257712007</c:v>
                </c:pt>
                <c:pt idx="13">
                  <c:v>-74.007330244148022</c:v>
                </c:pt>
                <c:pt idx="14">
                  <c:v>-83.229145230583981</c:v>
                </c:pt>
                <c:pt idx="15">
                  <c:v>-92.45096021702102</c:v>
                </c:pt>
                <c:pt idx="16">
                  <c:v>-101.67277520345698</c:v>
                </c:pt>
                <c:pt idx="17">
                  <c:v>-110.89459018989299</c:v>
                </c:pt>
                <c:pt idx="18">
                  <c:v>-120.11640517632901</c:v>
                </c:pt>
                <c:pt idx="19">
                  <c:v>-129.33822016276599</c:v>
                </c:pt>
                <c:pt idx="20">
                  <c:v>-138.56003514920201</c:v>
                </c:pt>
                <c:pt idx="21">
                  <c:v>-147.78185013563802</c:v>
                </c:pt>
                <c:pt idx="22">
                  <c:v>-157.00366512207398</c:v>
                </c:pt>
                <c:pt idx="23">
                  <c:v>-166.22548010851</c:v>
                </c:pt>
                <c:pt idx="24">
                  <c:v>-175.44729509494698</c:v>
                </c:pt>
                <c:pt idx="25">
                  <c:v>-184.669110081383</c:v>
                </c:pt>
                <c:pt idx="26">
                  <c:v>-193.89092506781901</c:v>
                </c:pt>
                <c:pt idx="27">
                  <c:v>-203.112740054255</c:v>
                </c:pt>
                <c:pt idx="28">
                  <c:v>-212.33455504069099</c:v>
                </c:pt>
                <c:pt idx="29">
                  <c:v>-221.556370027128</c:v>
                </c:pt>
                <c:pt idx="30">
                  <c:v>-230.77818501356401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2512"/>
        <c:axId val="329808592"/>
      </c:scatterChart>
      <c:valAx>
        <c:axId val="3298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8592"/>
        <c:crossesAt val="0"/>
        <c:crossBetween val="midCat"/>
      </c:valAx>
      <c:valAx>
        <c:axId val="329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2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</a:t>
            </a:r>
            <a:r>
              <a:rPr lang="en-US"/>
              <a:t> blood</a:t>
            </a:r>
            <a:r>
              <a:rPr lang="en-US" baseline="0"/>
              <a:t> flow of healthy tissue curve stripped </a:t>
            </a:r>
            <a:r>
              <a:rPr lang="en-US"/>
              <a:t>vs calculated</a:t>
            </a:r>
            <a:r>
              <a:rPr lang="en-US" baseline="0"/>
              <a:t> for</a:t>
            </a:r>
            <a:r>
              <a:rPr lang="en-US"/>
              <a:t> 500g total brain</a:t>
            </a:r>
            <a:r>
              <a:rPr lang="en-US" baseline="0"/>
              <a:t> mass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Sheet1!$AX$3:$AX$21</c:f>
              <c:numCache>
                <c:formatCode>General</c:formatCode>
                <c:ptCount val="19"/>
                <c:pt idx="0">
                  <c:v>31.464484742287993</c:v>
                </c:pt>
                <c:pt idx="1">
                  <c:v>28.492669755852006</c:v>
                </c:pt>
                <c:pt idx="2">
                  <c:v>25.52085476941599</c:v>
                </c:pt>
                <c:pt idx="3">
                  <c:v>22.549039782979008</c:v>
                </c:pt>
                <c:pt idx="4">
                  <c:v>19.577224796542993</c:v>
                </c:pt>
                <c:pt idx="5">
                  <c:v>16.605409810107005</c:v>
                </c:pt>
                <c:pt idx="6">
                  <c:v>13.63359482367099</c:v>
                </c:pt>
                <c:pt idx="7">
                  <c:v>10.661779837235002</c:v>
                </c:pt>
                <c:pt idx="8">
                  <c:v>7.6899648507979919</c:v>
                </c:pt>
                <c:pt idx="9">
                  <c:v>4.7181498643620046</c:v>
                </c:pt>
                <c:pt idx="10">
                  <c:v>1.7463348779260031</c:v>
                </c:pt>
                <c:pt idx="11">
                  <c:v>-1.2254801085099984</c:v>
                </c:pt>
                <c:pt idx="12">
                  <c:v>-4.1972950949464973</c:v>
                </c:pt>
                <c:pt idx="13">
                  <c:v>-7.1691100813827973</c:v>
                </c:pt>
                <c:pt idx="14">
                  <c:v>-10.140925067818998</c:v>
                </c:pt>
                <c:pt idx="15">
                  <c:v>-13.112740054255198</c:v>
                </c:pt>
                <c:pt idx="16">
                  <c:v>-16.084555040691399</c:v>
                </c:pt>
                <c:pt idx="17">
                  <c:v>-19.056370027127599</c:v>
                </c:pt>
                <c:pt idx="18">
                  <c:v>-22.0281850135638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Sheet1!$AY$3:$AY$21</c:f>
              <c:numCache>
                <c:formatCode>General</c:formatCode>
                <c:ptCount val="19"/>
                <c:pt idx="0">
                  <c:v>30.214484742287993</c:v>
                </c:pt>
                <c:pt idx="1">
                  <c:v>25.992669755852006</c:v>
                </c:pt>
                <c:pt idx="2">
                  <c:v>21.77085476941599</c:v>
                </c:pt>
                <c:pt idx="3">
                  <c:v>17.549039782979008</c:v>
                </c:pt>
                <c:pt idx="4">
                  <c:v>13.327224796542993</c:v>
                </c:pt>
                <c:pt idx="5">
                  <c:v>9.1054098101070053</c:v>
                </c:pt>
                <c:pt idx="6">
                  <c:v>4.8835948236709896</c:v>
                </c:pt>
                <c:pt idx="7">
                  <c:v>0.66177983723400757</c:v>
                </c:pt>
                <c:pt idx="8">
                  <c:v>-3.5600351492020081</c:v>
                </c:pt>
                <c:pt idx="9">
                  <c:v>-7.7818501356379954</c:v>
                </c:pt>
                <c:pt idx="10">
                  <c:v>-12.003665122073997</c:v>
                </c:pt>
                <c:pt idx="11">
                  <c:v>-16.225480108509998</c:v>
                </c:pt>
                <c:pt idx="12">
                  <c:v>-20.447295094946995</c:v>
                </c:pt>
                <c:pt idx="13">
                  <c:v>-24.669110081382797</c:v>
                </c:pt>
                <c:pt idx="14">
                  <c:v>-28.890925067818998</c:v>
                </c:pt>
                <c:pt idx="15">
                  <c:v>-33.112740054255198</c:v>
                </c:pt>
                <c:pt idx="16">
                  <c:v>-37.334555040691399</c:v>
                </c:pt>
                <c:pt idx="17">
                  <c:v>-41.556370027127599</c:v>
                </c:pt>
                <c:pt idx="18">
                  <c:v>-45.7781850135638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Sheet1!$AZ$3:$AZ$21</c:f>
              <c:numCache>
                <c:formatCode>General</c:formatCode>
                <c:ptCount val="19"/>
                <c:pt idx="0">
                  <c:v>28.964484742287993</c:v>
                </c:pt>
                <c:pt idx="1">
                  <c:v>23.492669755852006</c:v>
                </c:pt>
                <c:pt idx="2">
                  <c:v>18.02085476941599</c:v>
                </c:pt>
                <c:pt idx="3">
                  <c:v>12.549039782979008</c:v>
                </c:pt>
                <c:pt idx="4">
                  <c:v>7.0772247965429926</c:v>
                </c:pt>
                <c:pt idx="5">
                  <c:v>1.6054098101070053</c:v>
                </c:pt>
                <c:pt idx="6">
                  <c:v>-3.8664051763290104</c:v>
                </c:pt>
                <c:pt idx="7">
                  <c:v>-9.3382201627649977</c:v>
                </c:pt>
                <c:pt idx="8">
                  <c:v>-14.810035149202008</c:v>
                </c:pt>
                <c:pt idx="9">
                  <c:v>-20.281850135637995</c:v>
                </c:pt>
                <c:pt idx="10">
                  <c:v>-25.753665122074011</c:v>
                </c:pt>
                <c:pt idx="11">
                  <c:v>-31.225480108509998</c:v>
                </c:pt>
                <c:pt idx="12">
                  <c:v>-36.697295094946995</c:v>
                </c:pt>
                <c:pt idx="13">
                  <c:v>-42.169110081382996</c:v>
                </c:pt>
                <c:pt idx="14">
                  <c:v>-47.640925067818998</c:v>
                </c:pt>
                <c:pt idx="15">
                  <c:v>-53.112740054254999</c:v>
                </c:pt>
                <c:pt idx="16">
                  <c:v>-58.584555040691399</c:v>
                </c:pt>
                <c:pt idx="17">
                  <c:v>-64.056370027127599</c:v>
                </c:pt>
                <c:pt idx="18">
                  <c:v>-69.5281850135638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Sheet1!$BA$3:$BA$21</c:f>
              <c:numCache>
                <c:formatCode>General</c:formatCode>
                <c:ptCount val="19"/>
                <c:pt idx="0">
                  <c:v>27.714484742287993</c:v>
                </c:pt>
                <c:pt idx="1">
                  <c:v>20.992669755852006</c:v>
                </c:pt>
                <c:pt idx="2">
                  <c:v>14.27085476941599</c:v>
                </c:pt>
                <c:pt idx="3">
                  <c:v>7.5490397829790084</c:v>
                </c:pt>
                <c:pt idx="4">
                  <c:v>0.82722479654299264</c:v>
                </c:pt>
                <c:pt idx="5">
                  <c:v>-5.8945901898929947</c:v>
                </c:pt>
                <c:pt idx="6">
                  <c:v>-12.61640517632901</c:v>
                </c:pt>
                <c:pt idx="7">
                  <c:v>-19.338220162764998</c:v>
                </c:pt>
                <c:pt idx="8">
                  <c:v>-26.060035149202008</c:v>
                </c:pt>
                <c:pt idx="9">
                  <c:v>-32.781850135637995</c:v>
                </c:pt>
                <c:pt idx="10">
                  <c:v>-39.503665122074011</c:v>
                </c:pt>
                <c:pt idx="11">
                  <c:v>-46.225480108509998</c:v>
                </c:pt>
                <c:pt idx="12">
                  <c:v>-52.947295094947009</c:v>
                </c:pt>
                <c:pt idx="13">
                  <c:v>-59.669110081382996</c:v>
                </c:pt>
                <c:pt idx="14">
                  <c:v>-66.390925067819012</c:v>
                </c:pt>
                <c:pt idx="15">
                  <c:v>-73.112740054254999</c:v>
                </c:pt>
                <c:pt idx="16">
                  <c:v>-79.834555040691001</c:v>
                </c:pt>
                <c:pt idx="17">
                  <c:v>-86.556370027127997</c:v>
                </c:pt>
                <c:pt idx="18">
                  <c:v>-93.278185013563998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Sheet1!$BB$3:$BB$21</c:f>
              <c:numCache>
                <c:formatCode>General</c:formatCode>
                <c:ptCount val="19"/>
                <c:pt idx="0">
                  <c:v>26.464484742287993</c:v>
                </c:pt>
                <c:pt idx="1">
                  <c:v>18.492669755852006</c:v>
                </c:pt>
                <c:pt idx="2">
                  <c:v>10.52085476941599</c:v>
                </c:pt>
                <c:pt idx="3">
                  <c:v>2.5490397829790084</c:v>
                </c:pt>
                <c:pt idx="4">
                  <c:v>-5.4227752034570074</c:v>
                </c:pt>
                <c:pt idx="5">
                  <c:v>-13.394590189892995</c:v>
                </c:pt>
                <c:pt idx="6">
                  <c:v>-21.36640517632901</c:v>
                </c:pt>
                <c:pt idx="7">
                  <c:v>-29.338220162764998</c:v>
                </c:pt>
                <c:pt idx="8">
                  <c:v>-37.310035149202008</c:v>
                </c:pt>
                <c:pt idx="9">
                  <c:v>-45.281850135637995</c:v>
                </c:pt>
                <c:pt idx="10">
                  <c:v>-53.253665122074011</c:v>
                </c:pt>
                <c:pt idx="11">
                  <c:v>-61.225480108509998</c:v>
                </c:pt>
                <c:pt idx="12">
                  <c:v>-69.197295094947009</c:v>
                </c:pt>
                <c:pt idx="13">
                  <c:v>-77.169110081382996</c:v>
                </c:pt>
                <c:pt idx="14">
                  <c:v>-85.140925067819012</c:v>
                </c:pt>
                <c:pt idx="15">
                  <c:v>-93.112740054254999</c:v>
                </c:pt>
                <c:pt idx="16">
                  <c:v>-101.08455504069099</c:v>
                </c:pt>
                <c:pt idx="17">
                  <c:v>-109.056370027128</c:v>
                </c:pt>
                <c:pt idx="18">
                  <c:v>-117.02818501356401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Sheet1!$O$3:$O$21</c:f>
              <c:numCache>
                <c:formatCode>General</c:formatCode>
                <c:ptCount val="19"/>
                <c:pt idx="0">
                  <c:v>19</c:v>
                </c:pt>
                <c:pt idx="1">
                  <c:v>9</c:v>
                </c:pt>
                <c:pt idx="2">
                  <c:v>5.666666666666667</c:v>
                </c:pt>
                <c:pt idx="3">
                  <c:v>4</c:v>
                </c:pt>
                <c:pt idx="4">
                  <c:v>3</c:v>
                </c:pt>
                <c:pt idx="5">
                  <c:v>2.3333333333333335</c:v>
                </c:pt>
                <c:pt idx="6">
                  <c:v>1.8571428571428572</c:v>
                </c:pt>
                <c:pt idx="7">
                  <c:v>1.5</c:v>
                </c:pt>
                <c:pt idx="8">
                  <c:v>1.2222222222222223</c:v>
                </c:pt>
                <c:pt idx="9">
                  <c:v>1</c:v>
                </c:pt>
                <c:pt idx="10">
                  <c:v>0.81818181818181823</c:v>
                </c:pt>
                <c:pt idx="11">
                  <c:v>0.66666666666666663</c:v>
                </c:pt>
                <c:pt idx="12">
                  <c:v>0.53846153846153844</c:v>
                </c:pt>
                <c:pt idx="13">
                  <c:v>0.42857142857142855</c:v>
                </c:pt>
                <c:pt idx="14">
                  <c:v>0.33333333333333331</c:v>
                </c:pt>
                <c:pt idx="15">
                  <c:v>0.25</c:v>
                </c:pt>
                <c:pt idx="16">
                  <c:v>0.17647058823529413</c:v>
                </c:pt>
                <c:pt idx="17">
                  <c:v>0.1111111111111111</c:v>
                </c:pt>
                <c:pt idx="18">
                  <c:v>5.2631578947368418E-2</c:v>
                </c:pt>
              </c:numCache>
            </c:numRef>
          </c:xVal>
          <c:yVal>
            <c:numRef>
              <c:f>Sheet1!$BC$3:$BC$21</c:f>
              <c:numCache>
                <c:formatCode>General</c:formatCode>
                <c:ptCount val="19"/>
                <c:pt idx="0">
                  <c:v>25.214484742287993</c:v>
                </c:pt>
                <c:pt idx="1">
                  <c:v>15.992669755852006</c:v>
                </c:pt>
                <c:pt idx="2">
                  <c:v>6.7708547694159904</c:v>
                </c:pt>
                <c:pt idx="3">
                  <c:v>-2.4509602170209916</c:v>
                </c:pt>
                <c:pt idx="4">
                  <c:v>-11.672775203457007</c:v>
                </c:pt>
                <c:pt idx="5">
                  <c:v>-20.894590189892995</c:v>
                </c:pt>
                <c:pt idx="6">
                  <c:v>-30.11640517632901</c:v>
                </c:pt>
                <c:pt idx="7">
                  <c:v>-39.338220162764998</c:v>
                </c:pt>
                <c:pt idx="8">
                  <c:v>-48.560035149202008</c:v>
                </c:pt>
                <c:pt idx="9">
                  <c:v>-57.781850135637995</c:v>
                </c:pt>
                <c:pt idx="10">
                  <c:v>-67.003665122074011</c:v>
                </c:pt>
                <c:pt idx="11">
                  <c:v>-76.225480108509998</c:v>
                </c:pt>
                <c:pt idx="12">
                  <c:v>-85.447295094947009</c:v>
                </c:pt>
                <c:pt idx="13">
                  <c:v>-94.669110081382996</c:v>
                </c:pt>
                <c:pt idx="14">
                  <c:v>-103.89092506781901</c:v>
                </c:pt>
                <c:pt idx="15">
                  <c:v>-113.112740054255</c:v>
                </c:pt>
                <c:pt idx="16">
                  <c:v>-122.33455504069099</c:v>
                </c:pt>
                <c:pt idx="17">
                  <c:v>-131.556370027128</c:v>
                </c:pt>
                <c:pt idx="18">
                  <c:v>-140.77818501356401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0552"/>
        <c:axId val="329807024"/>
      </c:scatterChart>
      <c:valAx>
        <c:axId val="3298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7024"/>
        <c:crosses val="autoZero"/>
        <c:crossBetween val="midCat"/>
      </c:valAx>
      <c:valAx>
        <c:axId val="3298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400</c:v>
                </c:pt>
                <c:pt idx="5">
                  <c:v>375</c:v>
                </c:pt>
                <c:pt idx="6">
                  <c:v>350</c:v>
                </c:pt>
                <c:pt idx="7">
                  <c:v>325</c:v>
                </c:pt>
                <c:pt idx="8">
                  <c:v>300</c:v>
                </c:pt>
                <c:pt idx="9">
                  <c:v>275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175</c:v>
                </c:pt>
                <c:pt idx="14">
                  <c:v>150</c:v>
                </c:pt>
                <c:pt idx="15">
                  <c:v>125</c:v>
                </c:pt>
                <c:pt idx="16">
                  <c:v>100</c:v>
                </c:pt>
                <c:pt idx="17">
                  <c:v>75</c:v>
                </c:pt>
                <c:pt idx="18">
                  <c:v>50</c:v>
                </c:pt>
                <c:pt idx="19">
                  <c:v>25</c:v>
                </c:pt>
                <c:pt idx="20">
                  <c:v>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34.436299728724009</c:v>
                </c:pt>
                <c:pt idx="1">
                  <c:v>28.964484742287993</c:v>
                </c:pt>
                <c:pt idx="2">
                  <c:v>23.492669755852006</c:v>
                </c:pt>
                <c:pt idx="3">
                  <c:v>18.02085476941599</c:v>
                </c:pt>
                <c:pt idx="4">
                  <c:v>12.549039782979008</c:v>
                </c:pt>
                <c:pt idx="5">
                  <c:v>7.0772247965429926</c:v>
                </c:pt>
                <c:pt idx="6">
                  <c:v>1.6054098101070053</c:v>
                </c:pt>
                <c:pt idx="7">
                  <c:v>-3.8664051763290104</c:v>
                </c:pt>
                <c:pt idx="8">
                  <c:v>-9.3382201627649977</c:v>
                </c:pt>
                <c:pt idx="9">
                  <c:v>-14.810035149202008</c:v>
                </c:pt>
                <c:pt idx="10">
                  <c:v>-20.281850135637995</c:v>
                </c:pt>
                <c:pt idx="11">
                  <c:v>-25.753665122074011</c:v>
                </c:pt>
                <c:pt idx="12">
                  <c:v>-31.225480108509998</c:v>
                </c:pt>
                <c:pt idx="13">
                  <c:v>-36.697295094946995</c:v>
                </c:pt>
                <c:pt idx="14">
                  <c:v>-42.169110081382996</c:v>
                </c:pt>
                <c:pt idx="15">
                  <c:v>-47.640925067818998</c:v>
                </c:pt>
                <c:pt idx="16">
                  <c:v>-53.112740054254999</c:v>
                </c:pt>
                <c:pt idx="17">
                  <c:v>-58.584555040691399</c:v>
                </c:pt>
                <c:pt idx="18">
                  <c:v>-64.056370027127599</c:v>
                </c:pt>
                <c:pt idx="19">
                  <c:v>-69.5281850135638</c:v>
                </c:pt>
                <c:pt idx="20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5064"/>
        <c:axId val="379488984"/>
      </c:scatterChart>
      <c:valAx>
        <c:axId val="379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88984"/>
        <c:crosses val="autoZero"/>
        <c:crossBetween val="midCat"/>
      </c:valAx>
      <c:valAx>
        <c:axId val="379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8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ischemic cbf-5</c:v>
                </c:pt>
              </c:strCache>
            </c:strRef>
          </c:tx>
          <c:marker>
            <c:symbol val="none"/>
          </c:marker>
          <c:cat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25</c:v>
                </c:pt>
                <c:pt idx="1">
                  <c:v>34.5281850135638</c:v>
                </c:pt>
                <c:pt idx="2">
                  <c:v>44.056370027127599</c:v>
                </c:pt>
                <c:pt idx="3">
                  <c:v>53.584555040691399</c:v>
                </c:pt>
                <c:pt idx="4">
                  <c:v>63.112740054255198</c:v>
                </c:pt>
                <c:pt idx="5">
                  <c:v>72.640925067818998</c:v>
                </c:pt>
                <c:pt idx="6">
                  <c:v>82.169110081382797</c:v>
                </c:pt>
                <c:pt idx="7">
                  <c:v>91.697295094946497</c:v>
                </c:pt>
                <c:pt idx="8">
                  <c:v>101.22548010851</c:v>
                </c:pt>
                <c:pt idx="9">
                  <c:v>110.753665122074</c:v>
                </c:pt>
                <c:pt idx="10">
                  <c:v>120.281850135638</c:v>
                </c:pt>
                <c:pt idx="11">
                  <c:v>129.81003514920201</c:v>
                </c:pt>
                <c:pt idx="12">
                  <c:v>139.338220162765</c:v>
                </c:pt>
                <c:pt idx="13">
                  <c:v>148.86640517632901</c:v>
                </c:pt>
                <c:pt idx="14">
                  <c:v>158.39459018989299</c:v>
                </c:pt>
                <c:pt idx="15">
                  <c:v>167.92277520345701</c:v>
                </c:pt>
                <c:pt idx="16">
                  <c:v>177.45096021702099</c:v>
                </c:pt>
                <c:pt idx="17">
                  <c:v>186.97914523058401</c:v>
                </c:pt>
                <c:pt idx="18">
                  <c:v>196.50733024414799</c:v>
                </c:pt>
                <c:pt idx="19">
                  <c:v>206.03551525771201</c:v>
                </c:pt>
                <c:pt idx="20">
                  <c:v>215.56370027127599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2320"/>
        <c:axId val="379487024"/>
      </c:lineChart>
      <c:catAx>
        <c:axId val="37948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487024"/>
        <c:crosses val="autoZero"/>
        <c:auto val="1"/>
        <c:lblAlgn val="ctr"/>
        <c:lblOffset val="100"/>
        <c:noMultiLvlLbl val="0"/>
      </c:catAx>
      <c:valAx>
        <c:axId val="37948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8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ischemic cbf-10</c:v>
                </c:pt>
              </c:strCache>
            </c:strRef>
          </c:tx>
          <c:marker>
            <c:symbol val="none"/>
          </c:marker>
          <c:cat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Sheet2!$D$2:$D$22</c:f>
              <c:numCache>
                <c:formatCode>General</c:formatCode>
                <c:ptCount val="21"/>
                <c:pt idx="0">
                  <c:v>50</c:v>
                </c:pt>
                <c:pt idx="1">
                  <c:v>58.2781850135638</c:v>
                </c:pt>
                <c:pt idx="2">
                  <c:v>66.556370027127599</c:v>
                </c:pt>
                <c:pt idx="3">
                  <c:v>74.834555040691399</c:v>
                </c:pt>
                <c:pt idx="4">
                  <c:v>83.112740054255198</c:v>
                </c:pt>
                <c:pt idx="5">
                  <c:v>91.390925067818998</c:v>
                </c:pt>
                <c:pt idx="6">
                  <c:v>99.669110081382797</c:v>
                </c:pt>
                <c:pt idx="7">
                  <c:v>107.94729509494699</c:v>
                </c:pt>
                <c:pt idx="8">
                  <c:v>116.22548010851</c:v>
                </c:pt>
                <c:pt idx="9">
                  <c:v>124.503665122074</c:v>
                </c:pt>
                <c:pt idx="10">
                  <c:v>132.781850135638</c:v>
                </c:pt>
                <c:pt idx="11">
                  <c:v>141.06003514920201</c:v>
                </c:pt>
                <c:pt idx="12">
                  <c:v>149.33822016276599</c:v>
                </c:pt>
                <c:pt idx="13">
                  <c:v>157.61640517632901</c:v>
                </c:pt>
                <c:pt idx="14">
                  <c:v>165.89459018989299</c:v>
                </c:pt>
                <c:pt idx="15">
                  <c:v>174.17277520345701</c:v>
                </c:pt>
                <c:pt idx="16">
                  <c:v>182.45096021702099</c:v>
                </c:pt>
                <c:pt idx="17">
                  <c:v>190.72914523058401</c:v>
                </c:pt>
                <c:pt idx="18">
                  <c:v>199.00733024414799</c:v>
                </c:pt>
                <c:pt idx="19">
                  <c:v>207.28551525771201</c:v>
                </c:pt>
                <c:pt idx="20">
                  <c:v>215.56370027127599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6240"/>
        <c:axId val="379489376"/>
      </c:lineChart>
      <c:catAx>
        <c:axId val="3794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489376"/>
        <c:crosses val="autoZero"/>
        <c:auto val="1"/>
        <c:lblAlgn val="ctr"/>
        <c:lblOffset val="100"/>
        <c:noMultiLvlLbl val="0"/>
      </c:catAx>
      <c:valAx>
        <c:axId val="3794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853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1423737</xdr:colOff>
      <xdr:row>29</xdr:row>
      <xdr:rowOff>145872</xdr:rowOff>
    </xdr:from>
    <xdr:to>
      <xdr:col>12</xdr:col>
      <xdr:colOff>547123</xdr:colOff>
      <xdr:row>56</xdr:row>
      <xdr:rowOff>71520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11430</xdr:rowOff>
    </xdr:from>
    <xdr:to>
      <xdr:col>21</xdr:col>
      <xdr:colOff>552450</xdr:colOff>
      <xdr:row>16</xdr:row>
      <xdr:rowOff>11430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17</xdr:row>
      <xdr:rowOff>0</xdr:rowOff>
    </xdr:from>
    <xdr:to>
      <xdr:col>21</xdr:col>
      <xdr:colOff>571500</xdr:colOff>
      <xdr:row>32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abSelected="1" topLeftCell="AQ1" zoomScale="95" zoomScaleNormal="95" workbookViewId="0">
      <selection activeCell="AX1" sqref="AX1"/>
    </sheetView>
  </sheetViews>
  <sheetFormatPr defaultRowHeight="14.5" x14ac:dyDescent="0.35"/>
  <cols>
    <col min="1" max="1" width="21.6328125" customWidth="1"/>
    <col min="3" max="4" width="16.453125" customWidth="1"/>
    <col min="28" max="28" width="13.6328125" customWidth="1"/>
    <col min="29" max="29" width="13.54296875" customWidth="1"/>
    <col min="30" max="30" width="14" customWidth="1"/>
    <col min="31" max="31" width="13.81640625" customWidth="1"/>
    <col min="32" max="32" width="15" customWidth="1"/>
    <col min="33" max="34" width="15.90625" customWidth="1"/>
    <col min="35" max="35" width="13.90625" customWidth="1"/>
    <col min="42" max="42" width="15" customWidth="1"/>
    <col min="44" max="44" width="14.54296875" customWidth="1"/>
    <col min="45" max="46" width="13.36328125" customWidth="1"/>
    <col min="47" max="47" width="14.1796875" customWidth="1"/>
    <col min="48" max="48" width="14.36328125" customWidth="1"/>
    <col min="49" max="49" width="14" customWidth="1"/>
  </cols>
  <sheetData>
    <row r="1" spans="1:55" x14ac:dyDescent="0.35">
      <c r="A1" t="s">
        <v>0</v>
      </c>
      <c r="C1" t="s">
        <v>1</v>
      </c>
      <c r="G1" t="s">
        <v>3</v>
      </c>
      <c r="K1" t="s">
        <v>2</v>
      </c>
      <c r="O1" t="s">
        <v>20</v>
      </c>
      <c r="V1" t="s">
        <v>17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18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19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</row>
    <row r="2" spans="1:55" x14ac:dyDescent="0.35">
      <c r="A2">
        <v>215.56370027127599</v>
      </c>
      <c r="B2">
        <v>-8.2700945629505505</v>
      </c>
      <c r="C2">
        <v>500</v>
      </c>
      <c r="E2">
        <v>50</v>
      </c>
      <c r="F2">
        <f>E2*C2/100</f>
        <v>250</v>
      </c>
      <c r="G2">
        <f>F2-A2</f>
        <v>34.436299728724009</v>
      </c>
      <c r="H2">
        <v>0</v>
      </c>
      <c r="J2">
        <v>5.3853455834472603</v>
      </c>
      <c r="K2">
        <f>EXP(J2)</f>
        <v>218.18549237484785</v>
      </c>
      <c r="L2">
        <f>F2-K2</f>
        <v>31.814507625152146</v>
      </c>
      <c r="M2">
        <f>(L2+G2)/2</f>
        <v>33.125403676938078</v>
      </c>
      <c r="R2">
        <v>-4.7115862778386903</v>
      </c>
      <c r="S2">
        <f>EXP(R2)</f>
        <v>8.9905048265862056E-3</v>
      </c>
      <c r="T2">
        <v>800</v>
      </c>
      <c r="U2">
        <v>0</v>
      </c>
      <c r="W2">
        <v>344.90192043404102</v>
      </c>
      <c r="X2">
        <v>50</v>
      </c>
      <c r="Y2">
        <f>X2*T2/100</f>
        <v>400</v>
      </c>
      <c r="Z2">
        <f>Y2-W2</f>
        <v>55.098079565958983</v>
      </c>
      <c r="AB2">
        <v>344.90192043404102</v>
      </c>
      <c r="AC2">
        <v>344.90192043404102</v>
      </c>
      <c r="AD2">
        <v>344.90192043404102</v>
      </c>
      <c r="AE2">
        <v>344.90192043404102</v>
      </c>
      <c r="AF2">
        <v>344.90192043404102</v>
      </c>
      <c r="AG2">
        <v>344.90192043404102</v>
      </c>
      <c r="AI2">
        <f>X2*T2/100</f>
        <v>400</v>
      </c>
      <c r="AJ2">
        <f>AI2-AB2</f>
        <v>55.098079565958983</v>
      </c>
      <c r="AK2">
        <f>AI2-AC2</f>
        <v>55.098079565958983</v>
      </c>
      <c r="AL2">
        <f>AI2-AD2</f>
        <v>55.098079565958983</v>
      </c>
      <c r="AM2">
        <f>AI2-AE2</f>
        <v>55.098079565958983</v>
      </c>
      <c r="AN2">
        <f>AI2-AF2</f>
        <v>55.098079565958983</v>
      </c>
      <c r="AO2">
        <f>AI2-AG2</f>
        <v>55.098079565958983</v>
      </c>
      <c r="AQ2">
        <f t="shared" ref="AQ2:AQ22" si="0">C2*E2/100</f>
        <v>250</v>
      </c>
      <c r="AR2">
        <v>215.56370027127599</v>
      </c>
      <c r="AS2">
        <v>215.56370027127599</v>
      </c>
      <c r="AT2">
        <v>215.56370027127599</v>
      </c>
      <c r="AU2">
        <v>215.56370027127599</v>
      </c>
      <c r="AV2">
        <v>215.56370027127599</v>
      </c>
      <c r="AW2">
        <v>215.56370027127599</v>
      </c>
      <c r="AX2">
        <f t="shared" ref="AX2:AX23" si="1">AQ2-AR2</f>
        <v>34.436299728724009</v>
      </c>
      <c r="AY2">
        <f t="shared" ref="AY2:AY23" si="2">AQ2-AS2</f>
        <v>34.436299728724009</v>
      </c>
      <c r="AZ2">
        <f t="shared" ref="AZ2:AZ23" si="3">AQ2-AT2</f>
        <v>34.436299728724009</v>
      </c>
      <c r="BA2">
        <f t="shared" ref="BA2:BA23" si="4">AQ2-AU2</f>
        <v>34.436299728724009</v>
      </c>
      <c r="BB2">
        <f t="shared" ref="BB2:BB23" si="5">AQ2-AV2</f>
        <v>34.436299728724009</v>
      </c>
      <c r="BC2">
        <f t="shared" ref="BC2:BC23" si="6">AQ2-AW2</f>
        <v>34.436299728724009</v>
      </c>
    </row>
    <row r="3" spans="1:55" x14ac:dyDescent="0.35">
      <c r="A3">
        <v>208.53551525771201</v>
      </c>
      <c r="B3">
        <v>-7.8565898348030103</v>
      </c>
      <c r="C3">
        <f>C2-25</f>
        <v>475</v>
      </c>
      <c r="E3">
        <v>50</v>
      </c>
      <c r="F3">
        <f t="shared" ref="F3:F22" si="7">E3*C3/100</f>
        <v>237.5</v>
      </c>
      <c r="G3">
        <f t="shared" ref="G3:G22" si="8">F3-A3</f>
        <v>28.964484742287993</v>
      </c>
      <c r="H3">
        <f>H2+25</f>
        <v>25</v>
      </c>
      <c r="J3">
        <v>5.3520273159017</v>
      </c>
      <c r="K3">
        <f t="shared" ref="K3:K22" si="9">EXP(J3)</f>
        <v>211.0357005116731</v>
      </c>
      <c r="L3">
        <f t="shared" ref="L3:L22" si="10">F3-K3</f>
        <v>26.464299488326901</v>
      </c>
      <c r="M3">
        <f t="shared" ref="M3:M22" si="11">(L3+G3)/2</f>
        <v>27.714392115307447</v>
      </c>
      <c r="O3">
        <f>C3/H3</f>
        <v>19</v>
      </c>
      <c r="R3">
        <v>-4.6276331815767602</v>
      </c>
      <c r="S3">
        <f t="shared" ref="S3:S34" si="12">EXP(R3)</f>
        <v>9.777874189717357E-3</v>
      </c>
      <c r="T3">
        <f>T2-25</f>
        <v>775</v>
      </c>
      <c r="U3">
        <f>U2+25</f>
        <v>25</v>
      </c>
      <c r="V3">
        <f>T3/U3</f>
        <v>31</v>
      </c>
      <c r="W3">
        <v>337.873735420478</v>
      </c>
      <c r="X3">
        <v>50</v>
      </c>
      <c r="Y3">
        <f t="shared" ref="Y3:Y34" si="13">X3*T3/100</f>
        <v>387.5</v>
      </c>
      <c r="Z3">
        <f t="shared" ref="Z3:Z34" si="14">Y3-W3</f>
        <v>49.626264579522001</v>
      </c>
      <c r="AB3">
        <v>335.373735420478</v>
      </c>
      <c r="AC3">
        <v>336.62373542047698</v>
      </c>
      <c r="AD3">
        <v>337.873735420478</v>
      </c>
      <c r="AE3">
        <v>339.123735420478</v>
      </c>
      <c r="AF3">
        <v>340.373735420478</v>
      </c>
      <c r="AG3">
        <v>341.623735420478</v>
      </c>
      <c r="AI3">
        <f t="shared" ref="AI3:AI34" si="15">X3*T3/100</f>
        <v>387.5</v>
      </c>
      <c r="AJ3">
        <f t="shared" ref="AJ3:AJ34" si="16">AI3-AB3</f>
        <v>52.126264579522001</v>
      </c>
      <c r="AK3">
        <f t="shared" ref="AK3:AK34" si="17">AI3-AC3</f>
        <v>50.876264579523024</v>
      </c>
      <c r="AL3">
        <f t="shared" ref="AL3:AL34" si="18">AI3-AD3</f>
        <v>49.626264579522001</v>
      </c>
      <c r="AM3">
        <f t="shared" ref="AM3:AM34" si="19">AI3-AE3</f>
        <v>48.376264579522001</v>
      </c>
      <c r="AN3">
        <f t="shared" ref="AN3:AN34" si="20">AI3-AF3</f>
        <v>47.126264579522001</v>
      </c>
      <c r="AO3">
        <f t="shared" ref="AO3:AO34" si="21">AI3-AG3</f>
        <v>45.876264579522001</v>
      </c>
      <c r="AQ3">
        <f t="shared" si="0"/>
        <v>237.5</v>
      </c>
      <c r="AR3">
        <v>206.03551525771201</v>
      </c>
      <c r="AS3">
        <v>207.28551525771201</v>
      </c>
      <c r="AT3">
        <v>208.53551525771201</v>
      </c>
      <c r="AU3">
        <v>209.78551525771201</v>
      </c>
      <c r="AV3">
        <v>211.03551525771201</v>
      </c>
      <c r="AW3">
        <v>212.28551525771201</v>
      </c>
      <c r="AX3">
        <f t="shared" si="1"/>
        <v>31.464484742287993</v>
      </c>
      <c r="AY3">
        <f t="shared" si="2"/>
        <v>30.214484742287993</v>
      </c>
      <c r="AZ3">
        <f t="shared" si="3"/>
        <v>28.964484742287993</v>
      </c>
      <c r="BA3">
        <f t="shared" si="4"/>
        <v>27.714484742287993</v>
      </c>
      <c r="BB3">
        <f t="shared" si="5"/>
        <v>26.464484742287993</v>
      </c>
      <c r="BC3">
        <f t="shared" si="6"/>
        <v>25.214484742287993</v>
      </c>
    </row>
    <row r="4" spans="1:55" x14ac:dyDescent="0.35">
      <c r="A4">
        <v>201.50733024414799</v>
      </c>
      <c r="B4">
        <v>-7.4430851066554897</v>
      </c>
      <c r="C4">
        <f t="shared" ref="C4:C21" si="22">C3-25</f>
        <v>450</v>
      </c>
      <c r="E4">
        <v>50</v>
      </c>
      <c r="F4">
        <f t="shared" si="7"/>
        <v>225</v>
      </c>
      <c r="G4">
        <f t="shared" si="8"/>
        <v>23.492669755852006</v>
      </c>
      <c r="H4">
        <f t="shared" ref="H4:H22" si="23">H3+25</f>
        <v>50</v>
      </c>
      <c r="J4">
        <v>5.3175598821097596</v>
      </c>
      <c r="K4">
        <f t="shared" si="9"/>
        <v>203.88576920016294</v>
      </c>
      <c r="L4">
        <f t="shared" si="10"/>
        <v>21.11423079983706</v>
      </c>
      <c r="M4">
        <f t="shared" si="11"/>
        <v>22.303450277844533</v>
      </c>
      <c r="O4">
        <f t="shared" ref="O4:O21" si="24">C4/H4</f>
        <v>9</v>
      </c>
      <c r="R4">
        <v>-4.2896173445438404</v>
      </c>
      <c r="S4">
        <f t="shared" si="12"/>
        <v>1.3710170565307437E-2</v>
      </c>
      <c r="T4">
        <f t="shared" ref="T4:T34" si="25">T3-25</f>
        <v>750</v>
      </c>
      <c r="U4">
        <f t="shared" ref="U4:U34" si="26">U3+25</f>
        <v>50</v>
      </c>
      <c r="V4">
        <f t="shared" ref="V4:V34" si="27">T4/U4</f>
        <v>15</v>
      </c>
      <c r="W4">
        <v>330.84555040691401</v>
      </c>
      <c r="X4">
        <v>50</v>
      </c>
      <c r="Y4">
        <f t="shared" si="13"/>
        <v>375</v>
      </c>
      <c r="Z4">
        <f t="shared" si="14"/>
        <v>44.154449593085985</v>
      </c>
      <c r="AB4">
        <v>325.84555040691401</v>
      </c>
      <c r="AC4">
        <v>328.34555040691401</v>
      </c>
      <c r="AD4">
        <v>330.84555040691401</v>
      </c>
      <c r="AE4">
        <v>333.34555040691401</v>
      </c>
      <c r="AF4">
        <v>335.84555040691401</v>
      </c>
      <c r="AG4">
        <v>338.34555040691401</v>
      </c>
      <c r="AI4">
        <f t="shared" si="15"/>
        <v>375</v>
      </c>
      <c r="AJ4">
        <f t="shared" si="16"/>
        <v>49.154449593085985</v>
      </c>
      <c r="AK4">
        <f t="shared" si="17"/>
        <v>46.654449593085985</v>
      </c>
      <c r="AL4">
        <f t="shared" si="18"/>
        <v>44.154449593085985</v>
      </c>
      <c r="AM4">
        <f t="shared" si="19"/>
        <v>41.654449593085985</v>
      </c>
      <c r="AN4">
        <f t="shared" si="20"/>
        <v>39.154449593085985</v>
      </c>
      <c r="AO4">
        <f t="shared" si="21"/>
        <v>36.654449593085985</v>
      </c>
      <c r="AQ4">
        <f t="shared" si="0"/>
        <v>225</v>
      </c>
      <c r="AR4">
        <v>196.50733024414799</v>
      </c>
      <c r="AS4">
        <v>199.00733024414799</v>
      </c>
      <c r="AT4">
        <v>201.50733024414799</v>
      </c>
      <c r="AU4">
        <v>204.00733024414799</v>
      </c>
      <c r="AV4">
        <v>206.50733024414799</v>
      </c>
      <c r="AW4">
        <v>209.00733024414799</v>
      </c>
      <c r="AX4">
        <f t="shared" si="1"/>
        <v>28.492669755852006</v>
      </c>
      <c r="AY4">
        <f t="shared" si="2"/>
        <v>25.992669755852006</v>
      </c>
      <c r="AZ4">
        <f t="shared" si="3"/>
        <v>23.492669755852006</v>
      </c>
      <c r="BA4">
        <f t="shared" si="4"/>
        <v>20.992669755852006</v>
      </c>
      <c r="BB4">
        <f t="shared" si="5"/>
        <v>18.492669755852006</v>
      </c>
      <c r="BC4">
        <f t="shared" si="6"/>
        <v>15.992669755852006</v>
      </c>
    </row>
    <row r="5" spans="1:55" x14ac:dyDescent="0.35">
      <c r="A5">
        <v>194.47914523058401</v>
      </c>
      <c r="B5">
        <v>-7.02958037850797</v>
      </c>
      <c r="C5">
        <f t="shared" si="22"/>
        <v>425</v>
      </c>
      <c r="E5">
        <v>50</v>
      </c>
      <c r="F5">
        <f t="shared" si="7"/>
        <v>212.5</v>
      </c>
      <c r="G5">
        <f t="shared" si="8"/>
        <v>18.02085476941599</v>
      </c>
      <c r="H5">
        <f t="shared" si="23"/>
        <v>75</v>
      </c>
      <c r="J5">
        <v>5.2990036311367801</v>
      </c>
      <c r="K5">
        <f t="shared" si="9"/>
        <v>200.13730002443253</v>
      </c>
      <c r="L5">
        <f t="shared" si="10"/>
        <v>12.362699975567466</v>
      </c>
      <c r="M5">
        <f t="shared" si="11"/>
        <v>15.191777372491728</v>
      </c>
      <c r="O5">
        <f t="shared" si="24"/>
        <v>5.666666666666667</v>
      </c>
      <c r="R5">
        <v>-4.2129122163122199</v>
      </c>
      <c r="S5">
        <f t="shared" si="12"/>
        <v>1.4803195397019527E-2</v>
      </c>
      <c r="T5">
        <f t="shared" si="25"/>
        <v>725</v>
      </c>
      <c r="U5">
        <f t="shared" si="26"/>
        <v>75</v>
      </c>
      <c r="V5">
        <f t="shared" si="27"/>
        <v>9.6666666666666661</v>
      </c>
      <c r="W5">
        <v>323.81736539334997</v>
      </c>
      <c r="X5">
        <v>50</v>
      </c>
      <c r="Y5">
        <f t="shared" si="13"/>
        <v>362.5</v>
      </c>
      <c r="Z5">
        <f t="shared" si="14"/>
        <v>38.682634606650026</v>
      </c>
      <c r="AB5">
        <v>316.31736539334997</v>
      </c>
      <c r="AC5">
        <v>320.06736539334997</v>
      </c>
      <c r="AD5">
        <v>323.81736539334997</v>
      </c>
      <c r="AE5">
        <v>327.56736539334997</v>
      </c>
      <c r="AF5">
        <v>331.31736539334997</v>
      </c>
      <c r="AG5">
        <v>335.06736539334997</v>
      </c>
      <c r="AI5">
        <f t="shared" si="15"/>
        <v>362.5</v>
      </c>
      <c r="AJ5">
        <f t="shared" si="16"/>
        <v>46.182634606650026</v>
      </c>
      <c r="AK5">
        <f t="shared" si="17"/>
        <v>42.432634606650026</v>
      </c>
      <c r="AL5">
        <f t="shared" si="18"/>
        <v>38.682634606650026</v>
      </c>
      <c r="AM5">
        <f t="shared" si="19"/>
        <v>34.932634606650026</v>
      </c>
      <c r="AN5">
        <f t="shared" si="20"/>
        <v>31.182634606650026</v>
      </c>
      <c r="AO5">
        <f t="shared" si="21"/>
        <v>27.432634606650026</v>
      </c>
      <c r="AQ5">
        <f t="shared" si="0"/>
        <v>212.5</v>
      </c>
      <c r="AR5">
        <v>186.97914523058401</v>
      </c>
      <c r="AS5">
        <v>190.72914523058401</v>
      </c>
      <c r="AT5">
        <v>194.47914523058401</v>
      </c>
      <c r="AU5">
        <v>198.22914523058401</v>
      </c>
      <c r="AV5">
        <v>201.97914523058401</v>
      </c>
      <c r="AW5">
        <v>205.72914523058401</v>
      </c>
      <c r="AX5">
        <f t="shared" si="1"/>
        <v>25.52085476941599</v>
      </c>
      <c r="AY5">
        <f t="shared" si="2"/>
        <v>21.77085476941599</v>
      </c>
      <c r="AZ5">
        <f t="shared" si="3"/>
        <v>18.02085476941599</v>
      </c>
      <c r="BA5">
        <f t="shared" si="4"/>
        <v>14.27085476941599</v>
      </c>
      <c r="BB5">
        <f t="shared" si="5"/>
        <v>10.52085476941599</v>
      </c>
      <c r="BC5">
        <f t="shared" si="6"/>
        <v>6.7708547694159904</v>
      </c>
    </row>
    <row r="6" spans="1:55" x14ac:dyDescent="0.35">
      <c r="A6">
        <v>187.45096021702099</v>
      </c>
      <c r="B6">
        <v>-6.6160756503604299</v>
      </c>
      <c r="C6">
        <f t="shared" si="22"/>
        <v>400</v>
      </c>
      <c r="E6">
        <v>50</v>
      </c>
      <c r="F6">
        <f t="shared" si="7"/>
        <v>200</v>
      </c>
      <c r="G6">
        <f t="shared" si="8"/>
        <v>12.549039782979008</v>
      </c>
      <c r="H6">
        <f t="shared" si="23"/>
        <v>100</v>
      </c>
      <c r="J6">
        <v>5.2615596837687599</v>
      </c>
      <c r="K6">
        <f t="shared" si="9"/>
        <v>192.78193579330519</v>
      </c>
      <c r="L6">
        <f t="shared" si="10"/>
        <v>7.2180642066948053</v>
      </c>
      <c r="M6">
        <f t="shared" si="11"/>
        <v>9.8835519948369068</v>
      </c>
      <c r="O6">
        <f t="shared" si="24"/>
        <v>4</v>
      </c>
      <c r="R6">
        <v>-4.1362070880806003</v>
      </c>
      <c r="S6">
        <f t="shared" si="12"/>
        <v>1.5983360157228357E-2</v>
      </c>
      <c r="T6">
        <f t="shared" si="25"/>
        <v>700</v>
      </c>
      <c r="U6">
        <f t="shared" si="26"/>
        <v>100</v>
      </c>
      <c r="V6">
        <f t="shared" si="27"/>
        <v>7</v>
      </c>
      <c r="W6">
        <v>316.78918037978599</v>
      </c>
      <c r="X6">
        <v>50</v>
      </c>
      <c r="Y6">
        <f t="shared" si="13"/>
        <v>350</v>
      </c>
      <c r="Z6">
        <f t="shared" si="14"/>
        <v>33.210819620214011</v>
      </c>
      <c r="AB6">
        <v>306.78918037978599</v>
      </c>
      <c r="AC6">
        <v>311.78918037978599</v>
      </c>
      <c r="AD6">
        <v>316.78918037978599</v>
      </c>
      <c r="AE6">
        <v>321.78918037978599</v>
      </c>
      <c r="AF6">
        <v>326.78918037978599</v>
      </c>
      <c r="AG6">
        <v>331.78918037978599</v>
      </c>
      <c r="AI6">
        <f t="shared" si="15"/>
        <v>350</v>
      </c>
      <c r="AJ6">
        <f t="shared" si="16"/>
        <v>43.210819620214011</v>
      </c>
      <c r="AK6">
        <f t="shared" si="17"/>
        <v>38.210819620214011</v>
      </c>
      <c r="AL6">
        <f t="shared" si="18"/>
        <v>33.210819620214011</v>
      </c>
      <c r="AM6">
        <f t="shared" si="19"/>
        <v>28.210819620214011</v>
      </c>
      <c r="AN6">
        <f t="shared" si="20"/>
        <v>23.210819620214011</v>
      </c>
      <c r="AO6">
        <f t="shared" si="21"/>
        <v>18.210819620214011</v>
      </c>
      <c r="AQ6">
        <f t="shared" si="0"/>
        <v>200</v>
      </c>
      <c r="AR6">
        <v>177.45096021702099</v>
      </c>
      <c r="AS6">
        <v>182.45096021702099</v>
      </c>
      <c r="AT6">
        <v>187.45096021702099</v>
      </c>
      <c r="AU6">
        <v>192.45096021702099</v>
      </c>
      <c r="AV6">
        <v>197.45096021702099</v>
      </c>
      <c r="AW6">
        <v>202.45096021702099</v>
      </c>
      <c r="AX6">
        <f t="shared" si="1"/>
        <v>22.549039782979008</v>
      </c>
      <c r="AY6">
        <f t="shared" si="2"/>
        <v>17.549039782979008</v>
      </c>
      <c r="AZ6">
        <f t="shared" si="3"/>
        <v>12.549039782979008</v>
      </c>
      <c r="BA6">
        <f t="shared" si="4"/>
        <v>7.5490397829790084</v>
      </c>
      <c r="BB6">
        <f t="shared" si="5"/>
        <v>2.5490397829790084</v>
      </c>
      <c r="BC6">
        <f t="shared" si="6"/>
        <v>-2.4509602170209916</v>
      </c>
    </row>
    <row r="7" spans="1:55" x14ac:dyDescent="0.35">
      <c r="A7">
        <v>180.42277520345701</v>
      </c>
      <c r="B7">
        <v>-6.2025709222129199</v>
      </c>
      <c r="C7">
        <f t="shared" si="22"/>
        <v>375</v>
      </c>
      <c r="E7">
        <v>50</v>
      </c>
      <c r="F7">
        <f t="shared" si="7"/>
        <v>187.5</v>
      </c>
      <c r="G7">
        <f t="shared" si="8"/>
        <v>7.0772247965429926</v>
      </c>
      <c r="H7">
        <f t="shared" si="23"/>
        <v>125</v>
      </c>
      <c r="J7">
        <v>5.2226590622645199</v>
      </c>
      <c r="K7">
        <f t="shared" si="9"/>
        <v>185.42658995979062</v>
      </c>
      <c r="L7">
        <f t="shared" si="10"/>
        <v>2.0734100402093816</v>
      </c>
      <c r="M7">
        <f t="shared" si="11"/>
        <v>4.5753174183761871</v>
      </c>
      <c r="O7">
        <f t="shared" si="24"/>
        <v>3</v>
      </c>
      <c r="R7">
        <v>-4.0595019598489799</v>
      </c>
      <c r="S7">
        <f t="shared" si="12"/>
        <v>1.7257611959044399E-2</v>
      </c>
      <c r="T7">
        <f t="shared" si="25"/>
        <v>675</v>
      </c>
      <c r="U7">
        <f t="shared" si="26"/>
        <v>125</v>
      </c>
      <c r="V7">
        <f t="shared" si="27"/>
        <v>5.4</v>
      </c>
      <c r="W7">
        <v>309.76099536622201</v>
      </c>
      <c r="X7">
        <v>50</v>
      </c>
      <c r="Y7">
        <f t="shared" si="13"/>
        <v>337.5</v>
      </c>
      <c r="Z7">
        <f t="shared" si="14"/>
        <v>27.739004633777995</v>
      </c>
      <c r="AB7">
        <v>297.26099536622201</v>
      </c>
      <c r="AC7">
        <v>303.51099536622201</v>
      </c>
      <c r="AD7">
        <v>309.76099536622201</v>
      </c>
      <c r="AE7">
        <v>316.01099536622201</v>
      </c>
      <c r="AF7">
        <v>322.26099536622201</v>
      </c>
      <c r="AG7">
        <v>328.51099536622201</v>
      </c>
      <c r="AI7">
        <f t="shared" si="15"/>
        <v>337.5</v>
      </c>
      <c r="AJ7">
        <f t="shared" si="16"/>
        <v>40.239004633777995</v>
      </c>
      <c r="AK7">
        <f t="shared" si="17"/>
        <v>33.989004633777995</v>
      </c>
      <c r="AL7">
        <f t="shared" si="18"/>
        <v>27.739004633777995</v>
      </c>
      <c r="AM7">
        <f t="shared" si="19"/>
        <v>21.489004633777995</v>
      </c>
      <c r="AN7">
        <f t="shared" si="20"/>
        <v>15.239004633777995</v>
      </c>
      <c r="AO7">
        <f t="shared" si="21"/>
        <v>8.989004633777995</v>
      </c>
      <c r="AQ7">
        <f t="shared" si="0"/>
        <v>187.5</v>
      </c>
      <c r="AR7">
        <v>167.92277520345701</v>
      </c>
      <c r="AS7">
        <v>174.17277520345701</v>
      </c>
      <c r="AT7">
        <v>180.42277520345701</v>
      </c>
      <c r="AU7">
        <v>186.67277520345701</v>
      </c>
      <c r="AV7">
        <v>192.92277520345701</v>
      </c>
      <c r="AW7">
        <v>199.17277520345701</v>
      </c>
      <c r="AX7">
        <f t="shared" si="1"/>
        <v>19.577224796542993</v>
      </c>
      <c r="AY7">
        <f t="shared" si="2"/>
        <v>13.327224796542993</v>
      </c>
      <c r="AZ7">
        <f t="shared" si="3"/>
        <v>7.0772247965429926</v>
      </c>
      <c r="BA7">
        <f t="shared" si="4"/>
        <v>0.82722479654299264</v>
      </c>
      <c r="BB7">
        <f t="shared" si="5"/>
        <v>-5.4227752034570074</v>
      </c>
      <c r="BC7">
        <f t="shared" si="6"/>
        <v>-11.672775203457007</v>
      </c>
    </row>
    <row r="8" spans="1:55" x14ac:dyDescent="0.35">
      <c r="A8">
        <v>173.39459018989299</v>
      </c>
      <c r="B8">
        <v>-5.7890661940653798</v>
      </c>
      <c r="C8">
        <f t="shared" si="22"/>
        <v>350</v>
      </c>
      <c r="E8">
        <v>50</v>
      </c>
      <c r="F8">
        <f t="shared" si="7"/>
        <v>175</v>
      </c>
      <c r="G8">
        <f t="shared" si="8"/>
        <v>1.6054098101070053</v>
      </c>
      <c r="H8">
        <f t="shared" si="23"/>
        <v>150</v>
      </c>
      <c r="J8">
        <v>5.1821836397740499</v>
      </c>
      <c r="K8">
        <f t="shared" si="9"/>
        <v>178.0712301760617</v>
      </c>
      <c r="L8">
        <f t="shared" si="10"/>
        <v>-3.0712301760617038</v>
      </c>
      <c r="M8">
        <f t="shared" si="11"/>
        <v>-0.73291018297734922</v>
      </c>
      <c r="O8">
        <f t="shared" si="24"/>
        <v>2.3333333333333335</v>
      </c>
      <c r="R8">
        <v>-3.7784630243396999</v>
      </c>
      <c r="S8">
        <f t="shared" si="12"/>
        <v>2.2857796317087488E-2</v>
      </c>
      <c r="T8">
        <f t="shared" si="25"/>
        <v>650</v>
      </c>
      <c r="U8">
        <f t="shared" si="26"/>
        <v>150</v>
      </c>
      <c r="V8">
        <f t="shared" si="27"/>
        <v>4.333333333333333</v>
      </c>
      <c r="W8">
        <v>302.73281035265899</v>
      </c>
      <c r="X8">
        <v>50</v>
      </c>
      <c r="Y8">
        <f t="shared" si="13"/>
        <v>325</v>
      </c>
      <c r="Z8">
        <f t="shared" si="14"/>
        <v>22.267189647341013</v>
      </c>
      <c r="AB8">
        <v>287.73281035265899</v>
      </c>
      <c r="AC8">
        <v>295.23281035265899</v>
      </c>
      <c r="AD8">
        <v>302.73281035265899</v>
      </c>
      <c r="AE8">
        <v>310.23281035265899</v>
      </c>
      <c r="AF8">
        <v>317.73281035265899</v>
      </c>
      <c r="AG8">
        <v>325.23281035265899</v>
      </c>
      <c r="AI8">
        <f t="shared" si="15"/>
        <v>325</v>
      </c>
      <c r="AJ8">
        <f t="shared" si="16"/>
        <v>37.267189647341013</v>
      </c>
      <c r="AK8">
        <f t="shared" si="17"/>
        <v>29.767189647341013</v>
      </c>
      <c r="AL8">
        <f t="shared" si="18"/>
        <v>22.267189647341013</v>
      </c>
      <c r="AM8">
        <f t="shared" si="19"/>
        <v>14.767189647341013</v>
      </c>
      <c r="AN8">
        <f t="shared" si="20"/>
        <v>7.2671896473410129</v>
      </c>
      <c r="AO8">
        <f t="shared" si="21"/>
        <v>-0.23281035265898709</v>
      </c>
      <c r="AQ8">
        <f t="shared" si="0"/>
        <v>175</v>
      </c>
      <c r="AR8">
        <v>158.39459018989299</v>
      </c>
      <c r="AS8">
        <v>165.89459018989299</v>
      </c>
      <c r="AT8">
        <v>173.39459018989299</v>
      </c>
      <c r="AU8">
        <v>180.89459018989299</v>
      </c>
      <c r="AV8">
        <v>188.39459018989299</v>
      </c>
      <c r="AW8">
        <v>195.89459018989299</v>
      </c>
      <c r="AX8">
        <f t="shared" si="1"/>
        <v>16.605409810107005</v>
      </c>
      <c r="AY8">
        <f t="shared" si="2"/>
        <v>9.1054098101070053</v>
      </c>
      <c r="AZ8">
        <f t="shared" si="3"/>
        <v>1.6054098101070053</v>
      </c>
      <c r="BA8">
        <f t="shared" si="4"/>
        <v>-5.8945901898929947</v>
      </c>
      <c r="BB8">
        <f t="shared" si="5"/>
        <v>-13.394590189892995</v>
      </c>
      <c r="BC8">
        <f t="shared" si="6"/>
        <v>-20.894590189892995</v>
      </c>
    </row>
    <row r="9" spans="1:55" x14ac:dyDescent="0.35">
      <c r="A9">
        <v>166.36640517632901</v>
      </c>
      <c r="B9">
        <v>-5.3755614659178601</v>
      </c>
      <c r="C9">
        <f t="shared" si="22"/>
        <v>325</v>
      </c>
      <c r="E9">
        <v>50</v>
      </c>
      <c r="F9">
        <f t="shared" si="7"/>
        <v>162.5</v>
      </c>
      <c r="G9">
        <f t="shared" si="8"/>
        <v>-3.8664051763290104</v>
      </c>
      <c r="H9">
        <f t="shared" si="23"/>
        <v>175</v>
      </c>
      <c r="J9">
        <v>5.1400002658119304</v>
      </c>
      <c r="K9">
        <f t="shared" si="9"/>
        <v>170.71581369961683</v>
      </c>
      <c r="L9">
        <f t="shared" si="10"/>
        <v>-8.2158136996168309</v>
      </c>
      <c r="M9">
        <f t="shared" si="11"/>
        <v>-6.0411094379729207</v>
      </c>
      <c r="O9">
        <f t="shared" si="24"/>
        <v>1.8571428571428572</v>
      </c>
      <c r="R9">
        <v>-3.7081651868429302</v>
      </c>
      <c r="S9">
        <f t="shared" si="12"/>
        <v>2.4522476180887327E-2</v>
      </c>
      <c r="T9">
        <f t="shared" si="25"/>
        <v>625</v>
      </c>
      <c r="U9">
        <f t="shared" si="26"/>
        <v>175</v>
      </c>
      <c r="V9">
        <f t="shared" si="27"/>
        <v>3.5714285714285716</v>
      </c>
      <c r="W9">
        <v>295.704625339095</v>
      </c>
      <c r="X9">
        <v>50</v>
      </c>
      <c r="Y9">
        <f t="shared" si="13"/>
        <v>312.5</v>
      </c>
      <c r="Z9">
        <f t="shared" si="14"/>
        <v>16.795374660904997</v>
      </c>
      <c r="AB9">
        <v>278.204625339095</v>
      </c>
      <c r="AC9">
        <v>286.954625339095</v>
      </c>
      <c r="AD9">
        <v>295.704625339095</v>
      </c>
      <c r="AE9">
        <v>304.454625339095</v>
      </c>
      <c r="AF9">
        <v>313.204625339095</v>
      </c>
      <c r="AG9">
        <v>321.954625339095</v>
      </c>
      <c r="AI9">
        <f t="shared" si="15"/>
        <v>312.5</v>
      </c>
      <c r="AJ9">
        <f t="shared" si="16"/>
        <v>34.295374660904997</v>
      </c>
      <c r="AK9">
        <f t="shared" si="17"/>
        <v>25.545374660904997</v>
      </c>
      <c r="AL9">
        <f t="shared" si="18"/>
        <v>16.795374660904997</v>
      </c>
      <c r="AM9">
        <f t="shared" si="19"/>
        <v>8.0453746609049972</v>
      </c>
      <c r="AN9">
        <f t="shared" si="20"/>
        <v>-0.7046253390950028</v>
      </c>
      <c r="AO9">
        <f t="shared" si="21"/>
        <v>-9.4546253390950028</v>
      </c>
      <c r="AQ9">
        <f t="shared" si="0"/>
        <v>162.5</v>
      </c>
      <c r="AR9">
        <v>148.86640517632901</v>
      </c>
      <c r="AS9">
        <v>157.61640517632901</v>
      </c>
      <c r="AT9">
        <v>166.36640517632901</v>
      </c>
      <c r="AU9">
        <v>175.11640517632901</v>
      </c>
      <c r="AV9">
        <v>183.86640517632901</v>
      </c>
      <c r="AW9">
        <v>192.61640517632901</v>
      </c>
      <c r="AX9">
        <f t="shared" si="1"/>
        <v>13.63359482367099</v>
      </c>
      <c r="AY9">
        <f t="shared" si="2"/>
        <v>4.8835948236709896</v>
      </c>
      <c r="AZ9">
        <f t="shared" si="3"/>
        <v>-3.8664051763290104</v>
      </c>
      <c r="BA9">
        <f t="shared" si="4"/>
        <v>-12.61640517632901</v>
      </c>
      <c r="BB9">
        <f t="shared" si="5"/>
        <v>-21.36640517632901</v>
      </c>
      <c r="BC9">
        <f t="shared" si="6"/>
        <v>-30.11640517632901</v>
      </c>
    </row>
    <row r="10" spans="1:55" x14ac:dyDescent="0.35">
      <c r="A10">
        <v>159.338220162765</v>
      </c>
      <c r="B10">
        <v>-4.9620567377703297</v>
      </c>
      <c r="C10">
        <f t="shared" si="22"/>
        <v>300</v>
      </c>
      <c r="E10">
        <v>50</v>
      </c>
      <c r="F10">
        <f t="shared" si="7"/>
        <v>150</v>
      </c>
      <c r="G10">
        <f t="shared" si="8"/>
        <v>-9.3382201627649977</v>
      </c>
      <c r="H10">
        <f t="shared" si="23"/>
        <v>200</v>
      </c>
      <c r="J10">
        <v>5.0959580940089504</v>
      </c>
      <c r="K10">
        <f t="shared" si="9"/>
        <v>163.36028418009349</v>
      </c>
      <c r="L10">
        <f t="shared" si="10"/>
        <v>-13.360284180093487</v>
      </c>
      <c r="M10">
        <f t="shared" si="11"/>
        <v>-11.349252171429242</v>
      </c>
      <c r="O10">
        <f t="shared" si="24"/>
        <v>1.5</v>
      </c>
      <c r="R10">
        <v>-3.63786734934616</v>
      </c>
      <c r="S10">
        <f t="shared" si="12"/>
        <v>2.6308390787113729E-2</v>
      </c>
      <c r="T10">
        <f t="shared" si="25"/>
        <v>600</v>
      </c>
      <c r="U10">
        <f t="shared" si="26"/>
        <v>200</v>
      </c>
      <c r="V10">
        <f t="shared" si="27"/>
        <v>3</v>
      </c>
      <c r="W10">
        <v>288.67644032553102</v>
      </c>
      <c r="X10">
        <v>50</v>
      </c>
      <c r="Y10">
        <f t="shared" si="13"/>
        <v>300</v>
      </c>
      <c r="Z10">
        <f t="shared" si="14"/>
        <v>11.323559674468981</v>
      </c>
      <c r="AB10">
        <v>268.67644032553102</v>
      </c>
      <c r="AC10">
        <v>278.67644032553102</v>
      </c>
      <c r="AD10">
        <v>288.67644032553102</v>
      </c>
      <c r="AE10">
        <v>298.67644032553102</v>
      </c>
      <c r="AF10">
        <v>308.67644032553102</v>
      </c>
      <c r="AG10">
        <v>318.67644032553102</v>
      </c>
      <c r="AI10">
        <f t="shared" si="15"/>
        <v>300</v>
      </c>
      <c r="AJ10">
        <f t="shared" si="16"/>
        <v>31.323559674468981</v>
      </c>
      <c r="AK10">
        <f t="shared" si="17"/>
        <v>21.323559674468981</v>
      </c>
      <c r="AL10">
        <f t="shared" si="18"/>
        <v>11.323559674468981</v>
      </c>
      <c r="AM10">
        <f t="shared" si="19"/>
        <v>1.3235596744689815</v>
      </c>
      <c r="AN10">
        <f t="shared" si="20"/>
        <v>-8.6764403255310185</v>
      </c>
      <c r="AO10">
        <f t="shared" si="21"/>
        <v>-18.676440325531019</v>
      </c>
      <c r="AQ10">
        <f t="shared" si="0"/>
        <v>150</v>
      </c>
      <c r="AR10">
        <v>139.338220162765</v>
      </c>
      <c r="AS10">
        <v>149.33822016276599</v>
      </c>
      <c r="AT10">
        <v>159.338220162765</v>
      </c>
      <c r="AU10">
        <v>169.338220162765</v>
      </c>
      <c r="AV10">
        <v>179.338220162765</v>
      </c>
      <c r="AW10">
        <v>189.338220162765</v>
      </c>
      <c r="AX10">
        <f t="shared" si="1"/>
        <v>10.661779837235002</v>
      </c>
      <c r="AY10">
        <f t="shared" si="2"/>
        <v>0.66177983723400757</v>
      </c>
      <c r="AZ10">
        <f t="shared" si="3"/>
        <v>-9.3382201627649977</v>
      </c>
      <c r="BA10">
        <f t="shared" si="4"/>
        <v>-19.338220162764998</v>
      </c>
      <c r="BB10">
        <f t="shared" si="5"/>
        <v>-29.338220162764998</v>
      </c>
      <c r="BC10">
        <f t="shared" si="6"/>
        <v>-39.338220162764998</v>
      </c>
    </row>
    <row r="11" spans="1:55" x14ac:dyDescent="0.35">
      <c r="A11">
        <v>152.31003514920201</v>
      </c>
      <c r="B11">
        <v>-4.5485520096228003</v>
      </c>
      <c r="C11">
        <f t="shared" si="22"/>
        <v>275</v>
      </c>
      <c r="E11">
        <v>50</v>
      </c>
      <c r="F11">
        <f t="shared" si="7"/>
        <v>137.5</v>
      </c>
      <c r="G11">
        <f t="shared" si="8"/>
        <v>-14.810035149202008</v>
      </c>
      <c r="H11">
        <f t="shared" si="23"/>
        <v>225</v>
      </c>
      <c r="J11">
        <v>5.0498852846325999</v>
      </c>
      <c r="K11">
        <f t="shared" si="9"/>
        <v>156.00456733861733</v>
      </c>
      <c r="L11">
        <f t="shared" si="10"/>
        <v>-18.504567338617335</v>
      </c>
      <c r="M11">
        <f t="shared" si="11"/>
        <v>-16.657301243909671</v>
      </c>
      <c r="O11">
        <f t="shared" si="24"/>
        <v>1.2222222222222223</v>
      </c>
      <c r="R11">
        <v>-3.3987198025681602</v>
      </c>
      <c r="S11">
        <f t="shared" si="12"/>
        <v>3.3416021694312577E-2</v>
      </c>
      <c r="T11">
        <f t="shared" si="25"/>
        <v>575</v>
      </c>
      <c r="U11">
        <f t="shared" si="26"/>
        <v>225</v>
      </c>
      <c r="V11">
        <f t="shared" si="27"/>
        <v>2.5555555555555554</v>
      </c>
      <c r="W11">
        <v>281.64825531196698</v>
      </c>
      <c r="X11">
        <v>50</v>
      </c>
      <c r="Y11">
        <f t="shared" si="13"/>
        <v>287.5</v>
      </c>
      <c r="Z11">
        <f t="shared" si="14"/>
        <v>5.8517446880330226</v>
      </c>
      <c r="AB11">
        <v>259.14825531196698</v>
      </c>
      <c r="AC11">
        <v>270.39825531196698</v>
      </c>
      <c r="AD11">
        <v>281.64825531196698</v>
      </c>
      <c r="AE11">
        <v>292.89825531196698</v>
      </c>
      <c r="AF11">
        <v>304.14825531196698</v>
      </c>
      <c r="AG11">
        <v>315.39825531196698</v>
      </c>
      <c r="AI11">
        <f t="shared" si="15"/>
        <v>287.5</v>
      </c>
      <c r="AJ11">
        <f t="shared" si="16"/>
        <v>28.351744688033023</v>
      </c>
      <c r="AK11">
        <f t="shared" si="17"/>
        <v>17.101744688033023</v>
      </c>
      <c r="AL11">
        <f t="shared" si="18"/>
        <v>5.8517446880330226</v>
      </c>
      <c r="AM11">
        <f t="shared" si="19"/>
        <v>-5.3982553119669774</v>
      </c>
      <c r="AN11">
        <f t="shared" si="20"/>
        <v>-16.648255311966977</v>
      </c>
      <c r="AO11">
        <f t="shared" si="21"/>
        <v>-27.898255311966977</v>
      </c>
      <c r="AQ11">
        <f t="shared" si="0"/>
        <v>137.5</v>
      </c>
      <c r="AR11">
        <v>129.81003514920201</v>
      </c>
      <c r="AS11">
        <v>141.06003514920201</v>
      </c>
      <c r="AT11">
        <v>152.31003514920201</v>
      </c>
      <c r="AU11">
        <v>163.56003514920201</v>
      </c>
      <c r="AV11">
        <v>174.81003514920201</v>
      </c>
      <c r="AW11">
        <v>186.06003514920201</v>
      </c>
      <c r="AX11">
        <f t="shared" si="1"/>
        <v>7.6899648507979919</v>
      </c>
      <c r="AY11">
        <f t="shared" si="2"/>
        <v>-3.5600351492020081</v>
      </c>
      <c r="AZ11">
        <f t="shared" si="3"/>
        <v>-14.810035149202008</v>
      </c>
      <c r="BA11">
        <f t="shared" si="4"/>
        <v>-26.060035149202008</v>
      </c>
      <c r="BB11">
        <f t="shared" si="5"/>
        <v>-37.310035149202008</v>
      </c>
      <c r="BC11">
        <f t="shared" si="6"/>
        <v>-48.560035149202008</v>
      </c>
    </row>
    <row r="12" spans="1:55" x14ac:dyDescent="0.35">
      <c r="A12">
        <v>145.281850135638</v>
      </c>
      <c r="B12">
        <v>-4.1350472814752699</v>
      </c>
      <c r="C12">
        <f t="shared" si="22"/>
        <v>250</v>
      </c>
      <c r="E12">
        <v>50</v>
      </c>
      <c r="F12">
        <f t="shared" si="7"/>
        <v>125</v>
      </c>
      <c r="G12">
        <f t="shared" si="8"/>
        <v>-20.281850135637995</v>
      </c>
      <c r="H12">
        <f t="shared" si="23"/>
        <v>250</v>
      </c>
      <c r="J12">
        <v>5.00158489652667</v>
      </c>
      <c r="K12">
        <f t="shared" si="9"/>
        <v>148.64856510074853</v>
      </c>
      <c r="L12">
        <f t="shared" si="10"/>
        <v>-23.648565100748527</v>
      </c>
      <c r="M12">
        <f t="shared" si="11"/>
        <v>-21.965207618193261</v>
      </c>
      <c r="O12">
        <f t="shared" si="24"/>
        <v>1</v>
      </c>
      <c r="R12">
        <v>-3.3340911554505199</v>
      </c>
      <c r="S12">
        <f t="shared" si="12"/>
        <v>3.5646969047184951E-2</v>
      </c>
      <c r="T12">
        <f t="shared" si="25"/>
        <v>550</v>
      </c>
      <c r="U12">
        <f t="shared" si="26"/>
        <v>250</v>
      </c>
      <c r="V12">
        <f t="shared" si="27"/>
        <v>2.2000000000000002</v>
      </c>
      <c r="W12">
        <v>274.62007029840299</v>
      </c>
      <c r="X12">
        <v>50</v>
      </c>
      <c r="Y12">
        <f t="shared" si="13"/>
        <v>275</v>
      </c>
      <c r="Z12">
        <f t="shared" si="14"/>
        <v>0.3799297015970069</v>
      </c>
      <c r="AB12">
        <v>249.62007029840299</v>
      </c>
      <c r="AC12">
        <v>262.12007029840299</v>
      </c>
      <c r="AD12">
        <v>274.62007029840299</v>
      </c>
      <c r="AE12">
        <v>287.12007029840299</v>
      </c>
      <c r="AF12">
        <v>299.62007029840299</v>
      </c>
      <c r="AG12">
        <v>312.12007029840299</v>
      </c>
      <c r="AI12">
        <f t="shared" si="15"/>
        <v>275</v>
      </c>
      <c r="AJ12">
        <f t="shared" si="16"/>
        <v>25.379929701597007</v>
      </c>
      <c r="AK12">
        <f t="shared" si="17"/>
        <v>12.879929701597007</v>
      </c>
      <c r="AL12">
        <f t="shared" si="18"/>
        <v>0.3799297015970069</v>
      </c>
      <c r="AM12">
        <f t="shared" si="19"/>
        <v>-12.120070298402993</v>
      </c>
      <c r="AN12">
        <f t="shared" si="20"/>
        <v>-24.620070298402993</v>
      </c>
      <c r="AO12">
        <f t="shared" si="21"/>
        <v>-37.120070298402993</v>
      </c>
      <c r="AQ12">
        <f t="shared" si="0"/>
        <v>125</v>
      </c>
      <c r="AR12">
        <v>120.281850135638</v>
      </c>
      <c r="AS12">
        <v>132.781850135638</v>
      </c>
      <c r="AT12">
        <v>145.281850135638</v>
      </c>
      <c r="AU12">
        <v>157.781850135638</v>
      </c>
      <c r="AV12">
        <v>170.281850135638</v>
      </c>
      <c r="AW12">
        <v>182.781850135638</v>
      </c>
      <c r="AX12">
        <f t="shared" si="1"/>
        <v>4.7181498643620046</v>
      </c>
      <c r="AY12">
        <f t="shared" si="2"/>
        <v>-7.7818501356379954</v>
      </c>
      <c r="AZ12">
        <f t="shared" si="3"/>
        <v>-20.281850135637995</v>
      </c>
      <c r="BA12">
        <f t="shared" si="4"/>
        <v>-32.781850135637995</v>
      </c>
      <c r="BB12">
        <f t="shared" si="5"/>
        <v>-45.281850135637995</v>
      </c>
      <c r="BC12">
        <f t="shared" si="6"/>
        <v>-57.781850135637995</v>
      </c>
    </row>
    <row r="13" spans="1:55" x14ac:dyDescent="0.35">
      <c r="A13">
        <v>138.25366512207401</v>
      </c>
      <c r="B13">
        <v>-3.7215425533277502</v>
      </c>
      <c r="C13">
        <f t="shared" si="22"/>
        <v>225</v>
      </c>
      <c r="E13">
        <v>50</v>
      </c>
      <c r="F13">
        <f t="shared" si="7"/>
        <v>112.5</v>
      </c>
      <c r="G13">
        <f t="shared" si="8"/>
        <v>-25.753665122074011</v>
      </c>
      <c r="H13">
        <f t="shared" si="23"/>
        <v>275</v>
      </c>
      <c r="J13">
        <v>4.9643727857203901</v>
      </c>
      <c r="K13">
        <f t="shared" si="9"/>
        <v>143.21869328696056</v>
      </c>
      <c r="L13">
        <f t="shared" si="10"/>
        <v>-30.718693286960558</v>
      </c>
      <c r="M13">
        <f t="shared" si="11"/>
        <v>-28.236179204517285</v>
      </c>
      <c r="O13">
        <f t="shared" si="24"/>
        <v>0.81818181818181823</v>
      </c>
      <c r="R13">
        <v>-3.1248452942982099</v>
      </c>
      <c r="S13">
        <f t="shared" si="12"/>
        <v>4.3943731443375329E-2</v>
      </c>
      <c r="T13">
        <f t="shared" si="25"/>
        <v>525</v>
      </c>
      <c r="U13">
        <f t="shared" si="26"/>
        <v>275</v>
      </c>
      <c r="V13">
        <f t="shared" si="27"/>
        <v>1.9090909090909092</v>
      </c>
      <c r="W13">
        <v>267.59188528483998</v>
      </c>
      <c r="X13">
        <v>50</v>
      </c>
      <c r="Y13">
        <f t="shared" si="13"/>
        <v>262.5</v>
      </c>
      <c r="Z13">
        <f t="shared" si="14"/>
        <v>-5.0918852848399752</v>
      </c>
      <c r="AB13">
        <v>240.09188528484</v>
      </c>
      <c r="AC13">
        <v>253.84188528484</v>
      </c>
      <c r="AD13">
        <v>267.59188528483998</v>
      </c>
      <c r="AE13">
        <v>281.34188528483998</v>
      </c>
      <c r="AF13">
        <v>295.09188528483998</v>
      </c>
      <c r="AG13">
        <v>308.84188528483998</v>
      </c>
      <c r="AI13">
        <f t="shared" si="15"/>
        <v>262.5</v>
      </c>
      <c r="AJ13">
        <f t="shared" si="16"/>
        <v>22.408114715159996</v>
      </c>
      <c r="AK13">
        <f t="shared" si="17"/>
        <v>8.6581147151599964</v>
      </c>
      <c r="AL13">
        <f t="shared" si="18"/>
        <v>-5.0918852848399752</v>
      </c>
      <c r="AM13">
        <f t="shared" si="19"/>
        <v>-18.841885284839975</v>
      </c>
      <c r="AN13">
        <f t="shared" si="20"/>
        <v>-32.591885284839975</v>
      </c>
      <c r="AO13">
        <f t="shared" si="21"/>
        <v>-46.341885284839975</v>
      </c>
      <c r="AQ13">
        <f t="shared" si="0"/>
        <v>112.5</v>
      </c>
      <c r="AR13">
        <v>110.753665122074</v>
      </c>
      <c r="AS13">
        <v>124.503665122074</v>
      </c>
      <c r="AT13">
        <v>138.25366512207401</v>
      </c>
      <c r="AU13">
        <v>152.00366512207401</v>
      </c>
      <c r="AV13">
        <v>165.75366512207401</v>
      </c>
      <c r="AW13">
        <v>179.50366512207401</v>
      </c>
      <c r="AX13">
        <f t="shared" si="1"/>
        <v>1.7463348779260031</v>
      </c>
      <c r="AY13">
        <f t="shared" si="2"/>
        <v>-12.003665122073997</v>
      </c>
      <c r="AZ13">
        <f t="shared" si="3"/>
        <v>-25.753665122074011</v>
      </c>
      <c r="BA13">
        <f t="shared" si="4"/>
        <v>-39.503665122074011</v>
      </c>
      <c r="BB13">
        <f t="shared" si="5"/>
        <v>-53.253665122074011</v>
      </c>
      <c r="BC13">
        <f t="shared" si="6"/>
        <v>-67.003665122074011</v>
      </c>
    </row>
    <row r="14" spans="1:55" x14ac:dyDescent="0.35">
      <c r="A14">
        <v>131.22548010851</v>
      </c>
      <c r="B14">
        <v>-3.3080378251802198</v>
      </c>
      <c r="C14">
        <f t="shared" si="22"/>
        <v>200</v>
      </c>
      <c r="E14">
        <v>50</v>
      </c>
      <c r="F14">
        <f t="shared" si="7"/>
        <v>100</v>
      </c>
      <c r="G14">
        <f t="shared" si="8"/>
        <v>-31.225480108509998</v>
      </c>
      <c r="H14">
        <f t="shared" si="23"/>
        <v>300</v>
      </c>
      <c r="J14">
        <v>4.9100256049392996</v>
      </c>
      <c r="K14">
        <f t="shared" si="9"/>
        <v>135.64288749190163</v>
      </c>
      <c r="L14">
        <f t="shared" si="10"/>
        <v>-35.642887491901632</v>
      </c>
      <c r="M14">
        <f t="shared" si="11"/>
        <v>-33.434183800205815</v>
      </c>
      <c r="O14">
        <f t="shared" si="24"/>
        <v>0.66666666666666663</v>
      </c>
      <c r="R14">
        <v>-3.0652569155577298</v>
      </c>
      <c r="S14">
        <f t="shared" si="12"/>
        <v>4.6641857306244427E-2</v>
      </c>
      <c r="T14">
        <f t="shared" si="25"/>
        <v>500</v>
      </c>
      <c r="U14">
        <f t="shared" si="26"/>
        <v>300</v>
      </c>
      <c r="V14">
        <f t="shared" si="27"/>
        <v>1.6666666666666667</v>
      </c>
      <c r="W14">
        <v>260.56370027127599</v>
      </c>
      <c r="X14">
        <v>50</v>
      </c>
      <c r="Y14">
        <f t="shared" si="13"/>
        <v>250</v>
      </c>
      <c r="Z14">
        <f t="shared" si="14"/>
        <v>-10.563700271275991</v>
      </c>
      <c r="AB14">
        <v>230.56370027127599</v>
      </c>
      <c r="AC14">
        <v>245.56370027127599</v>
      </c>
      <c r="AD14">
        <v>260.56370027127599</v>
      </c>
      <c r="AE14">
        <v>275.56370027127599</v>
      </c>
      <c r="AF14">
        <v>290.56370027127599</v>
      </c>
      <c r="AG14">
        <v>305.56370027127599</v>
      </c>
      <c r="AI14">
        <f t="shared" si="15"/>
        <v>250</v>
      </c>
      <c r="AJ14">
        <f t="shared" si="16"/>
        <v>19.436299728724009</v>
      </c>
      <c r="AK14">
        <f t="shared" si="17"/>
        <v>4.4362997287240091</v>
      </c>
      <c r="AL14">
        <f t="shared" si="18"/>
        <v>-10.563700271275991</v>
      </c>
      <c r="AM14">
        <f t="shared" si="19"/>
        <v>-25.563700271275991</v>
      </c>
      <c r="AN14">
        <f t="shared" si="20"/>
        <v>-40.563700271275991</v>
      </c>
      <c r="AO14">
        <f t="shared" si="21"/>
        <v>-55.563700271275991</v>
      </c>
      <c r="AQ14">
        <f t="shared" si="0"/>
        <v>100</v>
      </c>
      <c r="AR14">
        <v>101.22548010851</v>
      </c>
      <c r="AS14">
        <v>116.22548010851</v>
      </c>
      <c r="AT14">
        <v>131.22548010851</v>
      </c>
      <c r="AU14">
        <v>146.22548010851</v>
      </c>
      <c r="AV14">
        <v>161.22548010851</v>
      </c>
      <c r="AW14">
        <v>176.22548010851</v>
      </c>
      <c r="AX14">
        <f t="shared" si="1"/>
        <v>-1.2254801085099984</v>
      </c>
      <c r="AY14">
        <f t="shared" si="2"/>
        <v>-16.225480108509998</v>
      </c>
      <c r="AZ14">
        <f t="shared" si="3"/>
        <v>-31.225480108509998</v>
      </c>
      <c r="BA14">
        <f t="shared" si="4"/>
        <v>-46.225480108509998</v>
      </c>
      <c r="BB14">
        <f t="shared" si="5"/>
        <v>-61.225480108509998</v>
      </c>
      <c r="BC14">
        <f t="shared" si="6"/>
        <v>-76.225480108509998</v>
      </c>
    </row>
    <row r="15" spans="1:55" x14ac:dyDescent="0.35">
      <c r="A15">
        <v>124.19729509494699</v>
      </c>
      <c r="B15">
        <v>-2.8945330970327001</v>
      </c>
      <c r="C15">
        <f t="shared" si="22"/>
        <v>175</v>
      </c>
      <c r="E15">
        <v>50</v>
      </c>
      <c r="F15">
        <f t="shared" si="7"/>
        <v>87.5</v>
      </c>
      <c r="G15">
        <f t="shared" si="8"/>
        <v>-36.697295094946995</v>
      </c>
      <c r="H15">
        <f t="shared" si="23"/>
        <v>325</v>
      </c>
      <c r="J15">
        <v>4.8525536205231701</v>
      </c>
      <c r="K15">
        <f t="shared" si="9"/>
        <v>128.06700717804989</v>
      </c>
      <c r="L15">
        <f t="shared" si="10"/>
        <v>-40.567007178049892</v>
      </c>
      <c r="M15">
        <f t="shared" si="11"/>
        <v>-38.632151136498443</v>
      </c>
      <c r="O15">
        <f t="shared" si="24"/>
        <v>0.53846153846153844</v>
      </c>
      <c r="R15">
        <v>-3.00566853681726</v>
      </c>
      <c r="S15">
        <f t="shared" si="12"/>
        <v>4.9505646915289511E-2</v>
      </c>
      <c r="T15">
        <f t="shared" si="25"/>
        <v>475</v>
      </c>
      <c r="U15">
        <f t="shared" si="26"/>
        <v>325</v>
      </c>
      <c r="V15">
        <f t="shared" si="27"/>
        <v>1.4615384615384615</v>
      </c>
      <c r="W15">
        <v>253.53551525771201</v>
      </c>
      <c r="X15">
        <v>50</v>
      </c>
      <c r="Y15">
        <f t="shared" si="13"/>
        <v>237.5</v>
      </c>
      <c r="Z15">
        <f t="shared" si="14"/>
        <v>-16.035515257712007</v>
      </c>
      <c r="AB15">
        <v>221.03551525771201</v>
      </c>
      <c r="AC15">
        <v>237.28551525771201</v>
      </c>
      <c r="AD15">
        <v>253.53551525771201</v>
      </c>
      <c r="AE15">
        <v>269.78551525771201</v>
      </c>
      <c r="AF15">
        <v>286.03551525771201</v>
      </c>
      <c r="AG15">
        <v>302.28551525771201</v>
      </c>
      <c r="AI15">
        <f t="shared" si="15"/>
        <v>237.5</v>
      </c>
      <c r="AJ15">
        <f t="shared" si="16"/>
        <v>16.464484742287993</v>
      </c>
      <c r="AK15">
        <f t="shared" si="17"/>
        <v>0.21448474228799341</v>
      </c>
      <c r="AL15">
        <f t="shared" si="18"/>
        <v>-16.035515257712007</v>
      </c>
      <c r="AM15">
        <f t="shared" si="19"/>
        <v>-32.285515257712007</v>
      </c>
      <c r="AN15">
        <f t="shared" si="20"/>
        <v>-48.535515257712007</v>
      </c>
      <c r="AO15">
        <f t="shared" si="21"/>
        <v>-64.785515257712007</v>
      </c>
      <c r="AQ15">
        <f t="shared" si="0"/>
        <v>87.5</v>
      </c>
      <c r="AR15">
        <v>91.697295094946497</v>
      </c>
      <c r="AS15">
        <v>107.94729509494699</v>
      </c>
      <c r="AT15">
        <v>124.19729509494699</v>
      </c>
      <c r="AU15">
        <v>140.44729509494701</v>
      </c>
      <c r="AV15">
        <v>156.69729509494701</v>
      </c>
      <c r="AW15">
        <v>172.94729509494701</v>
      </c>
      <c r="AX15">
        <f t="shared" si="1"/>
        <v>-4.1972950949464973</v>
      </c>
      <c r="AY15">
        <f t="shared" si="2"/>
        <v>-20.447295094946995</v>
      </c>
      <c r="AZ15">
        <f t="shared" si="3"/>
        <v>-36.697295094946995</v>
      </c>
      <c r="BA15">
        <f t="shared" si="4"/>
        <v>-52.947295094947009</v>
      </c>
      <c r="BB15">
        <f t="shared" si="5"/>
        <v>-69.197295094947009</v>
      </c>
      <c r="BC15">
        <f t="shared" si="6"/>
        <v>-85.447295094947009</v>
      </c>
    </row>
    <row r="16" spans="1:55" x14ac:dyDescent="0.35">
      <c r="A16">
        <v>117.169110081383</v>
      </c>
      <c r="B16">
        <v>-2.4810283688851702</v>
      </c>
      <c r="C16">
        <f t="shared" si="22"/>
        <v>150</v>
      </c>
      <c r="E16">
        <v>50</v>
      </c>
      <c r="F16">
        <f t="shared" si="7"/>
        <v>75</v>
      </c>
      <c r="G16">
        <f t="shared" si="8"/>
        <v>-42.169110081382996</v>
      </c>
      <c r="H16">
        <f t="shared" si="23"/>
        <v>350</v>
      </c>
      <c r="J16">
        <v>4.7915739377085798</v>
      </c>
      <c r="K16">
        <f t="shared" si="9"/>
        <v>120.49086461203845</v>
      </c>
      <c r="L16">
        <f t="shared" si="10"/>
        <v>-45.49086461203845</v>
      </c>
      <c r="M16">
        <f t="shared" si="11"/>
        <v>-43.829987346710723</v>
      </c>
      <c r="O16">
        <f t="shared" si="24"/>
        <v>0.42857142857142855</v>
      </c>
      <c r="R16">
        <v>-2.8262644891541</v>
      </c>
      <c r="S16">
        <f t="shared" si="12"/>
        <v>5.9233709071433598E-2</v>
      </c>
      <c r="T16">
        <f t="shared" si="25"/>
        <v>450</v>
      </c>
      <c r="U16">
        <f t="shared" si="26"/>
        <v>350</v>
      </c>
      <c r="V16">
        <f t="shared" si="27"/>
        <v>1.2857142857142858</v>
      </c>
      <c r="W16">
        <v>246.50733024414799</v>
      </c>
      <c r="X16">
        <v>50</v>
      </c>
      <c r="Y16">
        <f t="shared" si="13"/>
        <v>225</v>
      </c>
      <c r="Z16">
        <f t="shared" si="14"/>
        <v>-21.507330244147994</v>
      </c>
      <c r="AB16">
        <v>211.50733024414799</v>
      </c>
      <c r="AC16">
        <v>229.00733024414799</v>
      </c>
      <c r="AD16">
        <v>246.50733024414799</v>
      </c>
      <c r="AE16">
        <v>264.00733024414802</v>
      </c>
      <c r="AF16">
        <v>281.50733024414802</v>
      </c>
      <c r="AG16">
        <v>299.00733024414802</v>
      </c>
      <c r="AI16">
        <f t="shared" si="15"/>
        <v>225</v>
      </c>
      <c r="AJ16">
        <f t="shared" si="16"/>
        <v>13.492669755852006</v>
      </c>
      <c r="AK16">
        <f t="shared" si="17"/>
        <v>-4.0073302441479939</v>
      </c>
      <c r="AL16">
        <f t="shared" si="18"/>
        <v>-21.507330244147994</v>
      </c>
      <c r="AM16">
        <f t="shared" si="19"/>
        <v>-39.007330244148022</v>
      </c>
      <c r="AN16">
        <f t="shared" si="20"/>
        <v>-56.507330244148022</v>
      </c>
      <c r="AO16">
        <f t="shared" si="21"/>
        <v>-74.007330244148022</v>
      </c>
      <c r="AQ16">
        <f t="shared" si="0"/>
        <v>75</v>
      </c>
      <c r="AR16">
        <v>82.169110081382797</v>
      </c>
      <c r="AS16">
        <v>99.669110081382797</v>
      </c>
      <c r="AT16">
        <v>117.169110081383</v>
      </c>
      <c r="AU16">
        <v>134.669110081383</v>
      </c>
      <c r="AV16">
        <v>152.169110081383</v>
      </c>
      <c r="AW16">
        <v>169.669110081383</v>
      </c>
      <c r="AX16">
        <f t="shared" si="1"/>
        <v>-7.1691100813827973</v>
      </c>
      <c r="AY16">
        <f t="shared" si="2"/>
        <v>-24.669110081382797</v>
      </c>
      <c r="AZ16">
        <f t="shared" si="3"/>
        <v>-42.169110081382996</v>
      </c>
      <c r="BA16">
        <f t="shared" si="4"/>
        <v>-59.669110081382996</v>
      </c>
      <c r="BB16">
        <f t="shared" si="5"/>
        <v>-77.169110081382996</v>
      </c>
      <c r="BC16">
        <f t="shared" si="6"/>
        <v>-94.669110081382996</v>
      </c>
    </row>
    <row r="17" spans="1:55" x14ac:dyDescent="0.35">
      <c r="A17">
        <v>110.140925067819</v>
      </c>
      <c r="B17">
        <v>-2.0675236407376398</v>
      </c>
      <c r="C17">
        <f t="shared" si="22"/>
        <v>125</v>
      </c>
      <c r="E17">
        <v>50</v>
      </c>
      <c r="F17">
        <f t="shared" si="7"/>
        <v>62.5</v>
      </c>
      <c r="G17">
        <f t="shared" si="8"/>
        <v>-47.640925067818998</v>
      </c>
      <c r="H17">
        <f t="shared" si="23"/>
        <v>375</v>
      </c>
      <c r="J17">
        <v>4.7367504322264304</v>
      </c>
      <c r="K17">
        <f t="shared" si="9"/>
        <v>114.06294352714707</v>
      </c>
      <c r="L17">
        <f t="shared" si="10"/>
        <v>-51.56294352714707</v>
      </c>
      <c r="M17">
        <f t="shared" si="11"/>
        <v>-49.601934297483034</v>
      </c>
      <c r="O17">
        <f t="shared" si="24"/>
        <v>0.33333333333333331</v>
      </c>
      <c r="R17">
        <v>-2.7711798180709102</v>
      </c>
      <c r="S17">
        <f t="shared" si="12"/>
        <v>6.2588118571289306E-2</v>
      </c>
      <c r="T17">
        <f t="shared" si="25"/>
        <v>425</v>
      </c>
      <c r="U17">
        <f t="shared" si="26"/>
        <v>375</v>
      </c>
      <c r="V17">
        <f t="shared" si="27"/>
        <v>1.1333333333333333</v>
      </c>
      <c r="W17">
        <v>239.47914523058401</v>
      </c>
      <c r="X17">
        <v>50</v>
      </c>
      <c r="Y17">
        <f t="shared" si="13"/>
        <v>212.5</v>
      </c>
      <c r="Z17">
        <f t="shared" si="14"/>
        <v>-26.97914523058401</v>
      </c>
      <c r="AB17">
        <v>201.97914523058401</v>
      </c>
      <c r="AC17">
        <v>220.72914523058401</v>
      </c>
      <c r="AD17">
        <v>239.47914523058401</v>
      </c>
      <c r="AE17">
        <v>258.229145230585</v>
      </c>
      <c r="AF17">
        <v>276.979145230585</v>
      </c>
      <c r="AG17">
        <v>295.72914523058398</v>
      </c>
      <c r="AI17">
        <f t="shared" si="15"/>
        <v>212.5</v>
      </c>
      <c r="AJ17">
        <f t="shared" si="16"/>
        <v>10.52085476941599</v>
      </c>
      <c r="AK17">
        <f t="shared" si="17"/>
        <v>-8.2291452305840096</v>
      </c>
      <c r="AL17">
        <f t="shared" si="18"/>
        <v>-26.97914523058401</v>
      </c>
      <c r="AM17">
        <f t="shared" si="19"/>
        <v>-45.729145230585004</v>
      </c>
      <c r="AN17">
        <f t="shared" si="20"/>
        <v>-64.479145230585004</v>
      </c>
      <c r="AO17">
        <f t="shared" si="21"/>
        <v>-83.229145230583981</v>
      </c>
      <c r="AQ17">
        <f t="shared" si="0"/>
        <v>62.5</v>
      </c>
      <c r="AR17">
        <v>72.640925067818998</v>
      </c>
      <c r="AS17">
        <v>91.390925067818998</v>
      </c>
      <c r="AT17">
        <v>110.140925067819</v>
      </c>
      <c r="AU17">
        <v>128.89092506781901</v>
      </c>
      <c r="AV17">
        <v>147.64092506781901</v>
      </c>
      <c r="AW17">
        <v>166.39092506781901</v>
      </c>
      <c r="AX17">
        <f t="shared" si="1"/>
        <v>-10.140925067818998</v>
      </c>
      <c r="AY17">
        <f t="shared" si="2"/>
        <v>-28.890925067818998</v>
      </c>
      <c r="AZ17">
        <f t="shared" si="3"/>
        <v>-47.640925067818998</v>
      </c>
      <c r="BA17">
        <f t="shared" si="4"/>
        <v>-66.390925067819012</v>
      </c>
      <c r="BB17">
        <f t="shared" si="5"/>
        <v>-85.140925067819012</v>
      </c>
      <c r="BC17">
        <f t="shared" si="6"/>
        <v>-103.89092506781901</v>
      </c>
    </row>
    <row r="18" spans="1:55" x14ac:dyDescent="0.35">
      <c r="A18">
        <v>103.112740054255</v>
      </c>
      <c r="B18">
        <v>-1.6540189125901099</v>
      </c>
      <c r="C18">
        <f t="shared" si="22"/>
        <v>100</v>
      </c>
      <c r="E18">
        <v>50</v>
      </c>
      <c r="F18">
        <f t="shared" si="7"/>
        <v>50</v>
      </c>
      <c r="G18">
        <f t="shared" si="8"/>
        <v>-53.112740054254999</v>
      </c>
      <c r="H18">
        <f t="shared" si="23"/>
        <v>400</v>
      </c>
      <c r="J18">
        <v>4.6658127343401503</v>
      </c>
      <c r="K18">
        <f t="shared" si="9"/>
        <v>106.25190471148245</v>
      </c>
      <c r="L18">
        <f t="shared" si="10"/>
        <v>-56.251904711482453</v>
      </c>
      <c r="M18">
        <f t="shared" si="11"/>
        <v>-54.682322382868726</v>
      </c>
      <c r="O18">
        <f t="shared" si="24"/>
        <v>0.25</v>
      </c>
      <c r="R18">
        <v>-2.6130307374008401</v>
      </c>
      <c r="S18">
        <f t="shared" si="12"/>
        <v>7.3312017251064288E-2</v>
      </c>
      <c r="T18">
        <f t="shared" si="25"/>
        <v>400</v>
      </c>
      <c r="U18">
        <f t="shared" si="26"/>
        <v>400</v>
      </c>
      <c r="V18">
        <f t="shared" si="27"/>
        <v>1</v>
      </c>
      <c r="W18">
        <v>232.45096021702099</v>
      </c>
      <c r="X18">
        <v>50</v>
      </c>
      <c r="Y18">
        <f t="shared" si="13"/>
        <v>200</v>
      </c>
      <c r="Z18">
        <f t="shared" si="14"/>
        <v>-32.450960217020992</v>
      </c>
      <c r="AB18">
        <v>192.45096021702099</v>
      </c>
      <c r="AC18">
        <v>212.45096021702099</v>
      </c>
      <c r="AD18">
        <v>232.45096021702099</v>
      </c>
      <c r="AE18">
        <v>252.45096021702099</v>
      </c>
      <c r="AF18">
        <v>272.45096021702102</v>
      </c>
      <c r="AG18">
        <v>292.45096021702102</v>
      </c>
      <c r="AI18">
        <f t="shared" si="15"/>
        <v>200</v>
      </c>
      <c r="AJ18">
        <f t="shared" si="16"/>
        <v>7.5490397829790084</v>
      </c>
      <c r="AK18">
        <f t="shared" si="17"/>
        <v>-12.450960217020992</v>
      </c>
      <c r="AL18">
        <f t="shared" si="18"/>
        <v>-32.450960217020992</v>
      </c>
      <c r="AM18">
        <f t="shared" si="19"/>
        <v>-52.450960217020992</v>
      </c>
      <c r="AN18">
        <f t="shared" si="20"/>
        <v>-72.45096021702102</v>
      </c>
      <c r="AO18">
        <f t="shared" si="21"/>
        <v>-92.45096021702102</v>
      </c>
      <c r="AQ18">
        <f t="shared" si="0"/>
        <v>50</v>
      </c>
      <c r="AR18">
        <v>63.112740054255198</v>
      </c>
      <c r="AS18">
        <v>83.112740054255198</v>
      </c>
      <c r="AT18">
        <v>103.112740054255</v>
      </c>
      <c r="AU18">
        <v>123.112740054255</v>
      </c>
      <c r="AV18">
        <v>143.112740054255</v>
      </c>
      <c r="AW18">
        <v>163.112740054255</v>
      </c>
      <c r="AX18">
        <f t="shared" si="1"/>
        <v>-13.112740054255198</v>
      </c>
      <c r="AY18">
        <f t="shared" si="2"/>
        <v>-33.112740054255198</v>
      </c>
      <c r="AZ18">
        <f t="shared" si="3"/>
        <v>-53.112740054254999</v>
      </c>
      <c r="BA18">
        <f t="shared" si="4"/>
        <v>-73.112740054254999</v>
      </c>
      <c r="BB18">
        <f t="shared" si="5"/>
        <v>-93.112740054254999</v>
      </c>
      <c r="BC18">
        <f t="shared" si="6"/>
        <v>-113.112740054255</v>
      </c>
    </row>
    <row r="19" spans="1:55" x14ac:dyDescent="0.35">
      <c r="A19">
        <v>96.084555040691399</v>
      </c>
      <c r="B19">
        <v>-1.24051418444258</v>
      </c>
      <c r="C19">
        <f t="shared" si="22"/>
        <v>75</v>
      </c>
      <c r="E19">
        <v>50</v>
      </c>
      <c r="F19">
        <f t="shared" si="7"/>
        <v>37.5</v>
      </c>
      <c r="G19">
        <f t="shared" si="8"/>
        <v>-58.584555040691399</v>
      </c>
      <c r="H19">
        <f t="shared" si="23"/>
        <v>425</v>
      </c>
      <c r="J19">
        <v>4.5968645984495202</v>
      </c>
      <c r="K19">
        <f t="shared" si="9"/>
        <v>99.172880856113068</v>
      </c>
      <c r="L19">
        <f t="shared" si="10"/>
        <v>-61.672880856113068</v>
      </c>
      <c r="M19">
        <f t="shared" si="11"/>
        <v>-60.128717948402233</v>
      </c>
      <c r="O19">
        <f t="shared" si="24"/>
        <v>0.17647058823529413</v>
      </c>
      <c r="R19">
        <v>-2.5619801569687701</v>
      </c>
      <c r="S19">
        <f t="shared" si="12"/>
        <v>7.7151816379585417E-2</v>
      </c>
      <c r="T19">
        <f t="shared" si="25"/>
        <v>375</v>
      </c>
      <c r="U19">
        <f t="shared" si="26"/>
        <v>425</v>
      </c>
      <c r="V19">
        <f t="shared" si="27"/>
        <v>0.88235294117647056</v>
      </c>
      <c r="W19">
        <v>225.42277520345701</v>
      </c>
      <c r="X19">
        <v>50</v>
      </c>
      <c r="Y19">
        <f t="shared" si="13"/>
        <v>187.5</v>
      </c>
      <c r="Z19">
        <f t="shared" si="14"/>
        <v>-37.922775203457007</v>
      </c>
      <c r="AB19">
        <v>182.92277520345701</v>
      </c>
      <c r="AC19">
        <v>204.17277520345701</v>
      </c>
      <c r="AD19">
        <v>225.42277520345701</v>
      </c>
      <c r="AE19">
        <v>246.67277520345701</v>
      </c>
      <c r="AF19">
        <v>267.92277520345698</v>
      </c>
      <c r="AG19">
        <v>289.17277520345698</v>
      </c>
      <c r="AI19">
        <f t="shared" si="15"/>
        <v>187.5</v>
      </c>
      <c r="AJ19">
        <f t="shared" si="16"/>
        <v>4.5772247965429926</v>
      </c>
      <c r="AK19">
        <f t="shared" si="17"/>
        <v>-16.672775203457007</v>
      </c>
      <c r="AL19">
        <f t="shared" si="18"/>
        <v>-37.922775203457007</v>
      </c>
      <c r="AM19">
        <f t="shared" si="19"/>
        <v>-59.172775203457007</v>
      </c>
      <c r="AN19">
        <f t="shared" si="20"/>
        <v>-80.422775203456979</v>
      </c>
      <c r="AO19">
        <f t="shared" si="21"/>
        <v>-101.67277520345698</v>
      </c>
      <c r="AQ19">
        <f t="shared" si="0"/>
        <v>37.5</v>
      </c>
      <c r="AR19">
        <v>53.584555040691399</v>
      </c>
      <c r="AS19">
        <v>74.834555040691399</v>
      </c>
      <c r="AT19">
        <v>96.084555040691399</v>
      </c>
      <c r="AU19">
        <v>117.334555040691</v>
      </c>
      <c r="AV19">
        <v>138.58455504069099</v>
      </c>
      <c r="AW19">
        <v>159.83455504069099</v>
      </c>
      <c r="AX19">
        <f t="shared" si="1"/>
        <v>-16.084555040691399</v>
      </c>
      <c r="AY19">
        <f t="shared" si="2"/>
        <v>-37.334555040691399</v>
      </c>
      <c r="AZ19">
        <f t="shared" si="3"/>
        <v>-58.584555040691399</v>
      </c>
      <c r="BA19">
        <f t="shared" si="4"/>
        <v>-79.834555040691001</v>
      </c>
      <c r="BB19">
        <f t="shared" si="5"/>
        <v>-101.08455504069099</v>
      </c>
      <c r="BC19">
        <f t="shared" si="6"/>
        <v>-122.33455504069099</v>
      </c>
    </row>
    <row r="20" spans="1:55" x14ac:dyDescent="0.35">
      <c r="A20">
        <v>89.056370027127599</v>
      </c>
      <c r="B20">
        <v>-0.82700945629505596</v>
      </c>
      <c r="C20">
        <f t="shared" si="22"/>
        <v>50</v>
      </c>
      <c r="E20">
        <v>50</v>
      </c>
      <c r="F20">
        <f t="shared" si="7"/>
        <v>25</v>
      </c>
      <c r="G20">
        <f t="shared" si="8"/>
        <v>-64.056370027127599</v>
      </c>
      <c r="H20">
        <f t="shared" si="23"/>
        <v>450</v>
      </c>
      <c r="J20">
        <v>4.51764268386595</v>
      </c>
      <c r="K20">
        <f t="shared" si="9"/>
        <v>91.61936740340569</v>
      </c>
      <c r="L20">
        <f t="shared" si="10"/>
        <v>-66.61936740340569</v>
      </c>
      <c r="M20">
        <f t="shared" si="11"/>
        <v>-65.337868715266637</v>
      </c>
      <c r="O20">
        <f t="shared" si="24"/>
        <v>0.1111111111111111</v>
      </c>
      <c r="R20">
        <v>-2.4222481085992098</v>
      </c>
      <c r="S20">
        <f t="shared" si="12"/>
        <v>8.872193654281188E-2</v>
      </c>
      <c r="T20">
        <f t="shared" si="25"/>
        <v>350</v>
      </c>
      <c r="U20">
        <f t="shared" si="26"/>
        <v>450</v>
      </c>
      <c r="V20">
        <f t="shared" si="27"/>
        <v>0.77777777777777779</v>
      </c>
      <c r="W20">
        <v>218.39459018989299</v>
      </c>
      <c r="X20">
        <v>50</v>
      </c>
      <c r="Y20">
        <f t="shared" si="13"/>
        <v>175</v>
      </c>
      <c r="Z20">
        <f t="shared" si="14"/>
        <v>-43.394590189892995</v>
      </c>
      <c r="AB20">
        <v>173.39459018989299</v>
      </c>
      <c r="AC20">
        <v>195.89459018989299</v>
      </c>
      <c r="AD20">
        <v>218.39459018989299</v>
      </c>
      <c r="AE20">
        <v>240.89459018989299</v>
      </c>
      <c r="AF20">
        <v>263.39459018989299</v>
      </c>
      <c r="AG20">
        <v>285.89459018989299</v>
      </c>
      <c r="AI20">
        <f t="shared" si="15"/>
        <v>175</v>
      </c>
      <c r="AJ20">
        <f t="shared" si="16"/>
        <v>1.6054098101070053</v>
      </c>
      <c r="AK20">
        <f t="shared" si="17"/>
        <v>-20.894590189892995</v>
      </c>
      <c r="AL20">
        <f t="shared" si="18"/>
        <v>-43.394590189892995</v>
      </c>
      <c r="AM20">
        <f t="shared" si="19"/>
        <v>-65.894590189892995</v>
      </c>
      <c r="AN20">
        <f t="shared" si="20"/>
        <v>-88.394590189892995</v>
      </c>
      <c r="AO20">
        <f t="shared" si="21"/>
        <v>-110.89459018989299</v>
      </c>
      <c r="AQ20">
        <f t="shared" si="0"/>
        <v>25</v>
      </c>
      <c r="AR20">
        <v>44.056370027127599</v>
      </c>
      <c r="AS20">
        <v>66.556370027127599</v>
      </c>
      <c r="AT20">
        <v>89.056370027127599</v>
      </c>
      <c r="AU20">
        <v>111.556370027128</v>
      </c>
      <c r="AV20">
        <v>134.056370027128</v>
      </c>
      <c r="AW20">
        <v>156.556370027128</v>
      </c>
      <c r="AX20">
        <f t="shared" si="1"/>
        <v>-19.056370027127599</v>
      </c>
      <c r="AY20">
        <f t="shared" si="2"/>
        <v>-41.556370027127599</v>
      </c>
      <c r="AZ20">
        <f t="shared" si="3"/>
        <v>-64.056370027127599</v>
      </c>
      <c r="BA20">
        <f t="shared" si="4"/>
        <v>-86.556370027127997</v>
      </c>
      <c r="BB20">
        <f t="shared" si="5"/>
        <v>-109.056370027128</v>
      </c>
      <c r="BC20">
        <f t="shared" si="6"/>
        <v>-131.556370027128</v>
      </c>
    </row>
    <row r="21" spans="1:55" x14ac:dyDescent="0.35">
      <c r="A21">
        <v>82.0281850135638</v>
      </c>
      <c r="B21">
        <v>-0.41350472814752998</v>
      </c>
      <c r="C21">
        <f t="shared" si="22"/>
        <v>25</v>
      </c>
      <c r="E21">
        <v>50</v>
      </c>
      <c r="F21">
        <f t="shared" si="7"/>
        <v>12.5</v>
      </c>
      <c r="G21">
        <f t="shared" si="8"/>
        <v>-69.5281850135638</v>
      </c>
      <c r="H21">
        <f t="shared" si="23"/>
        <v>475</v>
      </c>
      <c r="J21">
        <v>4.4255280116680904</v>
      </c>
      <c r="K21">
        <f t="shared" si="9"/>
        <v>83.556914602270382</v>
      </c>
      <c r="L21">
        <f t="shared" si="10"/>
        <v>-71.056914602270382</v>
      </c>
      <c r="M21">
        <f t="shared" si="11"/>
        <v>-70.292549807917084</v>
      </c>
      <c r="O21">
        <f t="shared" si="24"/>
        <v>5.2631578947368418E-2</v>
      </c>
      <c r="R21">
        <v>-2.3748077664719198</v>
      </c>
      <c r="S21">
        <f t="shared" si="12"/>
        <v>9.3032371432813288E-2</v>
      </c>
      <c r="T21">
        <f t="shared" si="25"/>
        <v>325</v>
      </c>
      <c r="U21">
        <f t="shared" si="26"/>
        <v>475</v>
      </c>
      <c r="V21">
        <f t="shared" si="27"/>
        <v>0.68421052631578949</v>
      </c>
      <c r="W21">
        <v>211.36640517632901</v>
      </c>
      <c r="X21">
        <v>50</v>
      </c>
      <c r="Y21">
        <f t="shared" si="13"/>
        <v>162.5</v>
      </c>
      <c r="Z21">
        <f t="shared" si="14"/>
        <v>-48.86640517632901</v>
      </c>
      <c r="AB21">
        <v>163.86640517632901</v>
      </c>
      <c r="AC21">
        <v>187.61640517632901</v>
      </c>
      <c r="AD21">
        <v>211.36640517632901</v>
      </c>
      <c r="AE21">
        <v>235.11640517632901</v>
      </c>
      <c r="AF21">
        <v>258.86640517632901</v>
      </c>
      <c r="AG21">
        <v>282.61640517632901</v>
      </c>
      <c r="AI21">
        <f t="shared" si="15"/>
        <v>162.5</v>
      </c>
      <c r="AJ21">
        <f t="shared" si="16"/>
        <v>-1.3664051763290104</v>
      </c>
      <c r="AK21">
        <f t="shared" si="17"/>
        <v>-25.11640517632901</v>
      </c>
      <c r="AL21">
        <f t="shared" si="18"/>
        <v>-48.86640517632901</v>
      </c>
      <c r="AM21">
        <f t="shared" si="19"/>
        <v>-72.61640517632901</v>
      </c>
      <c r="AN21">
        <f t="shared" si="20"/>
        <v>-96.36640517632901</v>
      </c>
      <c r="AO21">
        <f t="shared" si="21"/>
        <v>-120.11640517632901</v>
      </c>
      <c r="AQ21">
        <f t="shared" si="0"/>
        <v>12.5</v>
      </c>
      <c r="AR21">
        <v>34.5281850135638</v>
      </c>
      <c r="AS21">
        <v>58.2781850135638</v>
      </c>
      <c r="AT21">
        <v>82.0281850135638</v>
      </c>
      <c r="AU21">
        <v>105.778185013564</v>
      </c>
      <c r="AV21">
        <v>129.52818501356401</v>
      </c>
      <c r="AW21">
        <v>153.27818501356401</v>
      </c>
      <c r="AX21">
        <f t="shared" si="1"/>
        <v>-22.0281850135638</v>
      </c>
      <c r="AY21">
        <f t="shared" si="2"/>
        <v>-45.7781850135638</v>
      </c>
      <c r="AZ21">
        <f t="shared" si="3"/>
        <v>-69.5281850135638</v>
      </c>
      <c r="BA21">
        <f t="shared" si="4"/>
        <v>-93.278185013563998</v>
      </c>
      <c r="BB21">
        <f t="shared" si="5"/>
        <v>-117.02818501356401</v>
      </c>
      <c r="BC21">
        <f t="shared" si="6"/>
        <v>-140.77818501356401</v>
      </c>
    </row>
    <row r="22" spans="1:55" x14ac:dyDescent="0.35">
      <c r="A22">
        <v>75</v>
      </c>
      <c r="B22">
        <v>0</v>
      </c>
      <c r="C22">
        <f>C21-25</f>
        <v>0</v>
      </c>
      <c r="E22">
        <v>50</v>
      </c>
      <c r="F22">
        <f t="shared" si="7"/>
        <v>0</v>
      </c>
      <c r="G22">
        <f t="shared" si="8"/>
        <v>-75</v>
      </c>
      <c r="H22">
        <f t="shared" si="23"/>
        <v>500</v>
      </c>
      <c r="J22">
        <v>4.3174881135363101</v>
      </c>
      <c r="K22">
        <f t="shared" si="9"/>
        <v>74.999999999999972</v>
      </c>
      <c r="L22">
        <f t="shared" si="10"/>
        <v>-74.999999999999972</v>
      </c>
      <c r="M22">
        <f t="shared" si="11"/>
        <v>-74.999999999999986</v>
      </c>
      <c r="R22">
        <v>-2.2509012647635802</v>
      </c>
      <c r="S22">
        <f t="shared" si="12"/>
        <v>0.10530427474854571</v>
      </c>
      <c r="T22">
        <f t="shared" si="25"/>
        <v>300</v>
      </c>
      <c r="U22">
        <f t="shared" si="26"/>
        <v>500</v>
      </c>
      <c r="V22">
        <f t="shared" si="27"/>
        <v>0.6</v>
      </c>
      <c r="W22">
        <v>204.338220162765</v>
      </c>
      <c r="X22">
        <v>50</v>
      </c>
      <c r="Y22">
        <f t="shared" si="13"/>
        <v>150</v>
      </c>
      <c r="Z22">
        <f t="shared" si="14"/>
        <v>-54.338220162764998</v>
      </c>
      <c r="AB22">
        <v>154.338220162765</v>
      </c>
      <c r="AC22">
        <v>179.338220162765</v>
      </c>
      <c r="AD22">
        <v>204.338220162765</v>
      </c>
      <c r="AE22">
        <v>229.338220162765</v>
      </c>
      <c r="AF22">
        <v>254.338220162765</v>
      </c>
      <c r="AG22">
        <v>279.33822016276599</v>
      </c>
      <c r="AI22">
        <f t="shared" si="15"/>
        <v>150</v>
      </c>
      <c r="AJ22">
        <f t="shared" si="16"/>
        <v>-4.3382201627649977</v>
      </c>
      <c r="AK22">
        <f t="shared" si="17"/>
        <v>-29.338220162764998</v>
      </c>
      <c r="AL22">
        <f t="shared" si="18"/>
        <v>-54.338220162764998</v>
      </c>
      <c r="AM22">
        <f t="shared" si="19"/>
        <v>-79.338220162764998</v>
      </c>
      <c r="AN22">
        <f t="shared" si="20"/>
        <v>-104.338220162765</v>
      </c>
      <c r="AO22">
        <f t="shared" si="21"/>
        <v>-129.33822016276599</v>
      </c>
      <c r="AQ22">
        <f t="shared" si="0"/>
        <v>0</v>
      </c>
      <c r="AR22">
        <v>25</v>
      </c>
      <c r="AS22">
        <v>50</v>
      </c>
      <c r="AT22">
        <v>75</v>
      </c>
      <c r="AU22">
        <v>100</v>
      </c>
      <c r="AV22">
        <v>125</v>
      </c>
      <c r="AW22">
        <v>150</v>
      </c>
      <c r="AX22">
        <f t="shared" si="1"/>
        <v>-25</v>
      </c>
      <c r="AY22">
        <f t="shared" si="2"/>
        <v>-50</v>
      </c>
      <c r="AZ22">
        <f t="shared" si="3"/>
        <v>-75</v>
      </c>
      <c r="BA22">
        <f t="shared" si="4"/>
        <v>-100</v>
      </c>
      <c r="BB22">
        <f t="shared" si="5"/>
        <v>-125</v>
      </c>
      <c r="BC22">
        <f t="shared" si="6"/>
        <v>-150</v>
      </c>
    </row>
    <row r="23" spans="1:55" x14ac:dyDescent="0.35">
      <c r="R23">
        <v>-2.2066968419870099</v>
      </c>
      <c r="S23">
        <f t="shared" si="12"/>
        <v>0.11006360621498755</v>
      </c>
      <c r="T23">
        <f t="shared" si="25"/>
        <v>275</v>
      </c>
      <c r="U23">
        <f t="shared" si="26"/>
        <v>525</v>
      </c>
      <c r="V23">
        <f t="shared" si="27"/>
        <v>0.52380952380952384</v>
      </c>
      <c r="W23">
        <v>197.31003514920201</v>
      </c>
      <c r="X23">
        <v>50</v>
      </c>
      <c r="Y23">
        <f t="shared" si="13"/>
        <v>137.5</v>
      </c>
      <c r="Z23">
        <f t="shared" si="14"/>
        <v>-59.810035149202008</v>
      </c>
      <c r="AB23">
        <v>144.81003514920201</v>
      </c>
      <c r="AC23">
        <v>171.06003514920201</v>
      </c>
      <c r="AD23">
        <v>197.31003514920201</v>
      </c>
      <c r="AE23">
        <v>223.56003514920201</v>
      </c>
      <c r="AF23">
        <v>249.81003514920201</v>
      </c>
      <c r="AG23">
        <v>276.06003514920201</v>
      </c>
      <c r="AI23">
        <f t="shared" si="15"/>
        <v>137.5</v>
      </c>
      <c r="AJ23">
        <f t="shared" si="16"/>
        <v>-7.3100351492020081</v>
      </c>
      <c r="AK23">
        <f t="shared" si="17"/>
        <v>-33.560035149202008</v>
      </c>
      <c r="AL23">
        <f t="shared" si="18"/>
        <v>-59.810035149202008</v>
      </c>
      <c r="AM23">
        <f t="shared" si="19"/>
        <v>-86.060035149202008</v>
      </c>
      <c r="AN23">
        <f t="shared" si="20"/>
        <v>-112.31003514920201</v>
      </c>
      <c r="AO23">
        <f t="shared" si="21"/>
        <v>-138.56003514920201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1"/>
        <v>0</v>
      </c>
      <c r="AY23">
        <f t="shared" si="2"/>
        <v>0</v>
      </c>
      <c r="AZ23">
        <f t="shared" si="3"/>
        <v>0</v>
      </c>
      <c r="BA23">
        <f t="shared" si="4"/>
        <v>0</v>
      </c>
      <c r="BB23">
        <f t="shared" si="5"/>
        <v>0</v>
      </c>
      <c r="BC23">
        <f t="shared" si="6"/>
        <v>0</v>
      </c>
    </row>
    <row r="24" spans="1:55" x14ac:dyDescent="0.35">
      <c r="R24">
        <v>-2.0963687782887002</v>
      </c>
      <c r="S24">
        <f t="shared" si="12"/>
        <v>0.12290190301325914</v>
      </c>
      <c r="T24">
        <f t="shared" si="25"/>
        <v>250</v>
      </c>
      <c r="U24">
        <f t="shared" si="26"/>
        <v>550</v>
      </c>
      <c r="V24">
        <f t="shared" si="27"/>
        <v>0.45454545454545453</v>
      </c>
      <c r="W24">
        <v>190.281850135638</v>
      </c>
      <c r="X24">
        <v>50</v>
      </c>
      <c r="Y24">
        <f t="shared" si="13"/>
        <v>125</v>
      </c>
      <c r="Z24">
        <f t="shared" si="14"/>
        <v>-65.281850135637995</v>
      </c>
      <c r="AB24">
        <v>135.281850135638</v>
      </c>
      <c r="AC24">
        <v>162.781850135638</v>
      </c>
      <c r="AD24">
        <v>190.281850135638</v>
      </c>
      <c r="AE24">
        <v>217.781850135638</v>
      </c>
      <c r="AF24">
        <v>245.281850135638</v>
      </c>
      <c r="AG24">
        <v>272.78185013563802</v>
      </c>
      <c r="AI24">
        <f t="shared" si="15"/>
        <v>125</v>
      </c>
      <c r="AJ24">
        <f t="shared" si="16"/>
        <v>-10.281850135637995</v>
      </c>
      <c r="AK24">
        <f t="shared" si="17"/>
        <v>-37.781850135637995</v>
      </c>
      <c r="AL24">
        <f t="shared" si="18"/>
        <v>-65.281850135637995</v>
      </c>
      <c r="AM24">
        <f t="shared" si="19"/>
        <v>-92.781850135637995</v>
      </c>
      <c r="AN24">
        <f t="shared" si="20"/>
        <v>-120.281850135638</v>
      </c>
      <c r="AO24">
        <f t="shared" si="21"/>
        <v>-147.78185013563802</v>
      </c>
    </row>
    <row r="25" spans="1:55" x14ac:dyDescent="0.35">
      <c r="R25">
        <v>-1.99512089129056</v>
      </c>
      <c r="S25">
        <f t="shared" si="12"/>
        <v>0.13599721229452275</v>
      </c>
      <c r="T25">
        <f t="shared" si="25"/>
        <v>225</v>
      </c>
      <c r="U25">
        <f t="shared" si="26"/>
        <v>575</v>
      </c>
      <c r="V25">
        <f t="shared" si="27"/>
        <v>0.39130434782608697</v>
      </c>
      <c r="W25">
        <v>183.25366512207401</v>
      </c>
      <c r="X25">
        <v>50</v>
      </c>
      <c r="Y25">
        <f t="shared" si="13"/>
        <v>112.5</v>
      </c>
      <c r="Z25">
        <f t="shared" si="14"/>
        <v>-70.753665122074011</v>
      </c>
      <c r="AB25">
        <v>125.753665122074</v>
      </c>
      <c r="AC25">
        <v>154.50366512207401</v>
      </c>
      <c r="AD25">
        <v>183.25366512207401</v>
      </c>
      <c r="AE25">
        <v>212.00366512207401</v>
      </c>
      <c r="AF25">
        <v>240.75366512207401</v>
      </c>
      <c r="AG25">
        <v>269.50366512207398</v>
      </c>
      <c r="AI25">
        <f t="shared" si="15"/>
        <v>112.5</v>
      </c>
      <c r="AJ25">
        <f t="shared" si="16"/>
        <v>-13.253665122073997</v>
      </c>
      <c r="AK25">
        <f t="shared" si="17"/>
        <v>-42.003665122074011</v>
      </c>
      <c r="AL25">
        <f t="shared" si="18"/>
        <v>-70.753665122074011</v>
      </c>
      <c r="AM25">
        <f t="shared" si="19"/>
        <v>-99.503665122074011</v>
      </c>
      <c r="AN25">
        <f t="shared" si="20"/>
        <v>-128.25366512207401</v>
      </c>
      <c r="AO25">
        <f t="shared" si="21"/>
        <v>-157.00366512207398</v>
      </c>
    </row>
    <row r="26" spans="1:55" x14ac:dyDescent="0.35">
      <c r="R26">
        <v>-1.9564535095922999</v>
      </c>
      <c r="S26">
        <f t="shared" si="12"/>
        <v>0.14135886083784013</v>
      </c>
      <c r="T26">
        <f t="shared" si="25"/>
        <v>200</v>
      </c>
      <c r="U26">
        <f t="shared" si="26"/>
        <v>600</v>
      </c>
      <c r="V26">
        <f t="shared" si="27"/>
        <v>0.33333333333333331</v>
      </c>
      <c r="W26">
        <v>176.22548010851</v>
      </c>
      <c r="X26">
        <v>50</v>
      </c>
      <c r="Y26">
        <f t="shared" si="13"/>
        <v>100</v>
      </c>
      <c r="Z26">
        <f t="shared" si="14"/>
        <v>-76.225480108509998</v>
      </c>
      <c r="AB26">
        <v>116.22548010851</v>
      </c>
      <c r="AC26">
        <v>146.22548010851</v>
      </c>
      <c r="AD26">
        <v>176.22548010851</v>
      </c>
      <c r="AE26">
        <v>206.22548010851</v>
      </c>
      <c r="AF26">
        <v>236.22548010851</v>
      </c>
      <c r="AG26">
        <v>266.22548010851</v>
      </c>
      <c r="AI26">
        <f t="shared" si="15"/>
        <v>100</v>
      </c>
      <c r="AJ26">
        <f t="shared" si="16"/>
        <v>-16.225480108509998</v>
      </c>
      <c r="AK26">
        <f t="shared" si="17"/>
        <v>-46.225480108509998</v>
      </c>
      <c r="AL26">
        <f t="shared" si="18"/>
        <v>-76.225480108509998</v>
      </c>
      <c r="AM26">
        <f t="shared" si="19"/>
        <v>-106.22548010851</v>
      </c>
      <c r="AN26">
        <f t="shared" si="20"/>
        <v>-136.22548010851</v>
      </c>
      <c r="AO26">
        <f t="shared" si="21"/>
        <v>-166.22548010851</v>
      </c>
    </row>
    <row r="27" spans="1:55" x14ac:dyDescent="0.35">
      <c r="R27">
        <v>-1.8656132222107999</v>
      </c>
      <c r="S27">
        <f t="shared" si="12"/>
        <v>0.15480125320638469</v>
      </c>
      <c r="T27">
        <f t="shared" si="25"/>
        <v>175</v>
      </c>
      <c r="U27">
        <f t="shared" si="26"/>
        <v>625</v>
      </c>
      <c r="V27">
        <f t="shared" si="27"/>
        <v>0.28000000000000003</v>
      </c>
      <c r="W27">
        <v>169.19729509494701</v>
      </c>
      <c r="X27">
        <v>50</v>
      </c>
      <c r="Y27">
        <f t="shared" si="13"/>
        <v>87.5</v>
      </c>
      <c r="Z27">
        <f t="shared" si="14"/>
        <v>-81.697295094947009</v>
      </c>
      <c r="AB27">
        <v>106.69729509494699</v>
      </c>
      <c r="AC27">
        <v>137.94729509494701</v>
      </c>
      <c r="AD27">
        <v>169.19729509494701</v>
      </c>
      <c r="AE27">
        <v>200.44729509494701</v>
      </c>
      <c r="AF27">
        <v>231.69729509494701</v>
      </c>
      <c r="AG27">
        <v>262.94729509494698</v>
      </c>
      <c r="AI27">
        <f t="shared" si="15"/>
        <v>87.5</v>
      </c>
      <c r="AJ27">
        <f t="shared" si="16"/>
        <v>-19.197295094946995</v>
      </c>
      <c r="AK27">
        <f t="shared" si="17"/>
        <v>-50.447295094947009</v>
      </c>
      <c r="AL27">
        <f t="shared" si="18"/>
        <v>-81.697295094947009</v>
      </c>
      <c r="AM27">
        <f t="shared" si="19"/>
        <v>-112.94729509494701</v>
      </c>
      <c r="AN27">
        <f t="shared" si="20"/>
        <v>-144.19729509494701</v>
      </c>
      <c r="AO27">
        <f t="shared" si="21"/>
        <v>-175.44729509494698</v>
      </c>
    </row>
    <row r="28" spans="1:55" x14ac:dyDescent="0.35">
      <c r="R28">
        <v>-1.82932587753649</v>
      </c>
      <c r="S28">
        <f t="shared" si="12"/>
        <v>0.16052174262211236</v>
      </c>
      <c r="T28">
        <f t="shared" si="25"/>
        <v>150</v>
      </c>
      <c r="U28">
        <f t="shared" si="26"/>
        <v>650</v>
      </c>
      <c r="V28">
        <f t="shared" si="27"/>
        <v>0.23076923076923078</v>
      </c>
      <c r="W28">
        <v>162.169110081383</v>
      </c>
      <c r="X28">
        <v>50</v>
      </c>
      <c r="Y28">
        <f t="shared" si="13"/>
        <v>75</v>
      </c>
      <c r="Z28">
        <f t="shared" si="14"/>
        <v>-87.169110081382996</v>
      </c>
      <c r="AB28">
        <v>97.169110081382698</v>
      </c>
      <c r="AC28">
        <v>129.669110081383</v>
      </c>
      <c r="AD28">
        <v>162.169110081383</v>
      </c>
      <c r="AE28">
        <v>194.669110081383</v>
      </c>
      <c r="AF28">
        <v>227.169110081383</v>
      </c>
      <c r="AG28">
        <v>259.669110081383</v>
      </c>
      <c r="AI28">
        <f t="shared" si="15"/>
        <v>75</v>
      </c>
      <c r="AJ28">
        <f t="shared" si="16"/>
        <v>-22.169110081382698</v>
      </c>
      <c r="AK28">
        <f t="shared" si="17"/>
        <v>-54.669110081382996</v>
      </c>
      <c r="AL28">
        <f t="shared" si="18"/>
        <v>-87.169110081382996</v>
      </c>
      <c r="AM28">
        <f t="shared" si="19"/>
        <v>-119.669110081383</v>
      </c>
      <c r="AN28">
        <f t="shared" si="20"/>
        <v>-152.169110081383</v>
      </c>
      <c r="AO28">
        <f t="shared" si="21"/>
        <v>-184.669110081383</v>
      </c>
    </row>
    <row r="29" spans="1:55" x14ac:dyDescent="0.35">
      <c r="R29">
        <v>-1.74756596056609</v>
      </c>
      <c r="S29">
        <f t="shared" si="12"/>
        <v>0.17419743126532902</v>
      </c>
      <c r="T29">
        <f t="shared" si="25"/>
        <v>125</v>
      </c>
      <c r="U29">
        <f t="shared" si="26"/>
        <v>675</v>
      </c>
      <c r="V29">
        <f t="shared" si="27"/>
        <v>0.18518518518518517</v>
      </c>
      <c r="W29">
        <v>155.14092506781901</v>
      </c>
      <c r="X29">
        <v>50</v>
      </c>
      <c r="Y29">
        <f t="shared" si="13"/>
        <v>62.5</v>
      </c>
      <c r="Z29">
        <f t="shared" si="14"/>
        <v>-92.640925067819012</v>
      </c>
      <c r="AB29">
        <v>87.640925067818998</v>
      </c>
      <c r="AC29">
        <v>121.390925067819</v>
      </c>
      <c r="AD29">
        <v>155.14092506781901</v>
      </c>
      <c r="AE29">
        <v>188.89092506781901</v>
      </c>
      <c r="AF29">
        <v>222.64092506781901</v>
      </c>
      <c r="AG29">
        <v>256.39092506781901</v>
      </c>
      <c r="AI29">
        <f t="shared" si="15"/>
        <v>62.5</v>
      </c>
      <c r="AJ29">
        <f t="shared" si="16"/>
        <v>-25.140925067818998</v>
      </c>
      <c r="AK29">
        <f t="shared" si="17"/>
        <v>-58.890925067818998</v>
      </c>
      <c r="AL29">
        <f t="shared" si="18"/>
        <v>-92.640925067819012</v>
      </c>
      <c r="AM29">
        <f t="shared" si="19"/>
        <v>-126.39092506781901</v>
      </c>
      <c r="AN29">
        <f t="shared" si="20"/>
        <v>-160.14092506781901</v>
      </c>
      <c r="AO29">
        <f t="shared" si="21"/>
        <v>-193.89092506781901</v>
      </c>
    </row>
    <row r="30" spans="1:55" x14ac:dyDescent="0.35">
      <c r="R30">
        <v>-1.6717910948524799</v>
      </c>
      <c r="S30">
        <f t="shared" si="12"/>
        <v>0.18791019905854189</v>
      </c>
      <c r="T30">
        <f t="shared" si="25"/>
        <v>100</v>
      </c>
      <c r="U30">
        <f t="shared" si="26"/>
        <v>700</v>
      </c>
      <c r="V30">
        <f t="shared" si="27"/>
        <v>0.14285714285714285</v>
      </c>
      <c r="W30">
        <v>148.112740054255</v>
      </c>
      <c r="X30">
        <v>50</v>
      </c>
      <c r="Y30">
        <f t="shared" si="13"/>
        <v>50</v>
      </c>
      <c r="Z30">
        <f t="shared" si="14"/>
        <v>-98.112740054254999</v>
      </c>
      <c r="AB30">
        <v>78.112740054255198</v>
      </c>
      <c r="AC30">
        <v>113.112740054255</v>
      </c>
      <c r="AD30">
        <v>148.112740054255</v>
      </c>
      <c r="AE30">
        <v>183.112740054255</v>
      </c>
      <c r="AF30">
        <v>218.112740054255</v>
      </c>
      <c r="AG30">
        <v>253.112740054255</v>
      </c>
      <c r="AI30">
        <f t="shared" si="15"/>
        <v>50</v>
      </c>
      <c r="AJ30">
        <f t="shared" si="16"/>
        <v>-28.112740054255198</v>
      </c>
      <c r="AK30">
        <f t="shared" si="17"/>
        <v>-63.112740054254999</v>
      </c>
      <c r="AL30">
        <f t="shared" si="18"/>
        <v>-98.112740054254999</v>
      </c>
      <c r="AM30">
        <f t="shared" si="19"/>
        <v>-133.112740054255</v>
      </c>
      <c r="AN30">
        <f t="shared" si="20"/>
        <v>-168.112740054255</v>
      </c>
      <c r="AO30">
        <f t="shared" si="21"/>
        <v>-203.112740054255</v>
      </c>
    </row>
    <row r="31" spans="1:55" x14ac:dyDescent="0.35">
      <c r="R31">
        <v>-1.6396274081751501</v>
      </c>
      <c r="S31">
        <f t="shared" si="12"/>
        <v>0.19405233113511344</v>
      </c>
      <c r="T31">
        <f t="shared" si="25"/>
        <v>75</v>
      </c>
      <c r="U31">
        <f t="shared" si="26"/>
        <v>725</v>
      </c>
      <c r="V31">
        <f t="shared" si="27"/>
        <v>0.10344827586206896</v>
      </c>
      <c r="W31">
        <v>141.08455504069099</v>
      </c>
      <c r="X31">
        <v>50</v>
      </c>
      <c r="Y31">
        <f t="shared" si="13"/>
        <v>37.5</v>
      </c>
      <c r="Z31">
        <f t="shared" si="14"/>
        <v>-103.58455504069099</v>
      </c>
      <c r="AB31">
        <v>68.584555040691399</v>
      </c>
      <c r="AC31">
        <v>104.834555040691</v>
      </c>
      <c r="AD31">
        <v>141.08455504069099</v>
      </c>
      <c r="AE31">
        <v>177.33455504069099</v>
      </c>
      <c r="AF31">
        <v>213.58455504069099</v>
      </c>
      <c r="AG31">
        <v>249.83455504069099</v>
      </c>
      <c r="AI31">
        <f t="shared" si="15"/>
        <v>37.5</v>
      </c>
      <c r="AJ31">
        <f t="shared" si="16"/>
        <v>-31.084555040691399</v>
      </c>
      <c r="AK31">
        <f t="shared" si="17"/>
        <v>-67.334555040691001</v>
      </c>
      <c r="AL31">
        <f t="shared" si="18"/>
        <v>-103.58455504069099</v>
      </c>
      <c r="AM31">
        <f t="shared" si="19"/>
        <v>-139.83455504069099</v>
      </c>
      <c r="AN31">
        <f t="shared" si="20"/>
        <v>-176.08455504069099</v>
      </c>
      <c r="AO31">
        <f t="shared" si="21"/>
        <v>-212.33455504069099</v>
      </c>
    </row>
    <row r="32" spans="1:55" x14ac:dyDescent="0.35">
      <c r="R32">
        <v>-1.5709818601444301</v>
      </c>
      <c r="S32">
        <f t="shared" si="12"/>
        <v>0.20784101133432092</v>
      </c>
      <c r="T32">
        <f t="shared" si="25"/>
        <v>50</v>
      </c>
      <c r="U32">
        <f t="shared" si="26"/>
        <v>750</v>
      </c>
      <c r="V32">
        <f t="shared" si="27"/>
        <v>6.6666666666666666E-2</v>
      </c>
      <c r="W32">
        <v>134.056370027128</v>
      </c>
      <c r="X32">
        <v>50</v>
      </c>
      <c r="Y32">
        <f t="shared" si="13"/>
        <v>25</v>
      </c>
      <c r="Z32">
        <f t="shared" si="14"/>
        <v>-109.056370027128</v>
      </c>
      <c r="AB32">
        <v>59.056370027127599</v>
      </c>
      <c r="AC32">
        <v>96.556370027127599</v>
      </c>
      <c r="AD32">
        <v>134.056370027128</v>
      </c>
      <c r="AE32">
        <v>171.556370027128</v>
      </c>
      <c r="AF32">
        <v>209.056370027128</v>
      </c>
      <c r="AG32">
        <v>246.556370027128</v>
      </c>
      <c r="AI32">
        <f t="shared" si="15"/>
        <v>25</v>
      </c>
      <c r="AJ32">
        <f t="shared" si="16"/>
        <v>-34.056370027127599</v>
      </c>
      <c r="AK32">
        <f t="shared" si="17"/>
        <v>-71.556370027127599</v>
      </c>
      <c r="AL32">
        <f t="shared" si="18"/>
        <v>-109.056370027128</v>
      </c>
      <c r="AM32">
        <f t="shared" si="19"/>
        <v>-146.556370027128</v>
      </c>
      <c r="AN32">
        <f t="shared" si="20"/>
        <v>-184.056370027128</v>
      </c>
      <c r="AO32">
        <f t="shared" si="21"/>
        <v>-221.556370027128</v>
      </c>
    </row>
    <row r="33" spans="18:41" x14ac:dyDescent="0.35">
      <c r="R33">
        <v>-1.54060475528188</v>
      </c>
      <c r="S33">
        <f t="shared" si="12"/>
        <v>0.21425149251834091</v>
      </c>
      <c r="T33">
        <f t="shared" si="25"/>
        <v>25</v>
      </c>
      <c r="U33">
        <f t="shared" si="26"/>
        <v>775</v>
      </c>
      <c r="V33">
        <f t="shared" si="27"/>
        <v>3.2258064516129031E-2</v>
      </c>
      <c r="W33">
        <v>127.028185013564</v>
      </c>
      <c r="X33">
        <v>50</v>
      </c>
      <c r="Y33">
        <f t="shared" si="13"/>
        <v>12.5</v>
      </c>
      <c r="Z33">
        <f t="shared" si="14"/>
        <v>-114.528185013564</v>
      </c>
      <c r="AB33">
        <v>49.5281850135638</v>
      </c>
      <c r="AC33">
        <v>88.2781850135638</v>
      </c>
      <c r="AD33">
        <v>127.028185013564</v>
      </c>
      <c r="AE33">
        <v>165.77818501356401</v>
      </c>
      <c r="AF33">
        <v>204.52818501356401</v>
      </c>
      <c r="AG33">
        <v>243.27818501356401</v>
      </c>
      <c r="AI33">
        <f t="shared" si="15"/>
        <v>12.5</v>
      </c>
      <c r="AJ33">
        <f t="shared" si="16"/>
        <v>-37.0281850135638</v>
      </c>
      <c r="AK33">
        <f t="shared" si="17"/>
        <v>-75.7781850135638</v>
      </c>
      <c r="AL33">
        <f t="shared" si="18"/>
        <v>-114.528185013564</v>
      </c>
      <c r="AM33">
        <f t="shared" si="19"/>
        <v>-153.27818501356401</v>
      </c>
      <c r="AN33">
        <f t="shared" si="20"/>
        <v>-192.02818501356401</v>
      </c>
      <c r="AO33">
        <f t="shared" si="21"/>
        <v>-230.77818501356401</v>
      </c>
    </row>
    <row r="34" spans="18:41" x14ac:dyDescent="0.35">
      <c r="R34">
        <v>-1.47821779173046</v>
      </c>
      <c r="S34">
        <f t="shared" si="12"/>
        <v>0.22804374788833337</v>
      </c>
      <c r="T34">
        <f t="shared" si="25"/>
        <v>0</v>
      </c>
      <c r="U34">
        <f t="shared" si="26"/>
        <v>800</v>
      </c>
      <c r="V34">
        <f t="shared" si="27"/>
        <v>0</v>
      </c>
      <c r="W34">
        <v>120</v>
      </c>
      <c r="X34">
        <v>50</v>
      </c>
      <c r="Y34">
        <f t="shared" si="13"/>
        <v>0</v>
      </c>
      <c r="Z34">
        <f t="shared" si="14"/>
        <v>-120</v>
      </c>
      <c r="AB34">
        <v>40</v>
      </c>
      <c r="AC34">
        <v>80</v>
      </c>
      <c r="AD34">
        <v>120</v>
      </c>
      <c r="AE34">
        <v>160</v>
      </c>
      <c r="AF34">
        <v>200</v>
      </c>
      <c r="AG34">
        <v>240</v>
      </c>
      <c r="AI34">
        <f t="shared" si="15"/>
        <v>0</v>
      </c>
      <c r="AJ34">
        <f t="shared" si="16"/>
        <v>-40</v>
      </c>
      <c r="AK34">
        <f t="shared" si="17"/>
        <v>-80</v>
      </c>
      <c r="AL34">
        <f t="shared" si="18"/>
        <v>-120</v>
      </c>
      <c r="AM34">
        <f t="shared" si="19"/>
        <v>-160</v>
      </c>
      <c r="AN34">
        <f t="shared" si="20"/>
        <v>-200</v>
      </c>
      <c r="AO34">
        <f t="shared" si="21"/>
        <v>-240</v>
      </c>
    </row>
  </sheetData>
  <autoFilter ref="AQ1:BC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L33" sqref="L33"/>
    </sheetView>
  </sheetViews>
  <sheetFormatPr defaultRowHeight="14.5" x14ac:dyDescent="0.35"/>
  <sheetData>
    <row r="1" spans="2:14" x14ac:dyDescent="0.35">
      <c r="B1" t="s">
        <v>21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2:14" x14ac:dyDescent="0.35">
      <c r="B2">
        <v>0</v>
      </c>
      <c r="C2">
        <v>25</v>
      </c>
      <c r="D2">
        <v>50</v>
      </c>
      <c r="E2">
        <v>75</v>
      </c>
      <c r="F2">
        <v>100</v>
      </c>
      <c r="G2">
        <v>125</v>
      </c>
      <c r="H2">
        <v>150</v>
      </c>
      <c r="I2">
        <v>-25</v>
      </c>
      <c r="J2">
        <v>-50</v>
      </c>
      <c r="K2">
        <v>-75</v>
      </c>
      <c r="L2">
        <v>-100</v>
      </c>
      <c r="M2">
        <v>-125</v>
      </c>
      <c r="N2">
        <v>-150</v>
      </c>
    </row>
    <row r="3" spans="2:14" x14ac:dyDescent="0.35">
      <c r="B3">
        <v>12.5</v>
      </c>
      <c r="C3">
        <v>34.5281850135638</v>
      </c>
      <c r="D3">
        <v>58.2781850135638</v>
      </c>
      <c r="E3">
        <v>82.0281850135638</v>
      </c>
      <c r="F3">
        <v>105.778185013564</v>
      </c>
      <c r="G3">
        <v>129.52818501356401</v>
      </c>
      <c r="H3">
        <v>153.27818501356401</v>
      </c>
      <c r="I3">
        <v>-22.0281850135638</v>
      </c>
      <c r="J3">
        <v>-45.7781850135638</v>
      </c>
      <c r="K3">
        <v>-69.5281850135638</v>
      </c>
      <c r="L3">
        <v>-93.278185013563998</v>
      </c>
      <c r="M3">
        <v>-117.02818501356401</v>
      </c>
      <c r="N3">
        <v>-140.77818501356401</v>
      </c>
    </row>
    <row r="4" spans="2:14" x14ac:dyDescent="0.35">
      <c r="B4">
        <v>25</v>
      </c>
      <c r="C4">
        <v>44.056370027127599</v>
      </c>
      <c r="D4">
        <v>66.556370027127599</v>
      </c>
      <c r="E4">
        <v>89.056370027127599</v>
      </c>
      <c r="F4">
        <v>111.556370027128</v>
      </c>
      <c r="G4">
        <v>134.056370027128</v>
      </c>
      <c r="H4">
        <v>156.556370027128</v>
      </c>
      <c r="I4">
        <v>-19.056370027127599</v>
      </c>
      <c r="J4">
        <v>-41.556370027127599</v>
      </c>
      <c r="K4">
        <v>-64.056370027127599</v>
      </c>
      <c r="L4">
        <v>-86.556370027127997</v>
      </c>
      <c r="M4">
        <v>-109.056370027128</v>
      </c>
      <c r="N4">
        <v>-131.556370027128</v>
      </c>
    </row>
    <row r="5" spans="2:14" x14ac:dyDescent="0.35">
      <c r="B5">
        <v>37.5</v>
      </c>
      <c r="C5">
        <v>53.584555040691399</v>
      </c>
      <c r="D5">
        <v>74.834555040691399</v>
      </c>
      <c r="E5">
        <v>96.084555040691399</v>
      </c>
      <c r="F5">
        <v>117.334555040691</v>
      </c>
      <c r="G5">
        <v>138.58455504069099</v>
      </c>
      <c r="H5">
        <v>159.83455504069099</v>
      </c>
      <c r="I5">
        <v>-16.084555040691399</v>
      </c>
      <c r="J5">
        <v>-37.334555040691399</v>
      </c>
      <c r="K5">
        <v>-58.584555040691399</v>
      </c>
      <c r="L5">
        <v>-79.834555040691001</v>
      </c>
      <c r="M5">
        <v>-101.08455504069099</v>
      </c>
      <c r="N5">
        <v>-122.33455504069099</v>
      </c>
    </row>
    <row r="6" spans="2:14" x14ac:dyDescent="0.35">
      <c r="B6">
        <v>50</v>
      </c>
      <c r="C6">
        <v>63.112740054255198</v>
      </c>
      <c r="D6">
        <v>83.112740054255198</v>
      </c>
      <c r="E6">
        <v>103.112740054255</v>
      </c>
      <c r="F6">
        <v>123.112740054255</v>
      </c>
      <c r="G6">
        <v>143.112740054255</v>
      </c>
      <c r="H6">
        <v>163.112740054255</v>
      </c>
      <c r="I6">
        <v>-13.112740054255198</v>
      </c>
      <c r="J6">
        <v>-33.112740054255198</v>
      </c>
      <c r="K6">
        <v>-53.112740054254999</v>
      </c>
      <c r="L6">
        <v>-73.112740054254999</v>
      </c>
      <c r="M6">
        <v>-93.112740054254999</v>
      </c>
      <c r="N6">
        <v>-113.112740054255</v>
      </c>
    </row>
    <row r="7" spans="2:14" x14ac:dyDescent="0.35">
      <c r="B7">
        <v>62.5</v>
      </c>
      <c r="C7">
        <v>72.640925067818998</v>
      </c>
      <c r="D7">
        <v>91.390925067818998</v>
      </c>
      <c r="E7">
        <v>110.140925067819</v>
      </c>
      <c r="F7">
        <v>128.89092506781901</v>
      </c>
      <c r="G7">
        <v>147.64092506781901</v>
      </c>
      <c r="H7">
        <v>166.39092506781901</v>
      </c>
      <c r="I7">
        <v>-10.140925067818998</v>
      </c>
      <c r="J7">
        <v>-28.890925067818998</v>
      </c>
      <c r="K7">
        <v>-47.640925067818998</v>
      </c>
      <c r="L7">
        <v>-66.390925067819012</v>
      </c>
      <c r="M7">
        <v>-85.140925067819012</v>
      </c>
      <c r="N7">
        <v>-103.89092506781901</v>
      </c>
    </row>
    <row r="8" spans="2:14" x14ac:dyDescent="0.35">
      <c r="B8">
        <v>75</v>
      </c>
      <c r="C8">
        <v>82.169110081382797</v>
      </c>
      <c r="D8">
        <v>99.669110081382797</v>
      </c>
      <c r="E8">
        <v>117.169110081383</v>
      </c>
      <c r="F8">
        <v>134.669110081383</v>
      </c>
      <c r="G8">
        <v>152.169110081383</v>
      </c>
      <c r="H8">
        <v>169.669110081383</v>
      </c>
      <c r="I8">
        <v>-7.1691100813827973</v>
      </c>
      <c r="J8">
        <v>-24.669110081382797</v>
      </c>
      <c r="K8">
        <v>-42.169110081382996</v>
      </c>
      <c r="L8">
        <v>-59.669110081382996</v>
      </c>
      <c r="M8">
        <v>-77.169110081382996</v>
      </c>
      <c r="N8">
        <v>-94.669110081382996</v>
      </c>
    </row>
    <row r="9" spans="2:14" x14ac:dyDescent="0.35">
      <c r="B9">
        <v>87.5</v>
      </c>
      <c r="C9">
        <v>91.697295094946497</v>
      </c>
      <c r="D9">
        <v>107.94729509494699</v>
      </c>
      <c r="E9">
        <v>124.19729509494699</v>
      </c>
      <c r="F9">
        <v>140.44729509494701</v>
      </c>
      <c r="G9">
        <v>156.69729509494701</v>
      </c>
      <c r="H9">
        <v>172.94729509494701</v>
      </c>
      <c r="I9">
        <v>-4.1972950949464973</v>
      </c>
      <c r="J9">
        <v>-20.447295094946995</v>
      </c>
      <c r="K9">
        <v>-36.697295094946995</v>
      </c>
      <c r="L9">
        <v>-52.947295094947009</v>
      </c>
      <c r="M9">
        <v>-69.197295094947009</v>
      </c>
      <c r="N9">
        <v>-85.447295094947009</v>
      </c>
    </row>
    <row r="10" spans="2:14" x14ac:dyDescent="0.35">
      <c r="B10">
        <v>100</v>
      </c>
      <c r="C10">
        <v>101.22548010851</v>
      </c>
      <c r="D10">
        <v>116.22548010851</v>
      </c>
      <c r="E10">
        <v>131.22548010851</v>
      </c>
      <c r="F10">
        <v>146.22548010851</v>
      </c>
      <c r="G10">
        <v>161.22548010851</v>
      </c>
      <c r="H10">
        <v>176.22548010851</v>
      </c>
      <c r="I10">
        <v>-1.2254801085099984</v>
      </c>
      <c r="J10">
        <v>-16.225480108509998</v>
      </c>
      <c r="K10">
        <v>-31.225480108509998</v>
      </c>
      <c r="L10">
        <v>-46.225480108509998</v>
      </c>
      <c r="M10">
        <v>-61.225480108509998</v>
      </c>
      <c r="N10">
        <v>-76.225480108509998</v>
      </c>
    </row>
    <row r="11" spans="2:14" x14ac:dyDescent="0.35">
      <c r="B11">
        <v>112.5</v>
      </c>
      <c r="C11">
        <v>110.753665122074</v>
      </c>
      <c r="D11">
        <v>124.503665122074</v>
      </c>
      <c r="E11">
        <v>138.25366512207401</v>
      </c>
      <c r="F11">
        <v>152.00366512207401</v>
      </c>
      <c r="G11">
        <v>165.75366512207401</v>
      </c>
      <c r="H11">
        <v>179.50366512207401</v>
      </c>
      <c r="I11">
        <v>1.7463348779260031</v>
      </c>
      <c r="J11">
        <v>-12.003665122073997</v>
      </c>
      <c r="K11">
        <v>-25.753665122074011</v>
      </c>
      <c r="L11">
        <v>-39.503665122074011</v>
      </c>
      <c r="M11">
        <v>-53.253665122074011</v>
      </c>
      <c r="N11">
        <v>-67.003665122074011</v>
      </c>
    </row>
    <row r="12" spans="2:14" x14ac:dyDescent="0.35">
      <c r="B12">
        <v>125</v>
      </c>
      <c r="C12">
        <v>120.281850135638</v>
      </c>
      <c r="D12">
        <v>132.781850135638</v>
      </c>
      <c r="E12">
        <v>145.281850135638</v>
      </c>
      <c r="F12">
        <v>157.781850135638</v>
      </c>
      <c r="G12">
        <v>170.281850135638</v>
      </c>
      <c r="H12">
        <v>182.781850135638</v>
      </c>
      <c r="I12">
        <v>4.7181498643620046</v>
      </c>
      <c r="J12">
        <v>-7.7818501356379954</v>
      </c>
      <c r="K12">
        <v>-20.281850135637995</v>
      </c>
      <c r="L12">
        <v>-32.781850135637995</v>
      </c>
      <c r="M12">
        <v>-45.281850135637995</v>
      </c>
      <c r="N12">
        <v>-57.781850135637995</v>
      </c>
    </row>
    <row r="13" spans="2:14" x14ac:dyDescent="0.35">
      <c r="B13">
        <v>137.5</v>
      </c>
      <c r="C13">
        <v>129.81003514920201</v>
      </c>
      <c r="D13">
        <v>141.06003514920201</v>
      </c>
      <c r="E13">
        <v>152.31003514920201</v>
      </c>
      <c r="F13">
        <v>163.56003514920201</v>
      </c>
      <c r="G13">
        <v>174.81003514920201</v>
      </c>
      <c r="H13">
        <v>186.06003514920201</v>
      </c>
      <c r="I13">
        <v>7.6899648507979919</v>
      </c>
      <c r="J13">
        <v>-3.5600351492020081</v>
      </c>
      <c r="K13">
        <v>-14.810035149202008</v>
      </c>
      <c r="L13">
        <v>-26.060035149202008</v>
      </c>
      <c r="M13">
        <v>-37.310035149202008</v>
      </c>
      <c r="N13">
        <v>-48.560035149202008</v>
      </c>
    </row>
    <row r="14" spans="2:14" x14ac:dyDescent="0.35">
      <c r="B14">
        <v>150</v>
      </c>
      <c r="C14">
        <v>139.338220162765</v>
      </c>
      <c r="D14">
        <v>149.33822016276599</v>
      </c>
      <c r="E14">
        <v>159.338220162765</v>
      </c>
      <c r="F14">
        <v>169.338220162765</v>
      </c>
      <c r="G14">
        <v>179.338220162765</v>
      </c>
      <c r="H14">
        <v>189.338220162765</v>
      </c>
      <c r="I14">
        <v>10.661779837235002</v>
      </c>
      <c r="J14">
        <v>0.66177983723400757</v>
      </c>
      <c r="K14">
        <v>-9.3382201627649977</v>
      </c>
      <c r="L14">
        <v>-19.338220162764998</v>
      </c>
      <c r="M14">
        <v>-29.338220162764998</v>
      </c>
      <c r="N14">
        <v>-39.338220162764998</v>
      </c>
    </row>
    <row r="15" spans="2:14" x14ac:dyDescent="0.35">
      <c r="B15">
        <v>162.5</v>
      </c>
      <c r="C15">
        <v>148.86640517632901</v>
      </c>
      <c r="D15">
        <v>157.61640517632901</v>
      </c>
      <c r="E15">
        <v>166.36640517632901</v>
      </c>
      <c r="F15">
        <v>175.11640517632901</v>
      </c>
      <c r="G15">
        <v>183.86640517632901</v>
      </c>
      <c r="H15">
        <v>192.61640517632901</v>
      </c>
      <c r="I15">
        <v>13.63359482367099</v>
      </c>
      <c r="J15">
        <v>4.8835948236709896</v>
      </c>
      <c r="K15">
        <v>-3.8664051763290104</v>
      </c>
      <c r="L15">
        <v>-12.61640517632901</v>
      </c>
      <c r="M15">
        <v>-21.36640517632901</v>
      </c>
      <c r="N15">
        <v>-30.11640517632901</v>
      </c>
    </row>
    <row r="16" spans="2:14" x14ac:dyDescent="0.35">
      <c r="B16">
        <v>175</v>
      </c>
      <c r="C16">
        <v>158.39459018989299</v>
      </c>
      <c r="D16">
        <v>165.89459018989299</v>
      </c>
      <c r="E16">
        <v>173.39459018989299</v>
      </c>
      <c r="F16">
        <v>180.89459018989299</v>
      </c>
      <c r="G16">
        <v>188.39459018989299</v>
      </c>
      <c r="H16">
        <v>195.89459018989299</v>
      </c>
      <c r="I16">
        <v>16.605409810107005</v>
      </c>
      <c r="J16">
        <v>9.1054098101070053</v>
      </c>
      <c r="K16">
        <v>1.6054098101070053</v>
      </c>
      <c r="L16">
        <v>-5.8945901898929947</v>
      </c>
      <c r="M16">
        <v>-13.394590189892995</v>
      </c>
      <c r="N16">
        <v>-20.894590189892995</v>
      </c>
    </row>
    <row r="17" spans="2:14" x14ac:dyDescent="0.35">
      <c r="B17">
        <v>187.5</v>
      </c>
      <c r="C17">
        <v>167.92277520345701</v>
      </c>
      <c r="D17">
        <v>174.17277520345701</v>
      </c>
      <c r="E17">
        <v>180.42277520345701</v>
      </c>
      <c r="F17">
        <v>186.67277520345701</v>
      </c>
      <c r="G17">
        <v>192.92277520345701</v>
      </c>
      <c r="H17">
        <v>199.17277520345701</v>
      </c>
      <c r="I17">
        <v>19.577224796542993</v>
      </c>
      <c r="J17">
        <v>13.327224796542993</v>
      </c>
      <c r="K17">
        <v>7.0772247965429926</v>
      </c>
      <c r="L17">
        <v>0.82722479654299264</v>
      </c>
      <c r="M17">
        <v>-5.4227752034570074</v>
      </c>
      <c r="N17">
        <v>-11.672775203457007</v>
      </c>
    </row>
    <row r="18" spans="2:14" x14ac:dyDescent="0.35">
      <c r="B18">
        <v>200</v>
      </c>
      <c r="C18">
        <v>177.45096021702099</v>
      </c>
      <c r="D18">
        <v>182.45096021702099</v>
      </c>
      <c r="E18">
        <v>187.45096021702099</v>
      </c>
      <c r="F18">
        <v>192.45096021702099</v>
      </c>
      <c r="G18">
        <v>197.45096021702099</v>
      </c>
      <c r="H18">
        <v>202.45096021702099</v>
      </c>
      <c r="I18">
        <v>22.549039782979008</v>
      </c>
      <c r="J18">
        <v>17.549039782979008</v>
      </c>
      <c r="K18">
        <v>12.549039782979008</v>
      </c>
      <c r="L18">
        <v>7.5490397829790084</v>
      </c>
      <c r="M18">
        <v>2.5490397829790084</v>
      </c>
      <c r="N18">
        <v>-2.4509602170209916</v>
      </c>
    </row>
    <row r="19" spans="2:14" x14ac:dyDescent="0.35">
      <c r="B19">
        <v>212.5</v>
      </c>
      <c r="C19">
        <v>186.97914523058401</v>
      </c>
      <c r="D19">
        <v>190.72914523058401</v>
      </c>
      <c r="E19">
        <v>194.47914523058401</v>
      </c>
      <c r="F19">
        <v>198.22914523058401</v>
      </c>
      <c r="G19">
        <v>201.97914523058401</v>
      </c>
      <c r="H19">
        <v>205.72914523058401</v>
      </c>
      <c r="I19">
        <v>25.52085476941599</v>
      </c>
      <c r="J19">
        <v>21.77085476941599</v>
      </c>
      <c r="K19">
        <v>18.02085476941599</v>
      </c>
      <c r="L19">
        <v>14.27085476941599</v>
      </c>
      <c r="M19">
        <v>10.52085476941599</v>
      </c>
      <c r="N19">
        <v>6.7708547694159904</v>
      </c>
    </row>
    <row r="20" spans="2:14" x14ac:dyDescent="0.35">
      <c r="B20">
        <v>225</v>
      </c>
      <c r="C20">
        <v>196.50733024414799</v>
      </c>
      <c r="D20">
        <v>199.00733024414799</v>
      </c>
      <c r="E20">
        <v>201.50733024414799</v>
      </c>
      <c r="F20">
        <v>204.00733024414799</v>
      </c>
      <c r="G20">
        <v>206.50733024414799</v>
      </c>
      <c r="H20">
        <v>209.00733024414799</v>
      </c>
      <c r="I20">
        <v>28.492669755852006</v>
      </c>
      <c r="J20">
        <v>25.992669755852006</v>
      </c>
      <c r="K20">
        <v>23.492669755852006</v>
      </c>
      <c r="L20">
        <v>20.992669755852006</v>
      </c>
      <c r="M20">
        <v>18.492669755852006</v>
      </c>
      <c r="N20">
        <v>15.992669755852006</v>
      </c>
    </row>
    <row r="21" spans="2:14" x14ac:dyDescent="0.35">
      <c r="B21">
        <v>237.5</v>
      </c>
      <c r="C21">
        <v>206.03551525771201</v>
      </c>
      <c r="D21">
        <v>207.28551525771201</v>
      </c>
      <c r="E21">
        <v>208.53551525771201</v>
      </c>
      <c r="F21">
        <v>209.78551525771201</v>
      </c>
      <c r="G21">
        <v>211.03551525771201</v>
      </c>
      <c r="H21">
        <v>212.28551525771201</v>
      </c>
      <c r="I21">
        <v>31.464484742287993</v>
      </c>
      <c r="J21">
        <v>30.214484742287993</v>
      </c>
      <c r="K21">
        <v>28.964484742287993</v>
      </c>
      <c r="L21">
        <v>27.714484742287993</v>
      </c>
      <c r="M21">
        <v>26.464484742287993</v>
      </c>
      <c r="N21">
        <v>25.214484742287993</v>
      </c>
    </row>
    <row r="22" spans="2:14" x14ac:dyDescent="0.35">
      <c r="B22">
        <v>250</v>
      </c>
      <c r="C22">
        <v>215.56370027127599</v>
      </c>
      <c r="D22">
        <v>215.56370027127599</v>
      </c>
      <c r="E22">
        <v>215.56370027127599</v>
      </c>
      <c r="F22">
        <v>215.56370027127599</v>
      </c>
      <c r="G22">
        <v>215.56370027127599</v>
      </c>
      <c r="H22">
        <v>215.56370027127599</v>
      </c>
      <c r="I22">
        <v>34.436299728724009</v>
      </c>
      <c r="J22">
        <v>34.436299728724009</v>
      </c>
      <c r="K22">
        <v>34.436299728724009</v>
      </c>
      <c r="L22">
        <v>34.436299728724009</v>
      </c>
      <c r="M22">
        <v>34.436299728724009</v>
      </c>
      <c r="N22">
        <v>34.436299728724009</v>
      </c>
    </row>
    <row r="23" spans="2:14" x14ac:dyDescent="0.3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</sheetData>
  <autoFilter ref="B1:N23">
    <sortState ref="B2:N23">
      <sortCondition ref="B1:B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2015-12-13T18:11:37Z</dcterms:modified>
</cp:coreProperties>
</file>