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4235" tabRatio="658" activeTab="6"/>
  </bookViews>
  <sheets>
    <sheet name="Sheet1" sheetId="1" r:id="rId1"/>
    <sheet name="Chart8" sheetId="13" r:id="rId2"/>
    <sheet name="Chart9" sheetId="14" r:id="rId3"/>
    <sheet name="Chart10" sheetId="15" r:id="rId4"/>
    <sheet name="Chart11" sheetId="16" r:id="rId5"/>
    <sheet name="Chart12" sheetId="17" r:id="rId6"/>
    <sheet name="Chart13" sheetId="18" r:id="rId7"/>
    <sheet name="Chart1" sheetId="3" r:id="rId8"/>
    <sheet name="Chart6" sheetId="11" r:id="rId9"/>
    <sheet name="Chart7" sheetId="12" r:id="rId10"/>
    <sheet name="Sheet2" sheetId="2" r:id="rId11"/>
    <sheet name="Chart2" sheetId="4" r:id="rId12"/>
    <sheet name="Sheet3" sheetId="5" r:id="rId13"/>
    <sheet name="Chart3" sheetId="6" r:id="rId14"/>
    <sheet name="Sheet4" sheetId="7" r:id="rId15"/>
    <sheet name="Chart4" sheetId="9" r:id="rId16"/>
    <sheet name="Sheet5" sheetId="8" r:id="rId17"/>
    <sheet name="Chart5" sheetId="10" r:id="rId18"/>
  </sheets>
  <calcPr calcId="152511"/>
</workbook>
</file>

<file path=xl/calcChain.xml><?xml version="1.0" encoding="utf-8"?>
<calcChain xmlns="http://schemas.openxmlformats.org/spreadsheetml/2006/main">
  <c r="C2" i="1" l="1"/>
  <c r="Y3" i="8" l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2" i="8"/>
  <c r="Q50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2" i="5"/>
  <c r="AM3" i="8" l="1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K2" i="8"/>
  <c r="AJ2" i="8"/>
  <c r="AI2" i="8"/>
  <c r="AH2" i="8"/>
  <c r="AG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2" i="8"/>
  <c r="G2" i="2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2" i="8"/>
  <c r="W54" i="8" l="1"/>
  <c r="S54" i="8"/>
  <c r="C54" i="8"/>
  <c r="W53" i="8"/>
  <c r="S53" i="8"/>
  <c r="C53" i="8"/>
  <c r="W52" i="8"/>
  <c r="S52" i="8"/>
  <c r="C52" i="8"/>
  <c r="W51" i="8"/>
  <c r="S51" i="8"/>
  <c r="C51" i="8"/>
  <c r="W50" i="8"/>
  <c r="S50" i="8"/>
  <c r="O50" i="8"/>
  <c r="K50" i="8"/>
  <c r="G50" i="8"/>
  <c r="C50" i="8"/>
  <c r="W49" i="8"/>
  <c r="S49" i="8"/>
  <c r="O49" i="8"/>
  <c r="K49" i="8"/>
  <c r="G49" i="8"/>
  <c r="C49" i="8"/>
  <c r="W48" i="8"/>
  <c r="S48" i="8"/>
  <c r="O48" i="8"/>
  <c r="K48" i="8"/>
  <c r="G48" i="8"/>
  <c r="C48" i="8"/>
  <c r="W47" i="8"/>
  <c r="S47" i="8"/>
  <c r="O47" i="8"/>
  <c r="K47" i="8"/>
  <c r="G47" i="8"/>
  <c r="C47" i="8"/>
  <c r="W46" i="8"/>
  <c r="S46" i="8"/>
  <c r="O46" i="8"/>
  <c r="K46" i="8"/>
  <c r="G46" i="8"/>
  <c r="C46" i="8"/>
  <c r="W45" i="8"/>
  <c r="S45" i="8"/>
  <c r="O45" i="8"/>
  <c r="K45" i="8"/>
  <c r="G45" i="8"/>
  <c r="C45" i="8"/>
  <c r="W44" i="8"/>
  <c r="S44" i="8"/>
  <c r="O44" i="8"/>
  <c r="K44" i="8"/>
  <c r="G44" i="8"/>
  <c r="C44" i="8"/>
  <c r="W43" i="8"/>
  <c r="S43" i="8"/>
  <c r="O43" i="8"/>
  <c r="K43" i="8"/>
  <c r="G43" i="8"/>
  <c r="C43" i="8"/>
  <c r="W42" i="8"/>
  <c r="S42" i="8"/>
  <c r="O42" i="8"/>
  <c r="K42" i="8"/>
  <c r="G42" i="8"/>
  <c r="C42" i="8"/>
  <c r="W41" i="8"/>
  <c r="S41" i="8"/>
  <c r="O41" i="8"/>
  <c r="K41" i="8"/>
  <c r="G41" i="8"/>
  <c r="C41" i="8"/>
  <c r="W40" i="8"/>
  <c r="S40" i="8"/>
  <c r="O40" i="8"/>
  <c r="K40" i="8"/>
  <c r="G40" i="8"/>
  <c r="C40" i="8"/>
  <c r="W39" i="8"/>
  <c r="S39" i="8"/>
  <c r="O39" i="8"/>
  <c r="K39" i="8"/>
  <c r="G39" i="8"/>
  <c r="C39" i="8"/>
  <c r="W38" i="8"/>
  <c r="S38" i="8"/>
  <c r="O38" i="8"/>
  <c r="K38" i="8"/>
  <c r="G38" i="8"/>
  <c r="C38" i="8"/>
  <c r="W37" i="8"/>
  <c r="S37" i="8"/>
  <c r="O37" i="8"/>
  <c r="K37" i="8"/>
  <c r="G37" i="8"/>
  <c r="C37" i="8"/>
  <c r="W36" i="8"/>
  <c r="S36" i="8"/>
  <c r="O36" i="8"/>
  <c r="K36" i="8"/>
  <c r="G36" i="8"/>
  <c r="C36" i="8"/>
  <c r="W35" i="8"/>
  <c r="S35" i="8"/>
  <c r="O35" i="8"/>
  <c r="K35" i="8"/>
  <c r="G35" i="8"/>
  <c r="C35" i="8"/>
  <c r="W34" i="8"/>
  <c r="S34" i="8"/>
  <c r="O34" i="8"/>
  <c r="K34" i="8"/>
  <c r="G34" i="8"/>
  <c r="C34" i="8"/>
  <c r="W33" i="8"/>
  <c r="S33" i="8"/>
  <c r="O33" i="8"/>
  <c r="K33" i="8"/>
  <c r="G33" i="8"/>
  <c r="C33" i="8"/>
  <c r="W32" i="8"/>
  <c r="S32" i="8"/>
  <c r="O32" i="8"/>
  <c r="K32" i="8"/>
  <c r="G32" i="8"/>
  <c r="C32" i="8"/>
  <c r="W31" i="8"/>
  <c r="S31" i="8"/>
  <c r="O31" i="8"/>
  <c r="K31" i="8"/>
  <c r="G31" i="8"/>
  <c r="C31" i="8"/>
  <c r="W30" i="8"/>
  <c r="S30" i="8"/>
  <c r="O30" i="8"/>
  <c r="K30" i="8"/>
  <c r="G30" i="8"/>
  <c r="C30" i="8"/>
  <c r="W29" i="8"/>
  <c r="S29" i="8"/>
  <c r="O29" i="8"/>
  <c r="K29" i="8"/>
  <c r="G29" i="8"/>
  <c r="C29" i="8"/>
  <c r="W28" i="8"/>
  <c r="S28" i="8"/>
  <c r="O28" i="8"/>
  <c r="K28" i="8"/>
  <c r="G28" i="8"/>
  <c r="C28" i="8"/>
  <c r="W27" i="8"/>
  <c r="S27" i="8"/>
  <c r="O27" i="8"/>
  <c r="K27" i="8"/>
  <c r="G27" i="8"/>
  <c r="C27" i="8"/>
  <c r="W26" i="8"/>
  <c r="S26" i="8"/>
  <c r="O26" i="8"/>
  <c r="K26" i="8"/>
  <c r="G26" i="8"/>
  <c r="C26" i="8"/>
  <c r="W25" i="8"/>
  <c r="S25" i="8"/>
  <c r="O25" i="8"/>
  <c r="K25" i="8"/>
  <c r="G25" i="8"/>
  <c r="C25" i="8"/>
  <c r="W24" i="8"/>
  <c r="S24" i="8"/>
  <c r="O24" i="8"/>
  <c r="K24" i="8"/>
  <c r="G24" i="8"/>
  <c r="C24" i="8"/>
  <c r="W23" i="8"/>
  <c r="S23" i="8"/>
  <c r="O23" i="8"/>
  <c r="K23" i="8"/>
  <c r="G23" i="8"/>
  <c r="C23" i="8"/>
  <c r="W22" i="8"/>
  <c r="S22" i="8"/>
  <c r="O22" i="8"/>
  <c r="K22" i="8"/>
  <c r="G22" i="8"/>
  <c r="C22" i="8"/>
  <c r="W21" i="8"/>
  <c r="S21" i="8"/>
  <c r="O21" i="8"/>
  <c r="K21" i="8"/>
  <c r="G21" i="8"/>
  <c r="C21" i="8"/>
  <c r="W20" i="8"/>
  <c r="S20" i="8"/>
  <c r="O20" i="8"/>
  <c r="K20" i="8"/>
  <c r="G20" i="8"/>
  <c r="C20" i="8"/>
  <c r="W19" i="8"/>
  <c r="S19" i="8"/>
  <c r="O19" i="8"/>
  <c r="K19" i="8"/>
  <c r="G19" i="8"/>
  <c r="C19" i="8"/>
  <c r="W18" i="8"/>
  <c r="S18" i="8"/>
  <c r="O18" i="8"/>
  <c r="K18" i="8"/>
  <c r="G18" i="8"/>
  <c r="C18" i="8"/>
  <c r="W17" i="8"/>
  <c r="S17" i="8"/>
  <c r="O17" i="8"/>
  <c r="K17" i="8"/>
  <c r="G17" i="8"/>
  <c r="C17" i="8"/>
  <c r="W16" i="8"/>
  <c r="S16" i="8"/>
  <c r="O16" i="8"/>
  <c r="K16" i="8"/>
  <c r="G16" i="8"/>
  <c r="C16" i="8"/>
  <c r="W15" i="8"/>
  <c r="S15" i="8"/>
  <c r="O15" i="8"/>
  <c r="K15" i="8"/>
  <c r="G15" i="8"/>
  <c r="C15" i="8"/>
  <c r="W14" i="8"/>
  <c r="S14" i="8"/>
  <c r="O14" i="8"/>
  <c r="K14" i="8"/>
  <c r="G14" i="8"/>
  <c r="C14" i="8"/>
  <c r="W13" i="8"/>
  <c r="S13" i="8"/>
  <c r="O13" i="8"/>
  <c r="K13" i="8"/>
  <c r="G13" i="8"/>
  <c r="C13" i="8"/>
  <c r="W12" i="8"/>
  <c r="S12" i="8"/>
  <c r="O12" i="8"/>
  <c r="K12" i="8"/>
  <c r="G12" i="8"/>
  <c r="C12" i="8"/>
  <c r="W11" i="8"/>
  <c r="S11" i="8"/>
  <c r="O11" i="8"/>
  <c r="K11" i="8"/>
  <c r="G11" i="8"/>
  <c r="C11" i="8"/>
  <c r="W10" i="8"/>
  <c r="S10" i="8"/>
  <c r="O10" i="8"/>
  <c r="K10" i="8"/>
  <c r="G10" i="8"/>
  <c r="C10" i="8"/>
  <c r="W9" i="8"/>
  <c r="S9" i="8"/>
  <c r="O9" i="8"/>
  <c r="K9" i="8"/>
  <c r="G9" i="8"/>
  <c r="C9" i="8"/>
  <c r="W8" i="8"/>
  <c r="S8" i="8"/>
  <c r="O8" i="8"/>
  <c r="K8" i="8"/>
  <c r="G8" i="8"/>
  <c r="C8" i="8"/>
  <c r="W7" i="8"/>
  <c r="S7" i="8"/>
  <c r="O7" i="8"/>
  <c r="K7" i="8"/>
  <c r="G7" i="8"/>
  <c r="C7" i="8"/>
  <c r="W6" i="8"/>
  <c r="S6" i="8"/>
  <c r="O6" i="8"/>
  <c r="K6" i="8"/>
  <c r="G6" i="8"/>
  <c r="C6" i="8"/>
  <c r="W5" i="8"/>
  <c r="S5" i="8"/>
  <c r="O5" i="8"/>
  <c r="K5" i="8"/>
  <c r="G5" i="8"/>
  <c r="C5" i="8"/>
  <c r="W4" i="8"/>
  <c r="S4" i="8"/>
  <c r="O4" i="8"/>
  <c r="K4" i="8"/>
  <c r="G4" i="8"/>
  <c r="C4" i="8"/>
  <c r="W3" i="8"/>
  <c r="S3" i="8"/>
  <c r="O3" i="8"/>
  <c r="K3" i="8"/>
  <c r="G3" i="8"/>
  <c r="C3" i="8"/>
  <c r="W2" i="8"/>
  <c r="S2" i="8"/>
  <c r="O2" i="8"/>
  <c r="K2" i="8"/>
  <c r="G2" i="8"/>
  <c r="C2" i="8"/>
  <c r="R54" i="7" l="1"/>
  <c r="O54" i="7"/>
  <c r="C54" i="7"/>
  <c r="R53" i="7"/>
  <c r="O53" i="7"/>
  <c r="C53" i="7"/>
  <c r="R52" i="7"/>
  <c r="O52" i="7"/>
  <c r="C52" i="7"/>
  <c r="R51" i="7"/>
  <c r="O51" i="7"/>
  <c r="C51" i="7"/>
  <c r="R50" i="7"/>
  <c r="O50" i="7"/>
  <c r="L50" i="7"/>
  <c r="I50" i="7"/>
  <c r="F50" i="7"/>
  <c r="C50" i="7"/>
  <c r="R49" i="7"/>
  <c r="O49" i="7"/>
  <c r="L49" i="7"/>
  <c r="I49" i="7"/>
  <c r="F49" i="7"/>
  <c r="C49" i="7"/>
  <c r="R48" i="7"/>
  <c r="O48" i="7"/>
  <c r="L48" i="7"/>
  <c r="I48" i="7"/>
  <c r="F48" i="7"/>
  <c r="C48" i="7"/>
  <c r="R47" i="7"/>
  <c r="O47" i="7"/>
  <c r="L47" i="7"/>
  <c r="I47" i="7"/>
  <c r="F47" i="7"/>
  <c r="C47" i="7"/>
  <c r="R46" i="7"/>
  <c r="O46" i="7"/>
  <c r="L46" i="7"/>
  <c r="I46" i="7"/>
  <c r="F46" i="7"/>
  <c r="C46" i="7"/>
  <c r="R45" i="7"/>
  <c r="O45" i="7"/>
  <c r="L45" i="7"/>
  <c r="I45" i="7"/>
  <c r="F45" i="7"/>
  <c r="C45" i="7"/>
  <c r="R44" i="7"/>
  <c r="O44" i="7"/>
  <c r="L44" i="7"/>
  <c r="I44" i="7"/>
  <c r="F44" i="7"/>
  <c r="C44" i="7"/>
  <c r="R43" i="7"/>
  <c r="O43" i="7"/>
  <c r="L43" i="7"/>
  <c r="I43" i="7"/>
  <c r="F43" i="7"/>
  <c r="C43" i="7"/>
  <c r="R42" i="7"/>
  <c r="O42" i="7"/>
  <c r="L42" i="7"/>
  <c r="I42" i="7"/>
  <c r="F42" i="7"/>
  <c r="C42" i="7"/>
  <c r="R41" i="7"/>
  <c r="O41" i="7"/>
  <c r="L41" i="7"/>
  <c r="I41" i="7"/>
  <c r="F41" i="7"/>
  <c r="C41" i="7"/>
  <c r="R40" i="7"/>
  <c r="O40" i="7"/>
  <c r="L40" i="7"/>
  <c r="I40" i="7"/>
  <c r="F40" i="7"/>
  <c r="C40" i="7"/>
  <c r="R39" i="7"/>
  <c r="O39" i="7"/>
  <c r="L39" i="7"/>
  <c r="I39" i="7"/>
  <c r="F39" i="7"/>
  <c r="C39" i="7"/>
  <c r="R38" i="7"/>
  <c r="O38" i="7"/>
  <c r="L38" i="7"/>
  <c r="I38" i="7"/>
  <c r="F38" i="7"/>
  <c r="C38" i="7"/>
  <c r="R37" i="7"/>
  <c r="O37" i="7"/>
  <c r="L37" i="7"/>
  <c r="I37" i="7"/>
  <c r="F37" i="7"/>
  <c r="C37" i="7"/>
  <c r="R36" i="7"/>
  <c r="O36" i="7"/>
  <c r="L36" i="7"/>
  <c r="I36" i="7"/>
  <c r="F36" i="7"/>
  <c r="C36" i="7"/>
  <c r="R35" i="7"/>
  <c r="O35" i="7"/>
  <c r="L35" i="7"/>
  <c r="I35" i="7"/>
  <c r="F35" i="7"/>
  <c r="C35" i="7"/>
  <c r="R34" i="7"/>
  <c r="O34" i="7"/>
  <c r="L34" i="7"/>
  <c r="I34" i="7"/>
  <c r="F34" i="7"/>
  <c r="C34" i="7"/>
  <c r="R33" i="7"/>
  <c r="O33" i="7"/>
  <c r="L33" i="7"/>
  <c r="I33" i="7"/>
  <c r="F33" i="7"/>
  <c r="C33" i="7"/>
  <c r="R32" i="7"/>
  <c r="O32" i="7"/>
  <c r="L32" i="7"/>
  <c r="I32" i="7"/>
  <c r="F32" i="7"/>
  <c r="C32" i="7"/>
  <c r="R31" i="7"/>
  <c r="O31" i="7"/>
  <c r="L31" i="7"/>
  <c r="I31" i="7"/>
  <c r="F31" i="7"/>
  <c r="C31" i="7"/>
  <c r="R30" i="7"/>
  <c r="O30" i="7"/>
  <c r="L30" i="7"/>
  <c r="I30" i="7"/>
  <c r="F30" i="7"/>
  <c r="C30" i="7"/>
  <c r="R29" i="7"/>
  <c r="O29" i="7"/>
  <c r="L29" i="7"/>
  <c r="I29" i="7"/>
  <c r="F29" i="7"/>
  <c r="C29" i="7"/>
  <c r="R28" i="7"/>
  <c r="O28" i="7"/>
  <c r="L28" i="7"/>
  <c r="I28" i="7"/>
  <c r="F28" i="7"/>
  <c r="C28" i="7"/>
  <c r="R27" i="7"/>
  <c r="O27" i="7"/>
  <c r="L27" i="7"/>
  <c r="I27" i="7"/>
  <c r="F27" i="7"/>
  <c r="C27" i="7"/>
  <c r="R26" i="7"/>
  <c r="O26" i="7"/>
  <c r="L26" i="7"/>
  <c r="I26" i="7"/>
  <c r="F26" i="7"/>
  <c r="C26" i="7"/>
  <c r="R25" i="7"/>
  <c r="O25" i="7"/>
  <c r="L25" i="7"/>
  <c r="I25" i="7"/>
  <c r="F25" i="7"/>
  <c r="C25" i="7"/>
  <c r="R24" i="7"/>
  <c r="O24" i="7"/>
  <c r="L24" i="7"/>
  <c r="I24" i="7"/>
  <c r="F24" i="7"/>
  <c r="C24" i="7"/>
  <c r="R23" i="7"/>
  <c r="O23" i="7"/>
  <c r="L23" i="7"/>
  <c r="I23" i="7"/>
  <c r="F23" i="7"/>
  <c r="C23" i="7"/>
  <c r="R22" i="7"/>
  <c r="O22" i="7"/>
  <c r="L22" i="7"/>
  <c r="I22" i="7"/>
  <c r="F22" i="7"/>
  <c r="C22" i="7"/>
  <c r="R21" i="7"/>
  <c r="O21" i="7"/>
  <c r="L21" i="7"/>
  <c r="I21" i="7"/>
  <c r="F21" i="7"/>
  <c r="C21" i="7"/>
  <c r="R20" i="7"/>
  <c r="O20" i="7"/>
  <c r="L20" i="7"/>
  <c r="I20" i="7"/>
  <c r="F20" i="7"/>
  <c r="C20" i="7"/>
  <c r="R19" i="7"/>
  <c r="O19" i="7"/>
  <c r="L19" i="7"/>
  <c r="I19" i="7"/>
  <c r="F19" i="7"/>
  <c r="C19" i="7"/>
  <c r="R18" i="7"/>
  <c r="O18" i="7"/>
  <c r="L18" i="7"/>
  <c r="I18" i="7"/>
  <c r="F18" i="7"/>
  <c r="C18" i="7"/>
  <c r="R17" i="7"/>
  <c r="O17" i="7"/>
  <c r="L17" i="7"/>
  <c r="I17" i="7"/>
  <c r="F17" i="7"/>
  <c r="C17" i="7"/>
  <c r="R16" i="7"/>
  <c r="O16" i="7"/>
  <c r="L16" i="7"/>
  <c r="I16" i="7"/>
  <c r="F16" i="7"/>
  <c r="C16" i="7"/>
  <c r="R15" i="7"/>
  <c r="O15" i="7"/>
  <c r="L15" i="7"/>
  <c r="I15" i="7"/>
  <c r="F15" i="7"/>
  <c r="C15" i="7"/>
  <c r="R14" i="7"/>
  <c r="O14" i="7"/>
  <c r="L14" i="7"/>
  <c r="I14" i="7"/>
  <c r="F14" i="7"/>
  <c r="C14" i="7"/>
  <c r="R13" i="7"/>
  <c r="O13" i="7"/>
  <c r="L13" i="7"/>
  <c r="I13" i="7"/>
  <c r="F13" i="7"/>
  <c r="C13" i="7"/>
  <c r="R12" i="7"/>
  <c r="O12" i="7"/>
  <c r="L12" i="7"/>
  <c r="I12" i="7"/>
  <c r="F12" i="7"/>
  <c r="C12" i="7"/>
  <c r="R11" i="7"/>
  <c r="O11" i="7"/>
  <c r="L11" i="7"/>
  <c r="I11" i="7"/>
  <c r="F11" i="7"/>
  <c r="C11" i="7"/>
  <c r="R10" i="7"/>
  <c r="O10" i="7"/>
  <c r="L10" i="7"/>
  <c r="I10" i="7"/>
  <c r="F10" i="7"/>
  <c r="C10" i="7"/>
  <c r="R9" i="7"/>
  <c r="O9" i="7"/>
  <c r="L9" i="7"/>
  <c r="I9" i="7"/>
  <c r="F9" i="7"/>
  <c r="C9" i="7"/>
  <c r="R8" i="7"/>
  <c r="O8" i="7"/>
  <c r="L8" i="7"/>
  <c r="I8" i="7"/>
  <c r="F8" i="7"/>
  <c r="C8" i="7"/>
  <c r="R7" i="7"/>
  <c r="O7" i="7"/>
  <c r="L7" i="7"/>
  <c r="I7" i="7"/>
  <c r="F7" i="7"/>
  <c r="C7" i="7"/>
  <c r="R6" i="7"/>
  <c r="O6" i="7"/>
  <c r="L6" i="7"/>
  <c r="I6" i="7"/>
  <c r="F6" i="7"/>
  <c r="C6" i="7"/>
  <c r="R5" i="7"/>
  <c r="O5" i="7"/>
  <c r="L5" i="7"/>
  <c r="I5" i="7"/>
  <c r="F5" i="7"/>
  <c r="C5" i="7"/>
  <c r="R4" i="7"/>
  <c r="O4" i="7"/>
  <c r="L4" i="7"/>
  <c r="I4" i="7"/>
  <c r="F4" i="7"/>
  <c r="C4" i="7"/>
  <c r="R3" i="7"/>
  <c r="O3" i="7"/>
  <c r="L3" i="7"/>
  <c r="I3" i="7"/>
  <c r="F3" i="7"/>
  <c r="C3" i="7"/>
  <c r="R2" i="7"/>
  <c r="O2" i="7"/>
  <c r="L2" i="7"/>
  <c r="I2" i="7"/>
  <c r="F2" i="7"/>
  <c r="C2" i="7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2" i="2"/>
  <c r="K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I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E2" i="2"/>
  <c r="C2" i="2"/>
  <c r="M3" i="1"/>
  <c r="S3" i="1" s="1"/>
  <c r="M4" i="1"/>
  <c r="S4" i="1" s="1"/>
  <c r="M5" i="1"/>
  <c r="S5" i="1" s="1"/>
  <c r="M6" i="1"/>
  <c r="S6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2" i="1"/>
  <c r="S2" i="1" s="1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2" i="1"/>
  <c r="R2" i="1" s="1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Q17" i="1" s="1"/>
  <c r="I18" i="1"/>
  <c r="Q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Q50" i="1" s="1"/>
  <c r="I2" i="1"/>
  <c r="Q2" i="1" s="1"/>
  <c r="G3" i="1"/>
  <c r="P3" i="1" s="1"/>
  <c r="G4" i="1"/>
  <c r="P4" i="1" s="1"/>
  <c r="G5" i="1"/>
  <c r="P5" i="1" s="1"/>
  <c r="G6" i="1"/>
  <c r="P6" i="1" s="1"/>
  <c r="G7" i="1"/>
  <c r="P7" i="1" s="1"/>
  <c r="G8" i="1"/>
  <c r="P8" i="1" s="1"/>
  <c r="G9" i="1"/>
  <c r="P9" i="1" s="1"/>
  <c r="G10" i="1"/>
  <c r="P10" i="1" s="1"/>
  <c r="G11" i="1"/>
  <c r="P11" i="1" s="1"/>
  <c r="G12" i="1"/>
  <c r="P12" i="1" s="1"/>
  <c r="G13" i="1"/>
  <c r="P13" i="1" s="1"/>
  <c r="G14" i="1"/>
  <c r="P14" i="1" s="1"/>
  <c r="G15" i="1"/>
  <c r="P15" i="1" s="1"/>
  <c r="G16" i="1"/>
  <c r="P16" i="1" s="1"/>
  <c r="G17" i="1"/>
  <c r="P17" i="1" s="1"/>
  <c r="G18" i="1"/>
  <c r="P18" i="1" s="1"/>
  <c r="G19" i="1"/>
  <c r="P19" i="1" s="1"/>
  <c r="G20" i="1"/>
  <c r="P20" i="1" s="1"/>
  <c r="G21" i="1"/>
  <c r="P21" i="1" s="1"/>
  <c r="G22" i="1"/>
  <c r="P22" i="1" s="1"/>
  <c r="G23" i="1"/>
  <c r="P23" i="1" s="1"/>
  <c r="G24" i="1"/>
  <c r="P24" i="1" s="1"/>
  <c r="G25" i="1"/>
  <c r="P25" i="1" s="1"/>
  <c r="G26" i="1"/>
  <c r="P26" i="1" s="1"/>
  <c r="G27" i="1"/>
  <c r="P27" i="1" s="1"/>
  <c r="G28" i="1"/>
  <c r="P28" i="1" s="1"/>
  <c r="G29" i="1"/>
  <c r="P29" i="1" s="1"/>
  <c r="G30" i="1"/>
  <c r="P30" i="1" s="1"/>
  <c r="G31" i="1"/>
  <c r="P31" i="1" s="1"/>
  <c r="G32" i="1"/>
  <c r="P32" i="1" s="1"/>
  <c r="G33" i="1"/>
  <c r="P33" i="1" s="1"/>
  <c r="G34" i="1"/>
  <c r="P34" i="1" s="1"/>
  <c r="G35" i="1"/>
  <c r="P35" i="1" s="1"/>
  <c r="G36" i="1"/>
  <c r="P36" i="1" s="1"/>
  <c r="G37" i="1"/>
  <c r="P37" i="1" s="1"/>
  <c r="G38" i="1"/>
  <c r="P38" i="1" s="1"/>
  <c r="G39" i="1"/>
  <c r="P39" i="1" s="1"/>
  <c r="G40" i="1"/>
  <c r="P40" i="1" s="1"/>
  <c r="G41" i="1"/>
  <c r="P41" i="1" s="1"/>
  <c r="G42" i="1"/>
  <c r="P42" i="1" s="1"/>
  <c r="G43" i="1"/>
  <c r="P43" i="1" s="1"/>
  <c r="G44" i="1"/>
  <c r="P44" i="1" s="1"/>
  <c r="G45" i="1"/>
  <c r="P45" i="1" s="1"/>
  <c r="G46" i="1"/>
  <c r="P46" i="1" s="1"/>
  <c r="G47" i="1"/>
  <c r="P47" i="1" s="1"/>
  <c r="G48" i="1"/>
  <c r="P48" i="1" s="1"/>
  <c r="G49" i="1"/>
  <c r="P49" i="1" s="1"/>
  <c r="G50" i="1"/>
  <c r="P50" i="1" s="1"/>
  <c r="G2" i="1"/>
  <c r="P2" i="1" s="1"/>
  <c r="E3" i="1"/>
  <c r="O3" i="1" s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21" i="1"/>
  <c r="O21" i="1" s="1"/>
  <c r="E22" i="1"/>
  <c r="O22" i="1" s="1"/>
  <c r="E23" i="1"/>
  <c r="O23" i="1" s="1"/>
  <c r="E24" i="1"/>
  <c r="O24" i="1" s="1"/>
  <c r="E25" i="1"/>
  <c r="O25" i="1" s="1"/>
  <c r="E26" i="1"/>
  <c r="O26" i="1" s="1"/>
  <c r="E27" i="1"/>
  <c r="O27" i="1" s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O39" i="1" s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2" i="1"/>
  <c r="O2" i="1" s="1"/>
  <c r="N2" i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</calcChain>
</file>

<file path=xl/sharedStrings.xml><?xml version="1.0" encoding="utf-8"?>
<sst xmlns="http://schemas.openxmlformats.org/spreadsheetml/2006/main" count="107" uniqueCount="49">
  <si>
    <t>time</t>
  </si>
  <si>
    <t>w (T_arterial=37)</t>
  </si>
  <si>
    <t>w (T_arterial=36)</t>
  </si>
  <si>
    <t>Temp(T_arterial=37)</t>
  </si>
  <si>
    <t>Temp (T_arterial=36)</t>
  </si>
  <si>
    <t>Temp (T_arterial=35)</t>
  </si>
  <si>
    <t>w (T_arterial=35)</t>
  </si>
  <si>
    <t>Temp (T_arterial=34)</t>
  </si>
  <si>
    <t>w (T_arterial=34)</t>
  </si>
  <si>
    <t>Temp (T_arterial=33)</t>
  </si>
  <si>
    <t>w (T_arterial=33)</t>
  </si>
  <si>
    <t>Temp (T_arterial=32)</t>
  </si>
  <si>
    <t>w (T_arterial=32)</t>
  </si>
  <si>
    <t>q (T_arterial=37)</t>
  </si>
  <si>
    <t>q (T_arterial=36)</t>
  </si>
  <si>
    <t>q (T_arterial=35)</t>
  </si>
  <si>
    <t>q (T_arterial=34)</t>
  </si>
  <si>
    <t>q (T_arterial=33)</t>
  </si>
  <si>
    <t>q (T_arterial=32)</t>
  </si>
  <si>
    <t>Qr-(T_arterial=37)</t>
  </si>
  <si>
    <t>Qr-(T_arterial=36)</t>
  </si>
  <si>
    <t>Qr-(T_arterial=35)</t>
  </si>
  <si>
    <t>Qr-(T_arterial=34)</t>
  </si>
  <si>
    <t>Qr-(T_arterial=33)</t>
  </si>
  <si>
    <t>Qr-(T_arterial=32)</t>
  </si>
  <si>
    <t>Qr+ (T_arterial=37)</t>
  </si>
  <si>
    <t>Qr+ (T_arterial=36)</t>
  </si>
  <si>
    <t>Qr+ (T_arterial=35)</t>
  </si>
  <si>
    <t>Qr+ (T_arterial=34)</t>
  </si>
  <si>
    <t>Qr+ (T_arterial=33)</t>
  </si>
  <si>
    <t>Qr+ (T_arterial=32)</t>
  </si>
  <si>
    <t>Qr(T_arterial=37)</t>
  </si>
  <si>
    <t>Qr(T_arterial=36)</t>
  </si>
  <si>
    <t>Qr(T_arterial=35)</t>
  </si>
  <si>
    <t>Qr(T_arterial=34)</t>
  </si>
  <si>
    <t>Qr(T_arterial=33)</t>
  </si>
  <si>
    <t>Qr(T_arterial=32)</t>
  </si>
  <si>
    <t>Ischemic CBF(T_art=37)</t>
  </si>
  <si>
    <t>Ischemic CBF(T_art=36)</t>
  </si>
  <si>
    <t>Ischemic CBF(T_art=35)</t>
  </si>
  <si>
    <t>Ischemic CBF(T_art=34)</t>
  </si>
  <si>
    <t>Ischemic CBF(T_art=33)</t>
  </si>
  <si>
    <t>Ischemic CBF(T_art=32)</t>
  </si>
  <si>
    <t>OEF (T_arterial=37)</t>
  </si>
  <si>
    <t>OEF (T_arterial=36)</t>
  </si>
  <si>
    <t>OEF (T_arterial=35)</t>
  </si>
  <si>
    <t>OEF (T_arterial=34)</t>
  </si>
  <si>
    <t>OEF (T_arterial=33)</t>
  </si>
  <si>
    <t>OEF (T_arterial=32)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</si>
</sst>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3.xml"/><Relationship Id="rId18" Type="http://schemas.openxmlformats.org/officeDocument/2006/relationships/chartsheet" Target="chartsheets/sheet13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0.xml"/><Relationship Id="rId1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4.xml"/><Relationship Id="rId10" Type="http://schemas.openxmlformats.org/officeDocument/2006/relationships/chartsheet" Target="chartsheets/sheet9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Time(T_arterial=37)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194619351173587E-2"/>
                  <c:y val="-0.3448509745049528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2">
                      <a:alpha val="4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37</c:v>
                </c:pt>
                <c:pt idx="1">
                  <c:v>35.947538061422698</c:v>
                </c:pt>
                <c:pt idx="2">
                  <c:v>35.2235150453334</c:v>
                </c:pt>
                <c:pt idx="3">
                  <c:v>34.745374493876</c:v>
                </c:pt>
                <c:pt idx="4">
                  <c:v>34.363048167718802</c:v>
                </c:pt>
                <c:pt idx="5">
                  <c:v>34.004381604319804</c:v>
                </c:pt>
                <c:pt idx="6">
                  <c:v>33.718565399730402</c:v>
                </c:pt>
                <c:pt idx="7">
                  <c:v>33.4887478308952</c:v>
                </c:pt>
                <c:pt idx="8">
                  <c:v>33.3005208607482</c:v>
                </c:pt>
                <c:pt idx="9">
                  <c:v>33.049838687680499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05650636655791"/>
                  <c:y val="-8.8225848407386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Sheet1!$A$11:$A$18</c:f>
              <c:numCache>
                <c:formatCode>General</c:formatCode>
                <c:ptCount val="8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</c:numCache>
            </c:numRef>
          </c:xVal>
          <c:yVal>
            <c:numRef>
              <c:f>Sheet1!$B$11:$B$18</c:f>
              <c:numCache>
                <c:formatCode>General</c:formatCode>
                <c:ptCount val="8"/>
                <c:pt idx="0">
                  <c:v>33.049838687680499</c:v>
                </c:pt>
                <c:pt idx="1">
                  <c:v>32.8679459971355</c:v>
                </c:pt>
                <c:pt idx="2">
                  <c:v>32.737905028311999</c:v>
                </c:pt>
                <c:pt idx="3">
                  <c:v>32.640241880849302</c:v>
                </c:pt>
                <c:pt idx="4">
                  <c:v>32.5402407038709</c:v>
                </c:pt>
                <c:pt idx="5">
                  <c:v>32.471960651866198</c:v>
                </c:pt>
                <c:pt idx="6">
                  <c:v>32.428066287189502</c:v>
                </c:pt>
                <c:pt idx="7">
                  <c:v>32.397562656435603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886974206758189E-2"/>
                  <c:y val="-2.0594498858374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Sheet1!$A$18:$A$50</c:f>
              <c:numCache>
                <c:formatCode>General</c:formatCode>
                <c:ptCount val="33"/>
                <c:pt idx="0">
                  <c:v>11.011180944470199</c:v>
                </c:pt>
                <c:pt idx="1">
                  <c:v>12.385623973971301</c:v>
                </c:pt>
                <c:pt idx="2">
                  <c:v>13.760067003472299</c:v>
                </c:pt>
                <c:pt idx="3">
                  <c:v>15.134510032973299</c:v>
                </c:pt>
                <c:pt idx="4">
                  <c:v>16.508953062474401</c:v>
                </c:pt>
                <c:pt idx="5">
                  <c:v>18.008953062474401</c:v>
                </c:pt>
                <c:pt idx="6">
                  <c:v>19.508953062474401</c:v>
                </c:pt>
                <c:pt idx="7">
                  <c:v>21.008953062474401</c:v>
                </c:pt>
                <c:pt idx="8">
                  <c:v>22.508953062474401</c:v>
                </c:pt>
                <c:pt idx="9">
                  <c:v>24.008953062474401</c:v>
                </c:pt>
                <c:pt idx="10">
                  <c:v>25.508953062474401</c:v>
                </c:pt>
                <c:pt idx="11">
                  <c:v>27.008953062474401</c:v>
                </c:pt>
                <c:pt idx="12">
                  <c:v>28.508953062474401</c:v>
                </c:pt>
                <c:pt idx="13">
                  <c:v>30.008953062474401</c:v>
                </c:pt>
                <c:pt idx="14">
                  <c:v>31.508953062474401</c:v>
                </c:pt>
                <c:pt idx="15">
                  <c:v>33.008953062474397</c:v>
                </c:pt>
                <c:pt idx="16">
                  <c:v>34.508953062474397</c:v>
                </c:pt>
                <c:pt idx="17">
                  <c:v>36.008953062474397</c:v>
                </c:pt>
                <c:pt idx="18">
                  <c:v>37.508953062474397</c:v>
                </c:pt>
                <c:pt idx="19">
                  <c:v>39.008953062474397</c:v>
                </c:pt>
                <c:pt idx="20">
                  <c:v>40.508953062474397</c:v>
                </c:pt>
                <c:pt idx="21">
                  <c:v>42.008953062474397</c:v>
                </c:pt>
                <c:pt idx="22">
                  <c:v>43.508953062474397</c:v>
                </c:pt>
                <c:pt idx="23">
                  <c:v>45.008953062474397</c:v>
                </c:pt>
                <c:pt idx="24">
                  <c:v>46.508953062474397</c:v>
                </c:pt>
                <c:pt idx="25">
                  <c:v>48.008953062474397</c:v>
                </c:pt>
                <c:pt idx="26">
                  <c:v>49.508953062474397</c:v>
                </c:pt>
                <c:pt idx="27">
                  <c:v>51.008953062474397</c:v>
                </c:pt>
                <c:pt idx="28">
                  <c:v>52.508953062474397</c:v>
                </c:pt>
                <c:pt idx="29">
                  <c:v>54.008953062474397</c:v>
                </c:pt>
                <c:pt idx="30">
                  <c:v>55.508953062474397</c:v>
                </c:pt>
                <c:pt idx="31">
                  <c:v>57.008953062474397</c:v>
                </c:pt>
                <c:pt idx="32">
                  <c:v>58.508953062474397</c:v>
                </c:pt>
              </c:numCache>
            </c:numRef>
          </c:xVal>
          <c:yVal>
            <c:numRef>
              <c:f>Sheet1!$B$18:$B$50</c:f>
              <c:numCache>
                <c:formatCode>General</c:formatCode>
                <c:ptCount val="33"/>
                <c:pt idx="0">
                  <c:v>32.397562656435603</c:v>
                </c:pt>
                <c:pt idx="1">
                  <c:v>32.365616570685198</c:v>
                </c:pt>
                <c:pt idx="2">
                  <c:v>32.346140562992801</c:v>
                </c:pt>
                <c:pt idx="3">
                  <c:v>32.337288387567099</c:v>
                </c:pt>
                <c:pt idx="4">
                  <c:v>32.332144509947099</c:v>
                </c:pt>
                <c:pt idx="5">
                  <c:v>32.325664832333302</c:v>
                </c:pt>
                <c:pt idx="6">
                  <c:v>32.321877570734102</c:v>
                </c:pt>
                <c:pt idx="7">
                  <c:v>32.320580014742397</c:v>
                </c:pt>
                <c:pt idx="8">
                  <c:v>32.319952037516899</c:v>
                </c:pt>
                <c:pt idx="9">
                  <c:v>32.318822817351503</c:v>
                </c:pt>
                <c:pt idx="10">
                  <c:v>32.3181612570894</c:v>
                </c:pt>
                <c:pt idx="11">
                  <c:v>32.317933094047604</c:v>
                </c:pt>
                <c:pt idx="12">
                  <c:v>32.317823185090802</c:v>
                </c:pt>
                <c:pt idx="13">
                  <c:v>32.317627447750098</c:v>
                </c:pt>
                <c:pt idx="14">
                  <c:v>32.317512727542002</c:v>
                </c:pt>
                <c:pt idx="15">
                  <c:v>32.317473118065898</c:v>
                </c:pt>
                <c:pt idx="16">
                  <c:v>32.317454053049403</c:v>
                </c:pt>
                <c:pt idx="17">
                  <c:v>32.317420155225399</c:v>
                </c:pt>
                <c:pt idx="18">
                  <c:v>32.317400286572898</c:v>
                </c:pt>
                <c:pt idx="19">
                  <c:v>32.3173934252031</c:v>
                </c:pt>
                <c:pt idx="20">
                  <c:v>32.317390123116702</c:v>
                </c:pt>
                <c:pt idx="21">
                  <c:v>32.317384253612303</c:v>
                </c:pt>
                <c:pt idx="22">
                  <c:v>32.317380813257202</c:v>
                </c:pt>
                <c:pt idx="23">
                  <c:v>32.317379625137697</c:v>
                </c:pt>
                <c:pt idx="24">
                  <c:v>32.31737905336</c:v>
                </c:pt>
                <c:pt idx="25">
                  <c:v>32.317378037066398</c:v>
                </c:pt>
                <c:pt idx="26">
                  <c:v>32.317377441374198</c:v>
                </c:pt>
                <c:pt idx="27">
                  <c:v>32.317377235651897</c:v>
                </c:pt>
                <c:pt idx="28">
                  <c:v>32.317377136649398</c:v>
                </c:pt>
                <c:pt idx="29">
                  <c:v>32.317376960680903</c:v>
                </c:pt>
                <c:pt idx="30">
                  <c:v>32.317376857538299</c:v>
                </c:pt>
                <c:pt idx="31">
                  <c:v>32.317376821918003</c:v>
                </c:pt>
                <c:pt idx="32">
                  <c:v>32.317376804776003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18400"/>
        <c:axId val="292818960"/>
      </c:scatterChart>
      <c:valAx>
        <c:axId val="2928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8960"/>
        <c:crosses val="autoZero"/>
        <c:crossBetween val="midCat"/>
      </c:valAx>
      <c:valAx>
        <c:axId val="292818960"/>
        <c:scaling>
          <c:orientation val="minMax"/>
          <c:max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q 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Sheet2!$C$2:$C$54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1.3362141393306919E-4</c:v>
                </c:pt>
                <c:pt idx="2">
                  <c:v>1.2340461061146113E-4</c:v>
                </c:pt>
                <c:pt idx="3">
                  <c:v>1.1708958965862483E-4</c:v>
                </c:pt>
                <c:pt idx="4">
                  <c:v>1.122733502843014E-4</c:v>
                </c:pt>
                <c:pt idx="5">
                  <c:v>1.0793540819410013E-4</c:v>
                </c:pt>
                <c:pt idx="6">
                  <c:v>1.0459888129159187E-4</c:v>
                </c:pt>
                <c:pt idx="7">
                  <c:v>1.0199102466550193E-4</c:v>
                </c:pt>
                <c:pt idx="8">
                  <c:v>9.9903624840999195E-5</c:v>
                </c:pt>
                <c:pt idx="9">
                  <c:v>9.7189795180777596E-5</c:v>
                </c:pt>
                <c:pt idx="10">
                  <c:v>9.5266932153313758E-5</c:v>
                </c:pt>
                <c:pt idx="11">
                  <c:v>9.3915580874915603E-5</c:v>
                </c:pt>
                <c:pt idx="12">
                  <c:v>9.2913310155273639E-5</c:v>
                </c:pt>
                <c:pt idx="13">
                  <c:v>9.1898127833344042E-5</c:v>
                </c:pt>
                <c:pt idx="14">
                  <c:v>9.121134871043644E-5</c:v>
                </c:pt>
                <c:pt idx="15">
                  <c:v>9.0772560074219049E-5</c:v>
                </c:pt>
                <c:pt idx="16">
                  <c:v>9.0468875257907047E-5</c:v>
                </c:pt>
                <c:pt idx="17">
                  <c:v>9.0151918940920223E-5</c:v>
                </c:pt>
                <c:pt idx="18">
                  <c:v>8.995923087066789E-5</c:v>
                </c:pt>
                <c:pt idx="19">
                  <c:v>8.9871787067668588E-5</c:v>
                </c:pt>
                <c:pt idx="20">
                  <c:v>8.9821013725626273E-5</c:v>
                </c:pt>
                <c:pt idx="21">
                  <c:v>8.9757096011776073E-5</c:v>
                </c:pt>
                <c:pt idx="22">
                  <c:v>8.9719758256578009E-5</c:v>
                </c:pt>
                <c:pt idx="23">
                  <c:v>8.9706969518272086E-5</c:v>
                </c:pt>
                <c:pt idx="24">
                  <c:v>8.9700780816557866E-5</c:v>
                </c:pt>
                <c:pt idx="25">
                  <c:v>8.9689653450824322E-5</c:v>
                </c:pt>
                <c:pt idx="26">
                  <c:v>8.9683135059534549E-5</c:v>
                </c:pt>
                <c:pt idx="27">
                  <c:v>8.9680887065838097E-5</c:v>
                </c:pt>
                <c:pt idx="28">
                  <c:v>8.9679804199604079E-5</c:v>
                </c:pt>
                <c:pt idx="29">
                  <c:v>8.967787575078095E-5</c:v>
                </c:pt>
                <c:pt idx="30">
                  <c:v>8.9676745520459453E-5</c:v>
                </c:pt>
                <c:pt idx="31">
                  <c:v>8.9676355288850383E-5</c:v>
                </c:pt>
                <c:pt idx="32">
                  <c:v>8.9676167461370264E-5</c:v>
                </c:pt>
                <c:pt idx="33">
                  <c:v>8.9675833502868732E-5</c:v>
                </c:pt>
                <c:pt idx="34">
                  <c:v>8.967563775915908E-5</c:v>
                </c:pt>
                <c:pt idx="35">
                  <c:v>8.9675570161821725E-5</c:v>
                </c:pt>
                <c:pt idx="36">
                  <c:v>8.9675537630107206E-5</c:v>
                </c:pt>
                <c:pt idx="37">
                  <c:v>8.9675479804562276E-5</c:v>
                </c:pt>
                <c:pt idx="38">
                  <c:v>8.9675445910677345E-5</c:v>
                </c:pt>
                <c:pt idx="39">
                  <c:v>8.9675434205497401E-5</c:v>
                </c:pt>
                <c:pt idx="40">
                  <c:v>8.9675428572427517E-5</c:v>
                </c:pt>
                <c:pt idx="41">
                  <c:v>8.9675418560053124E-5</c:v>
                </c:pt>
                <c:pt idx="42">
                  <c:v>8.9675412691382124E-5</c:v>
                </c:pt>
                <c:pt idx="43">
                  <c:v>8.9675410664636666E-5</c:v>
                </c:pt>
                <c:pt idx="44">
                  <c:v>8.9675409689278824E-5</c:v>
                </c:pt>
                <c:pt idx="45">
                  <c:v>8.9675407955663511E-5</c:v>
                </c:pt>
                <c:pt idx="46">
                  <c:v>8.9675406939517996E-5</c:v>
                </c:pt>
                <c:pt idx="47">
                  <c:v>8.9675406588592165E-5</c:v>
                </c:pt>
                <c:pt idx="48">
                  <c:v>8.9675406419711752E-5</c:v>
                </c:pt>
                <c:pt idx="49">
                  <c:v>8.9675406338755095E-5</c:v>
                </c:pt>
                <c:pt idx="50">
                  <c:v>8.9675406267373555E-5</c:v>
                </c:pt>
                <c:pt idx="51">
                  <c:v>8.9675406204447789E-5</c:v>
                </c:pt>
                <c:pt idx="52">
                  <c:v>8.9675406148961222E-5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q 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Sheet2!$E$2:$E$54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1.4605217023625286E-4</c:v>
                </c:pt>
                <c:pt idx="2">
                  <c:v>1.4366205181829883E-4</c:v>
                </c:pt>
                <c:pt idx="3">
                  <c:v>1.42464752820389E-4</c:v>
                </c:pt>
                <c:pt idx="4">
                  <c:v>1.4165397643647813E-4</c:v>
                </c:pt>
                <c:pt idx="5">
                  <c:v>1.4080847641338075E-4</c:v>
                </c:pt>
                <c:pt idx="6">
                  <c:v>1.4025276091602553E-4</c:v>
                </c:pt>
                <c:pt idx="7">
                  <c:v>1.3992240512736273E-4</c:v>
                </c:pt>
                <c:pt idx="8">
                  <c:v>1.3970390713592172E-4</c:v>
                </c:pt>
                <c:pt idx="9">
                  <c:v>1.3943972486839102E-4</c:v>
                </c:pt>
                <c:pt idx="10">
                  <c:v>1.3929440464381234E-4</c:v>
                </c:pt>
                <c:pt idx="11">
                  <c:v>1.3926841922206042E-4</c:v>
                </c:pt>
                <c:pt idx="12">
                  <c:v>1.3926213745110518E-4</c:v>
                </c:pt>
                <c:pt idx="13">
                  <c:v>1.3917649809704372E-4</c:v>
                </c:pt>
                <c:pt idx="14">
                  <c:v>1.3913947587182191E-4</c:v>
                </c:pt>
                <c:pt idx="15">
                  <c:v>1.3917875277191045E-4</c:v>
                </c:pt>
                <c:pt idx="16">
                  <c:v>1.3920803034458515E-4</c:v>
                </c:pt>
                <c:pt idx="17">
                  <c:v>1.3915685419913296E-4</c:v>
                </c:pt>
                <c:pt idx="18">
                  <c:v>1.3913661832077353E-4</c:v>
                </c:pt>
                <c:pt idx="19">
                  <c:v>1.3917164798710738E-4</c:v>
                </c:pt>
                <c:pt idx="20">
                  <c:v>1.391956980298746E-4</c:v>
                </c:pt>
                <c:pt idx="21">
                  <c:v>1.3915826406547764E-4</c:v>
                </c:pt>
                <c:pt idx="22">
                  <c:v>1.3914345328475751E-4</c:v>
                </c:pt>
                <c:pt idx="23">
                  <c:v>1.3916913093304175E-4</c:v>
                </c:pt>
                <c:pt idx="24">
                  <c:v>1.3918676955120948E-4</c:v>
                </c:pt>
                <c:pt idx="25">
                  <c:v>1.3915932302604382E-4</c:v>
                </c:pt>
                <c:pt idx="26">
                  <c:v>1.3914845921748852E-4</c:v>
                </c:pt>
                <c:pt idx="27">
                  <c:v>1.391673151646994E-4</c:v>
                </c:pt>
                <c:pt idx="28">
                  <c:v>1.3918027260413944E-4</c:v>
                </c:pt>
                <c:pt idx="29">
                  <c:v>1.391601139488601E-4</c:v>
                </c:pt>
                <c:pt idx="30">
                  <c:v>1.3915213240135862E-4</c:v>
                </c:pt>
                <c:pt idx="31">
                  <c:v>1.3916599720449895E-4</c:v>
                </c:pt>
                <c:pt idx="32">
                  <c:v>1.3917552735270887E-4</c:v>
                </c:pt>
                <c:pt idx="33">
                  <c:v>1.391607025247644E-4</c:v>
                </c:pt>
                <c:pt idx="34">
                  <c:v>1.3915483155763449E-4</c:v>
                </c:pt>
                <c:pt idx="35">
                  <c:v>1.3916503629577391E-4</c:v>
                </c:pt>
                <c:pt idx="36">
                  <c:v>1.3917205198922815E-4</c:v>
                </c:pt>
                <c:pt idx="37">
                  <c:v>1.3916113945389294E-4</c:v>
                </c:pt>
                <c:pt idx="38">
                  <c:v>1.3915681716061192E-4</c:v>
                </c:pt>
                <c:pt idx="39">
                  <c:v>1.3916433342877084E-4</c:v>
                </c:pt>
                <c:pt idx="40">
                  <c:v>1.3916950152934306E-4</c:v>
                </c:pt>
                <c:pt idx="41">
                  <c:v>1.3916146326675089E-4</c:v>
                </c:pt>
                <c:pt idx="42">
                  <c:v>1.3915827906356578E-4</c:v>
                </c:pt>
                <c:pt idx="43">
                  <c:v>1.3916381808700261E-4</c:v>
                </c:pt>
                <c:pt idx="44">
                  <c:v>1.3916762703918768E-4</c:v>
                </c:pt>
                <c:pt idx="45">
                  <c:v>1.3916623651688296E-4</c:v>
                </c:pt>
                <c:pt idx="46">
                  <c:v>1.3916521449838811E-4</c:v>
                </c:pt>
                <c:pt idx="47">
                  <c:v>1.3916447867485856E-4</c:v>
                </c:pt>
                <c:pt idx="48">
                  <c:v>1.3916393835538456E-4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q 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Sheet2!$G$2:$G$54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1.4195191683773859E-4</c:v>
                </c:pt>
                <c:pt idx="2">
                  <c:v>1.3691710688493674E-4</c:v>
                </c:pt>
                <c:pt idx="3">
                  <c:v>1.3401972362352073E-4</c:v>
                </c:pt>
                <c:pt idx="4">
                  <c:v>1.3191043845736913E-4</c:v>
                </c:pt>
                <c:pt idx="5">
                  <c:v>1.299442135187176E-4</c:v>
                </c:pt>
                <c:pt idx="6">
                  <c:v>1.2854092017990031E-4</c:v>
                </c:pt>
                <c:pt idx="7">
                  <c:v>1.2755627550566556E-4</c:v>
                </c:pt>
                <c:pt idx="8">
                  <c:v>1.2683536110710686E-4</c:v>
                </c:pt>
                <c:pt idx="9">
                  <c:v>1.2604346515086474E-4</c:v>
                </c:pt>
                <c:pt idx="10">
                  <c:v>1.25544210637918E-4</c:v>
                </c:pt>
                <c:pt idx="11">
                  <c:v>1.2527931317856116E-4</c:v>
                </c:pt>
                <c:pt idx="12">
                  <c:v>1.2511236944532793E-4</c:v>
                </c:pt>
                <c:pt idx="13">
                  <c:v>1.2490370369343663E-4</c:v>
                </c:pt>
                <c:pt idx="14">
                  <c:v>1.2478864894286052E-4</c:v>
                </c:pt>
                <c:pt idx="15">
                  <c:v>1.2476757275133705E-4</c:v>
                </c:pt>
                <c:pt idx="16">
                  <c:v>1.2476232428863782E-4</c:v>
                </c:pt>
                <c:pt idx="17">
                  <c:v>1.2469950705002779E-4</c:v>
                </c:pt>
                <c:pt idx="18">
                  <c:v>1.2467156062622884E-4</c:v>
                </c:pt>
                <c:pt idx="19">
                  <c:v>1.2469616073651241E-4</c:v>
                </c:pt>
                <c:pt idx="20">
                  <c:v>1.2471516417933748E-4</c:v>
                </c:pt>
                <c:pt idx="21">
                  <c:v>1.2468993566643107E-4</c:v>
                </c:pt>
                <c:pt idx="22">
                  <c:v>1.2467868780834866E-4</c:v>
                </c:pt>
                <c:pt idx="23">
                  <c:v>1.2468863543566594E-4</c:v>
                </c:pt>
                <c:pt idx="24">
                  <c:v>1.2469634210098582E-4</c:v>
                </c:pt>
                <c:pt idx="25">
                  <c:v>1.2468619598930887E-4</c:v>
                </c:pt>
                <c:pt idx="26">
                  <c:v>1.2468166870347711E-4</c:v>
                </c:pt>
                <c:pt idx="27">
                  <c:v>1.2468568058101155E-4</c:v>
                </c:pt>
                <c:pt idx="28">
                  <c:v>1.2468879206554927E-4</c:v>
                </c:pt>
                <c:pt idx="29">
                  <c:v>1.246847090295483E-4</c:v>
                </c:pt>
                <c:pt idx="30">
                  <c:v>1.2468288654391972E-4</c:v>
                </c:pt>
                <c:pt idx="31">
                  <c:v>1.2468450285962944E-4</c:v>
                </c:pt>
                <c:pt idx="32">
                  <c:v>1.2468575695819255E-4</c:v>
                </c:pt>
                <c:pt idx="33">
                  <c:v>1.2468411340625806E-4</c:v>
                </c:pt>
                <c:pt idx="34">
                  <c:v>1.2468337970142685E-4</c:v>
                </c:pt>
                <c:pt idx="35">
                  <c:v>1.2468403061941297E-4</c:v>
                </c:pt>
                <c:pt idx="36">
                  <c:v>1.2468453575229215E-4</c:v>
                </c:pt>
                <c:pt idx="37">
                  <c:v>1.2468387409738925E-4</c:v>
                </c:pt>
                <c:pt idx="38">
                  <c:v>1.2468357870970469E-4</c:v>
                </c:pt>
                <c:pt idx="39">
                  <c:v>1.2468384080240686E-4</c:v>
                </c:pt>
                <c:pt idx="40">
                  <c:v>1.2468404420848061E-4</c:v>
                </c:pt>
                <c:pt idx="41">
                  <c:v>1.2468377783004641E-4</c:v>
                </c:pt>
                <c:pt idx="42">
                  <c:v>1.2468365890615211E-4</c:v>
                </c:pt>
                <c:pt idx="43">
                  <c:v>1.2468376443104174E-4</c:v>
                </c:pt>
                <c:pt idx="44">
                  <c:v>1.2468384632951217E-4</c:v>
                </c:pt>
                <c:pt idx="45">
                  <c:v>1.2468377978428792E-4</c:v>
                </c:pt>
                <c:pt idx="46">
                  <c:v>1.2468374320814859E-4</c:v>
                </c:pt>
                <c:pt idx="47">
                  <c:v>1.2468373787008992E-4</c:v>
                </c:pt>
                <c:pt idx="48">
                  <c:v>1.246837374548721E-4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q 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Sheet2!$I$2:$I$54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1.3846613495322631E-4</c:v>
                </c:pt>
                <c:pt idx="2">
                  <c:v>1.3130171011878342E-4</c:v>
                </c:pt>
                <c:pt idx="3">
                  <c:v>1.2711067156210616E-4</c:v>
                </c:pt>
                <c:pt idx="4">
                  <c:v>1.2397641152371154E-4</c:v>
                </c:pt>
                <c:pt idx="5">
                  <c:v>1.2104032480918013E-4</c:v>
                </c:pt>
                <c:pt idx="6">
                  <c:v>1.1887418512545072E-4</c:v>
                </c:pt>
                <c:pt idx="7">
                  <c:v>1.1727361612922107E-4</c:v>
                </c:pt>
                <c:pt idx="8">
                  <c:v>1.1605309206608945E-4</c:v>
                </c:pt>
                <c:pt idx="9">
                  <c:v>1.1466348320900609E-4</c:v>
                </c:pt>
                <c:pt idx="10">
                  <c:v>1.1373395986006181E-4</c:v>
                </c:pt>
                <c:pt idx="11">
                  <c:v>1.1315207552942237E-4</c:v>
                </c:pt>
                <c:pt idx="12">
                  <c:v>1.1275233315785189E-4</c:v>
                </c:pt>
                <c:pt idx="13">
                  <c:v>1.1233811219550908E-4</c:v>
                </c:pt>
                <c:pt idx="14">
                  <c:v>1.1208591036868671E-4</c:v>
                </c:pt>
                <c:pt idx="15">
                  <c:v>1.1197048248402525E-4</c:v>
                </c:pt>
                <c:pt idx="16">
                  <c:v>1.1190312065280959E-4</c:v>
                </c:pt>
                <c:pt idx="17">
                  <c:v>1.1179148940165328E-4</c:v>
                </c:pt>
                <c:pt idx="18">
                  <c:v>1.117349102416011E-4</c:v>
                </c:pt>
                <c:pt idx="19">
                  <c:v>1.1174361209313769E-4</c:v>
                </c:pt>
                <c:pt idx="20">
                  <c:v>1.1175489163411561E-4</c:v>
                </c:pt>
                <c:pt idx="21">
                  <c:v>1.1172792870306783E-4</c:v>
                </c:pt>
                <c:pt idx="22">
                  <c:v>1.117145645839208E-4</c:v>
                </c:pt>
                <c:pt idx="23">
                  <c:v>1.1171835474564171E-4</c:v>
                </c:pt>
                <c:pt idx="24">
                  <c:v>1.1172227247109001E-4</c:v>
                </c:pt>
                <c:pt idx="25">
                  <c:v>1.1171553857537231E-4</c:v>
                </c:pt>
                <c:pt idx="26">
                  <c:v>1.1171219691401834E-4</c:v>
                </c:pt>
                <c:pt idx="27">
                  <c:v>1.117131468009621E-4</c:v>
                </c:pt>
                <c:pt idx="28">
                  <c:v>1.1171413163312894E-4</c:v>
                </c:pt>
                <c:pt idx="29">
                  <c:v>1.1171245215895506E-4</c:v>
                </c:pt>
                <c:pt idx="30">
                  <c:v>1.1171161848048246E-4</c:v>
                </c:pt>
                <c:pt idx="31">
                  <c:v>1.1171185560192002E-4</c:v>
                </c:pt>
                <c:pt idx="32">
                  <c:v>1.1171210162662207E-4</c:v>
                </c:pt>
                <c:pt idx="33">
                  <c:v>1.1171168289311859E-4</c:v>
                </c:pt>
                <c:pt idx="34">
                  <c:v>1.1171147502154317E-4</c:v>
                </c:pt>
                <c:pt idx="35">
                  <c:v>1.1171153415507155E-4</c:v>
                </c:pt>
                <c:pt idx="36">
                  <c:v>1.1171159552000168E-4</c:v>
                </c:pt>
                <c:pt idx="37">
                  <c:v>1.1171149112808619E-4</c:v>
                </c:pt>
                <c:pt idx="38">
                  <c:v>1.1171143930392459E-4</c:v>
                </c:pt>
                <c:pt idx="39">
                  <c:v>1.1171145404698365E-4</c:v>
                </c:pt>
                <c:pt idx="40">
                  <c:v>1.1171146934705974E-4</c:v>
                </c:pt>
                <c:pt idx="41">
                  <c:v>1.1171144332226795E-4</c:v>
                </c:pt>
                <c:pt idx="42">
                  <c:v>1.1171143040250114E-4</c:v>
                </c:pt>
                <c:pt idx="43">
                  <c:v>1.1171143407798146E-4</c:v>
                </c:pt>
                <c:pt idx="44">
                  <c:v>1.1171143789237116E-4</c:v>
                </c:pt>
                <c:pt idx="45">
                  <c:v>1.1171143166193868E-4</c:v>
                </c:pt>
                <c:pt idx="46">
                  <c:v>1.1171142851263433E-4</c:v>
                </c:pt>
                <c:pt idx="47">
                  <c:v>1.1171142913521402E-4</c:v>
                </c:pt>
                <c:pt idx="48">
                  <c:v>1.117114298770861E-4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q 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Sheet2!$K$2:$K$54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1.3601103269207345E-4</c:v>
                </c:pt>
                <c:pt idx="2">
                  <c:v>1.27212441705537E-4</c:v>
                </c:pt>
                <c:pt idx="3">
                  <c:v>1.2179869382430285E-4</c:v>
                </c:pt>
                <c:pt idx="4">
                  <c:v>1.1769981278950566E-4</c:v>
                </c:pt>
                <c:pt idx="5">
                  <c:v>1.1400764335914971E-4</c:v>
                </c:pt>
                <c:pt idx="6">
                  <c:v>1.112038453856039E-4</c:v>
                </c:pt>
                <c:pt idx="7">
                  <c:v>1.0905055238291229E-4</c:v>
                </c:pt>
                <c:pt idx="8">
                  <c:v>1.0735512479796441E-4</c:v>
                </c:pt>
                <c:pt idx="9">
                  <c:v>1.0526050334046725E-4</c:v>
                </c:pt>
                <c:pt idx="10">
                  <c:v>1.0380915102852548E-4</c:v>
                </c:pt>
                <c:pt idx="11">
                  <c:v>1.0283072364671273E-4</c:v>
                </c:pt>
                <c:pt idx="12">
                  <c:v>1.0212626787005261E-4</c:v>
                </c:pt>
                <c:pt idx="13">
                  <c:v>1.0142006512644818E-4</c:v>
                </c:pt>
                <c:pt idx="14">
                  <c:v>1.0096154944090361E-4</c:v>
                </c:pt>
                <c:pt idx="15">
                  <c:v>1.0069638352125912E-4</c:v>
                </c:pt>
                <c:pt idx="16">
                  <c:v>1.0052269103993828E-4</c:v>
                </c:pt>
                <c:pt idx="17">
                  <c:v>1.0032321297859304E-4</c:v>
                </c:pt>
                <c:pt idx="18">
                  <c:v>1.0021006918644443E-4</c:v>
                </c:pt>
                <c:pt idx="19">
                  <c:v>1.0017912805976993E-4</c:v>
                </c:pt>
                <c:pt idx="20">
                  <c:v>1.0016609617102735E-4</c:v>
                </c:pt>
                <c:pt idx="21">
                  <c:v>1.0012661564426621E-4</c:v>
                </c:pt>
                <c:pt idx="22">
                  <c:v>1.0010520974232162E-4</c:v>
                </c:pt>
                <c:pt idx="23">
                  <c:v>1.0010298212586058E-4</c:v>
                </c:pt>
                <c:pt idx="24">
                  <c:v>1.0010337271186124E-4</c:v>
                </c:pt>
                <c:pt idx="25">
                  <c:v>1.0009592760177609E-4</c:v>
                </c:pt>
                <c:pt idx="26">
                  <c:v>1.0009188349678067E-4</c:v>
                </c:pt>
                <c:pt idx="27">
                  <c:v>1.00091459750979E-4</c:v>
                </c:pt>
                <c:pt idx="28">
                  <c:v>1.0009153669056225E-4</c:v>
                </c:pt>
                <c:pt idx="29">
                  <c:v>1.000901378573892E-4</c:v>
                </c:pt>
                <c:pt idx="30">
                  <c:v>1.0008937776414859E-4</c:v>
                </c:pt>
                <c:pt idx="31">
                  <c:v>1.0008929802566069E-4</c:v>
                </c:pt>
                <c:pt idx="32">
                  <c:v>1.0008931260154209E-4</c:v>
                </c:pt>
                <c:pt idx="33">
                  <c:v>1.0008904995826093E-4</c:v>
                </c:pt>
                <c:pt idx="34">
                  <c:v>1.000889072348178E-4</c:v>
                </c:pt>
                <c:pt idx="35">
                  <c:v>1.0008889225894076E-4</c:v>
                </c:pt>
                <c:pt idx="36">
                  <c:v>1.0008889499994867E-4</c:v>
                </c:pt>
                <c:pt idx="37">
                  <c:v>1.0008884569260983E-4</c:v>
                </c:pt>
                <c:pt idx="38">
                  <c:v>1.0008881889809726E-4</c:v>
                </c:pt>
                <c:pt idx="39">
                  <c:v>1.0008881608645061E-4</c:v>
                </c:pt>
                <c:pt idx="40">
                  <c:v>1.0008881660118429E-4</c:v>
                </c:pt>
                <c:pt idx="41">
                  <c:v>1.0008880734469092E-4</c:v>
                </c:pt>
                <c:pt idx="42">
                  <c:v>1.0008880231453041E-4</c:v>
                </c:pt>
                <c:pt idx="43">
                  <c:v>1.0008880178669412E-4</c:v>
                </c:pt>
                <c:pt idx="44">
                  <c:v>1.0008880188333027E-4</c:v>
                </c:pt>
                <c:pt idx="45">
                  <c:v>1.0008880014561087E-4</c:v>
                </c:pt>
                <c:pt idx="46">
                  <c:v>1.0008879920130027E-4</c:v>
                </c:pt>
                <c:pt idx="47">
                  <c:v>1.000887991022098E-4</c:v>
                </c:pt>
                <c:pt idx="48">
                  <c:v>1.0008879912035082E-4</c:v>
                </c:pt>
                <c:pt idx="49">
                  <c:v>1.0008879906538567E-4</c:v>
                </c:pt>
                <c:pt idx="50">
                  <c:v>1.0008879901515212E-4</c:v>
                </c:pt>
                <c:pt idx="51">
                  <c:v>1.0008879896924433E-4</c:v>
                </c:pt>
                <c:pt idx="52">
                  <c:v>1.0008879892728844E-4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Sheet2!$M$1</c:f>
              <c:strCache>
                <c:ptCount val="1"/>
                <c:pt idx="0">
                  <c:v>q 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Sheet2!$M$2:$M$54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1.3362141393306919E-4</c:v>
                </c:pt>
                <c:pt idx="2">
                  <c:v>1.2340461061146113E-4</c:v>
                </c:pt>
                <c:pt idx="3">
                  <c:v>1.1708958965862483E-4</c:v>
                </c:pt>
                <c:pt idx="4">
                  <c:v>1.122733502843014E-4</c:v>
                </c:pt>
                <c:pt idx="5">
                  <c:v>1.0793540819410013E-4</c:v>
                </c:pt>
                <c:pt idx="6">
                  <c:v>1.0459888129159187E-4</c:v>
                </c:pt>
                <c:pt idx="7">
                  <c:v>1.0199102466550193E-4</c:v>
                </c:pt>
                <c:pt idx="8">
                  <c:v>9.9903624840999195E-5</c:v>
                </c:pt>
                <c:pt idx="9">
                  <c:v>9.7189795180777596E-5</c:v>
                </c:pt>
                <c:pt idx="10">
                  <c:v>9.5266932153313758E-5</c:v>
                </c:pt>
                <c:pt idx="11">
                  <c:v>9.3915580874915603E-5</c:v>
                </c:pt>
                <c:pt idx="12">
                  <c:v>9.2913310155273639E-5</c:v>
                </c:pt>
                <c:pt idx="13">
                  <c:v>9.1898127833344042E-5</c:v>
                </c:pt>
                <c:pt idx="14">
                  <c:v>9.121134871043644E-5</c:v>
                </c:pt>
                <c:pt idx="15">
                  <c:v>9.0772560074219049E-5</c:v>
                </c:pt>
                <c:pt idx="16">
                  <c:v>9.0468875257907047E-5</c:v>
                </c:pt>
                <c:pt idx="17">
                  <c:v>9.0151918940920223E-5</c:v>
                </c:pt>
                <c:pt idx="18">
                  <c:v>8.995923087066789E-5</c:v>
                </c:pt>
                <c:pt idx="19">
                  <c:v>8.9871787067668588E-5</c:v>
                </c:pt>
                <c:pt idx="20">
                  <c:v>8.9821013725626273E-5</c:v>
                </c:pt>
                <c:pt idx="21">
                  <c:v>8.9757096011776073E-5</c:v>
                </c:pt>
                <c:pt idx="22">
                  <c:v>8.9719758256578009E-5</c:v>
                </c:pt>
                <c:pt idx="23">
                  <c:v>8.9706969518272086E-5</c:v>
                </c:pt>
                <c:pt idx="24">
                  <c:v>8.9700780816557866E-5</c:v>
                </c:pt>
                <c:pt idx="25">
                  <c:v>8.9689653450824322E-5</c:v>
                </c:pt>
                <c:pt idx="26">
                  <c:v>8.9683135059534549E-5</c:v>
                </c:pt>
                <c:pt idx="27">
                  <c:v>8.9680887065838097E-5</c:v>
                </c:pt>
                <c:pt idx="28">
                  <c:v>8.9679804199604079E-5</c:v>
                </c:pt>
                <c:pt idx="29">
                  <c:v>8.967787575078095E-5</c:v>
                </c:pt>
                <c:pt idx="30">
                  <c:v>8.9676745520459453E-5</c:v>
                </c:pt>
                <c:pt idx="31">
                  <c:v>8.9676355288850383E-5</c:v>
                </c:pt>
                <c:pt idx="32">
                  <c:v>8.9676167461370264E-5</c:v>
                </c:pt>
                <c:pt idx="33">
                  <c:v>8.9675833502868732E-5</c:v>
                </c:pt>
                <c:pt idx="34">
                  <c:v>8.967563775915908E-5</c:v>
                </c:pt>
                <c:pt idx="35">
                  <c:v>8.9675570161821725E-5</c:v>
                </c:pt>
                <c:pt idx="36">
                  <c:v>8.9675537630107206E-5</c:v>
                </c:pt>
                <c:pt idx="37">
                  <c:v>8.9675479804562276E-5</c:v>
                </c:pt>
                <c:pt idx="38">
                  <c:v>8.9675445910677345E-5</c:v>
                </c:pt>
                <c:pt idx="39">
                  <c:v>8.9675434205497401E-5</c:v>
                </c:pt>
                <c:pt idx="40">
                  <c:v>8.9675428572427517E-5</c:v>
                </c:pt>
                <c:pt idx="41">
                  <c:v>8.9675418560053124E-5</c:v>
                </c:pt>
                <c:pt idx="42">
                  <c:v>8.9675412691382124E-5</c:v>
                </c:pt>
                <c:pt idx="43">
                  <c:v>8.9675410664636666E-5</c:v>
                </c:pt>
                <c:pt idx="44">
                  <c:v>8.9675409689278824E-5</c:v>
                </c:pt>
                <c:pt idx="45">
                  <c:v>8.9675407955663511E-5</c:v>
                </c:pt>
                <c:pt idx="46">
                  <c:v>8.9675406939517996E-5</c:v>
                </c:pt>
                <c:pt idx="47">
                  <c:v>8.9675406588592165E-5</c:v>
                </c:pt>
                <c:pt idx="48">
                  <c:v>8.9675406419711752E-5</c:v>
                </c:pt>
                <c:pt idx="49">
                  <c:v>8.9675406338755095E-5</c:v>
                </c:pt>
                <c:pt idx="50">
                  <c:v>8.9675406267373555E-5</c:v>
                </c:pt>
                <c:pt idx="51">
                  <c:v>8.9675406204447789E-5</c:v>
                </c:pt>
                <c:pt idx="52">
                  <c:v>8.9675406148961222E-5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48320"/>
        <c:axId val="281748880"/>
      </c:scatterChart>
      <c:valAx>
        <c:axId val="2817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48880"/>
        <c:crossesAt val="8.7000000000000028E-5"/>
        <c:crossBetween val="midCat"/>
      </c:valAx>
      <c:valAx>
        <c:axId val="281748880"/>
        <c:scaling>
          <c:orientation val="minMax"/>
          <c:max val="1.5000000000000007E-4"/>
          <c:min val="8.7000000000000041E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48320"/>
        <c:crossesAt val="0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1.9057592251559296E-2"/>
                <c:y val="0.5313990922499622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CMR (mol/100g*min)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heat</a:t>
            </a:r>
            <a:r>
              <a:rPr lang="en-US" baseline="0"/>
              <a:t> generated (Qr+) per unit of brain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8470394474851E-2"/>
          <c:y val="0.11706502000593544"/>
          <c:w val="0.92513459785248298"/>
          <c:h val="0.81791386076225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Qr+ 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Sheet3!$C$2:$C$54</c:f>
              <c:numCache>
                <c:formatCode>General</c:formatCode>
                <c:ptCount val="53"/>
                <c:pt idx="0">
                  <c:v>66.3</c:v>
                </c:pt>
                <c:pt idx="1">
                  <c:v>59.060664958416567</c:v>
                </c:pt>
                <c:pt idx="2">
                  <c:v>54.544837890265811</c:v>
                </c:pt>
                <c:pt idx="3">
                  <c:v>51.753598629112169</c:v>
                </c:pt>
                <c:pt idx="4">
                  <c:v>49.62482082566121</c:v>
                </c:pt>
                <c:pt idx="5">
                  <c:v>47.707450421792252</c:v>
                </c:pt>
                <c:pt idx="6">
                  <c:v>46.232705530883599</c:v>
                </c:pt>
                <c:pt idx="7">
                  <c:v>45.080032902151842</c:v>
                </c:pt>
                <c:pt idx="8">
                  <c:v>44.157402179721636</c:v>
                </c:pt>
                <c:pt idx="9">
                  <c:v>42.957889469903691</c:v>
                </c:pt>
                <c:pt idx="10">
                  <c:v>42.107984011764671</c:v>
                </c:pt>
                <c:pt idx="11">
                  <c:v>41.510686746712693</c:v>
                </c:pt>
                <c:pt idx="12">
                  <c:v>41.067683088630943</c:v>
                </c:pt>
                <c:pt idx="13">
                  <c:v>40.61897250233806</c:v>
                </c:pt>
                <c:pt idx="14">
                  <c:v>40.315416130012906</c:v>
                </c:pt>
                <c:pt idx="15">
                  <c:v>40.121471552804813</c:v>
                </c:pt>
                <c:pt idx="16">
                  <c:v>39.987242863994908</c:v>
                </c:pt>
                <c:pt idx="17">
                  <c:v>39.84714817188673</c:v>
                </c:pt>
                <c:pt idx="18">
                  <c:v>39.761980044835198</c:v>
                </c:pt>
                <c:pt idx="19">
                  <c:v>39.723329883909507</c:v>
                </c:pt>
                <c:pt idx="20">
                  <c:v>39.700888066726812</c:v>
                </c:pt>
                <c:pt idx="21">
                  <c:v>39.672636437205021</c:v>
                </c:pt>
                <c:pt idx="22">
                  <c:v>39.656133149407474</c:v>
                </c:pt>
                <c:pt idx="23">
                  <c:v>39.650480527076262</c:v>
                </c:pt>
                <c:pt idx="24">
                  <c:v>39.647745120918572</c:v>
                </c:pt>
                <c:pt idx="25">
                  <c:v>39.642826825264343</c:v>
                </c:pt>
                <c:pt idx="26">
                  <c:v>39.639945696314264</c:v>
                </c:pt>
                <c:pt idx="27">
                  <c:v>39.638952083100435</c:v>
                </c:pt>
                <c:pt idx="28">
                  <c:v>39.638473456224993</c:v>
                </c:pt>
                <c:pt idx="29">
                  <c:v>39.637621081845175</c:v>
                </c:pt>
                <c:pt idx="30">
                  <c:v>39.637121520043067</c:v>
                </c:pt>
                <c:pt idx="31">
                  <c:v>39.636949037671862</c:v>
                </c:pt>
                <c:pt idx="32">
                  <c:v>39.636866017925655</c:v>
                </c:pt>
                <c:pt idx="33">
                  <c:v>39.636718408267974</c:v>
                </c:pt>
                <c:pt idx="34">
                  <c:v>39.636631889548312</c:v>
                </c:pt>
                <c:pt idx="35">
                  <c:v>39.636602011525198</c:v>
                </c:pt>
                <c:pt idx="36">
                  <c:v>39.636587632507378</c:v>
                </c:pt>
                <c:pt idx="37">
                  <c:v>39.636562073616517</c:v>
                </c:pt>
                <c:pt idx="38">
                  <c:v>39.636547092519379</c:v>
                </c:pt>
                <c:pt idx="39">
                  <c:v>39.636541918829842</c:v>
                </c:pt>
                <c:pt idx="40">
                  <c:v>39.636539429012963</c:v>
                </c:pt>
                <c:pt idx="41">
                  <c:v>39.636535003543479</c:v>
                </c:pt>
                <c:pt idx="42">
                  <c:v>39.636532409590892</c:v>
                </c:pt>
                <c:pt idx="43">
                  <c:v>39.636531513769405</c:v>
                </c:pt>
                <c:pt idx="44">
                  <c:v>39.636531082661236</c:v>
                </c:pt>
                <c:pt idx="45">
                  <c:v>39.636530316403267</c:v>
                </c:pt>
                <c:pt idx="46">
                  <c:v>39.636529867266951</c:v>
                </c:pt>
                <c:pt idx="47">
                  <c:v>39.636529712157731</c:v>
                </c:pt>
                <c:pt idx="48">
                  <c:v>39.636529637512595</c:v>
                </c:pt>
                <c:pt idx="49">
                  <c:v>39.636529601729755</c:v>
                </c:pt>
                <c:pt idx="50">
                  <c:v>39.6365295701791</c:v>
                </c:pt>
                <c:pt idx="51">
                  <c:v>39.636529542365921</c:v>
                </c:pt>
                <c:pt idx="52">
                  <c:v>39.636529517840856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Qr+ 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Sheet3!$E$2:$E$54</c:f>
              <c:numCache>
                <c:formatCode>General</c:formatCode>
                <c:ptCount val="53"/>
                <c:pt idx="0">
                  <c:v>66.3</c:v>
                </c:pt>
                <c:pt idx="1">
                  <c:v>64.555059244423759</c:v>
                </c:pt>
                <c:pt idx="2">
                  <c:v>63.498626903688084</c:v>
                </c:pt>
                <c:pt idx="3">
                  <c:v>62.969420746611938</c:v>
                </c:pt>
                <c:pt idx="4">
                  <c:v>62.61105758492333</c:v>
                </c:pt>
                <c:pt idx="5">
                  <c:v>62.237346574714287</c:v>
                </c:pt>
                <c:pt idx="6">
                  <c:v>61.991720324883282</c:v>
                </c:pt>
                <c:pt idx="7">
                  <c:v>61.84570306629432</c:v>
                </c:pt>
                <c:pt idx="8">
                  <c:v>61.74912695407739</c:v>
                </c:pt>
                <c:pt idx="9">
                  <c:v>61.632358391828816</c:v>
                </c:pt>
                <c:pt idx="10">
                  <c:v>61.568126852565044</c:v>
                </c:pt>
                <c:pt idx="11">
                  <c:v>61.556641296150694</c:v>
                </c:pt>
                <c:pt idx="12">
                  <c:v>61.553864753388481</c:v>
                </c:pt>
                <c:pt idx="13">
                  <c:v>61.516012158893318</c:v>
                </c:pt>
                <c:pt idx="14">
                  <c:v>61.49964833534527</c:v>
                </c:pt>
                <c:pt idx="15">
                  <c:v>61.517008725184411</c:v>
                </c:pt>
                <c:pt idx="16">
                  <c:v>61.529949412306628</c:v>
                </c:pt>
                <c:pt idx="17">
                  <c:v>61.507329556016757</c:v>
                </c:pt>
                <c:pt idx="18">
                  <c:v>61.498385297781894</c:v>
                </c:pt>
                <c:pt idx="19">
                  <c:v>61.513868410301455</c:v>
                </c:pt>
                <c:pt idx="20">
                  <c:v>61.524498529204557</c:v>
                </c:pt>
                <c:pt idx="21">
                  <c:v>61.507952716941098</c:v>
                </c:pt>
                <c:pt idx="22">
                  <c:v>61.501406351862812</c:v>
                </c:pt>
                <c:pt idx="23">
                  <c:v>61.512755872404448</c:v>
                </c:pt>
                <c:pt idx="24">
                  <c:v>61.520552141634582</c:v>
                </c:pt>
                <c:pt idx="25">
                  <c:v>61.508420777511368</c:v>
                </c:pt>
                <c:pt idx="26">
                  <c:v>61.503618974129921</c:v>
                </c:pt>
                <c:pt idx="27">
                  <c:v>61.511953302797124</c:v>
                </c:pt>
                <c:pt idx="28">
                  <c:v>61.517680491029623</c:v>
                </c:pt>
                <c:pt idx="29">
                  <c:v>61.50877036539616</c:v>
                </c:pt>
                <c:pt idx="30">
                  <c:v>61.505242521400511</c:v>
                </c:pt>
                <c:pt idx="31">
                  <c:v>61.511370764388531</c:v>
                </c:pt>
                <c:pt idx="32">
                  <c:v>61.515583089897319</c:v>
                </c:pt>
                <c:pt idx="33">
                  <c:v>61.509030515945845</c:v>
                </c:pt>
                <c:pt idx="34">
                  <c:v>61.506435548474442</c:v>
                </c:pt>
                <c:pt idx="35">
                  <c:v>61.510946042732058</c:v>
                </c:pt>
                <c:pt idx="36">
                  <c:v>61.514046979238834</c:v>
                </c:pt>
                <c:pt idx="37">
                  <c:v>61.509223638620675</c:v>
                </c:pt>
                <c:pt idx="38">
                  <c:v>61.507313184990451</c:v>
                </c:pt>
                <c:pt idx="39">
                  <c:v>61.510635375516692</c:v>
                </c:pt>
                <c:pt idx="40">
                  <c:v>61.51291967596962</c:v>
                </c:pt>
                <c:pt idx="41">
                  <c:v>61.509366763903884</c:v>
                </c:pt>
                <c:pt idx="42">
                  <c:v>61.507959346096065</c:v>
                </c:pt>
                <c:pt idx="43">
                  <c:v>61.510407594455138</c:v>
                </c:pt>
                <c:pt idx="44">
                  <c:v>61.512091151320945</c:v>
                </c:pt>
                <c:pt idx="45">
                  <c:v>61.511476540462262</c:v>
                </c:pt>
                <c:pt idx="46">
                  <c:v>61.511024808287537</c:v>
                </c:pt>
                <c:pt idx="47">
                  <c:v>61.510699574287472</c:v>
                </c:pt>
                <c:pt idx="48">
                  <c:v>61.510460753079961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Qr+ 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Sheet3!$G$2:$G$54</c:f>
              <c:numCache>
                <c:formatCode>General</c:formatCode>
                <c:ptCount val="53"/>
                <c:pt idx="0">
                  <c:v>66.3</c:v>
                </c:pt>
                <c:pt idx="1">
                  <c:v>62.742747242280444</c:v>
                </c:pt>
                <c:pt idx="2">
                  <c:v>60.517361243142034</c:v>
                </c:pt>
                <c:pt idx="3">
                  <c:v>59.236717841596146</c:v>
                </c:pt>
                <c:pt idx="4">
                  <c:v>58.30441379815715</c:v>
                </c:pt>
                <c:pt idx="5">
                  <c:v>57.435342375273173</c:v>
                </c:pt>
                <c:pt idx="6">
                  <c:v>56.815086719515925</c:v>
                </c:pt>
                <c:pt idx="7">
                  <c:v>56.379873773504166</c:v>
                </c:pt>
                <c:pt idx="8">
                  <c:v>56.061229609341225</c:v>
                </c:pt>
                <c:pt idx="9">
                  <c:v>55.711211596682205</c:v>
                </c:pt>
                <c:pt idx="10">
                  <c:v>55.490541101959742</c:v>
                </c:pt>
                <c:pt idx="11">
                  <c:v>55.373456424924022</c:v>
                </c:pt>
                <c:pt idx="12">
                  <c:v>55.29966729483494</c:v>
                </c:pt>
                <c:pt idx="13">
                  <c:v>55.20743703249898</c:v>
                </c:pt>
                <c:pt idx="14">
                  <c:v>55.156582832744348</c:v>
                </c:pt>
                <c:pt idx="15">
                  <c:v>55.147267156090969</c:v>
                </c:pt>
                <c:pt idx="16">
                  <c:v>55.144947335577903</c:v>
                </c:pt>
                <c:pt idx="17">
                  <c:v>55.117182116112268</c:v>
                </c:pt>
                <c:pt idx="18">
                  <c:v>55.10482979679314</c:v>
                </c:pt>
                <c:pt idx="19">
                  <c:v>55.115703045538481</c:v>
                </c:pt>
                <c:pt idx="20">
                  <c:v>55.124102567267158</c:v>
                </c:pt>
                <c:pt idx="21">
                  <c:v>55.112951564562522</c:v>
                </c:pt>
                <c:pt idx="22">
                  <c:v>55.107980011290095</c:v>
                </c:pt>
                <c:pt idx="23">
                  <c:v>55.112376862564339</c:v>
                </c:pt>
                <c:pt idx="24">
                  <c:v>55.115783208635719</c:v>
                </c:pt>
                <c:pt idx="25">
                  <c:v>55.111298627274508</c:v>
                </c:pt>
                <c:pt idx="26">
                  <c:v>55.109297566936874</c:v>
                </c:pt>
                <c:pt idx="27">
                  <c:v>55.1110708168071</c:v>
                </c:pt>
                <c:pt idx="28">
                  <c:v>55.11244609297276</c:v>
                </c:pt>
                <c:pt idx="29">
                  <c:v>55.110641391060348</c:v>
                </c:pt>
                <c:pt idx="30">
                  <c:v>55.109835852412509</c:v>
                </c:pt>
                <c:pt idx="31">
                  <c:v>55.110550263956206</c:v>
                </c:pt>
                <c:pt idx="32">
                  <c:v>55.111104575521097</c:v>
                </c:pt>
                <c:pt idx="33">
                  <c:v>55.110378125566058</c:v>
                </c:pt>
                <c:pt idx="34">
                  <c:v>55.110053828030665</c:v>
                </c:pt>
                <c:pt idx="35">
                  <c:v>55.110341533780534</c:v>
                </c:pt>
                <c:pt idx="36">
                  <c:v>55.110564802513125</c:v>
                </c:pt>
                <c:pt idx="37">
                  <c:v>55.110272351046042</c:v>
                </c:pt>
                <c:pt idx="38">
                  <c:v>55.110141789689465</c:v>
                </c:pt>
                <c:pt idx="39">
                  <c:v>55.110257634663824</c:v>
                </c:pt>
                <c:pt idx="40">
                  <c:v>55.110347540148432</c:v>
                </c:pt>
                <c:pt idx="41">
                  <c:v>55.110229800880504</c:v>
                </c:pt>
                <c:pt idx="42">
                  <c:v>55.110177236519228</c:v>
                </c:pt>
                <c:pt idx="43">
                  <c:v>55.110223878520443</c:v>
                </c:pt>
                <c:pt idx="44">
                  <c:v>55.110260077644377</c:v>
                </c:pt>
                <c:pt idx="45">
                  <c:v>55.110230664655255</c:v>
                </c:pt>
                <c:pt idx="46">
                  <c:v>55.110214498001667</c:v>
                </c:pt>
                <c:pt idx="47">
                  <c:v>55.11021213857974</c:v>
                </c:pt>
                <c:pt idx="48">
                  <c:v>55.110211955053458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Qr+ 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Sheet3!$I$2:$I$54</c:f>
              <c:numCache>
                <c:formatCode>General</c:formatCode>
                <c:ptCount val="53"/>
                <c:pt idx="0">
                  <c:v>66.3</c:v>
                </c:pt>
                <c:pt idx="1">
                  <c:v>61.202031649326031</c:v>
                </c:pt>
                <c:pt idx="2">
                  <c:v>58.035355872502265</c:v>
                </c:pt>
                <c:pt idx="3">
                  <c:v>56.182916830450914</c:v>
                </c:pt>
                <c:pt idx="4">
                  <c:v>54.797573893480497</c:v>
                </c:pt>
                <c:pt idx="5">
                  <c:v>53.499823565657607</c:v>
                </c:pt>
                <c:pt idx="6">
                  <c:v>52.542389825449213</c:v>
                </c:pt>
                <c:pt idx="7">
                  <c:v>51.834938329115708</c:v>
                </c:pt>
                <c:pt idx="8">
                  <c:v>51.29546669321153</c:v>
                </c:pt>
                <c:pt idx="9">
                  <c:v>50.681259578380683</c:v>
                </c:pt>
                <c:pt idx="10">
                  <c:v>50.270410258147315</c:v>
                </c:pt>
                <c:pt idx="11">
                  <c:v>50.013217384004683</c:v>
                </c:pt>
                <c:pt idx="12">
                  <c:v>49.836531255770524</c:v>
                </c:pt>
                <c:pt idx="13">
                  <c:v>49.653445590415004</c:v>
                </c:pt>
                <c:pt idx="14">
                  <c:v>49.541972382959521</c:v>
                </c:pt>
                <c:pt idx="15">
                  <c:v>49.490953257939154</c:v>
                </c:pt>
                <c:pt idx="16">
                  <c:v>49.461179328541832</c:v>
                </c:pt>
                <c:pt idx="17">
                  <c:v>49.411838315530744</c:v>
                </c:pt>
                <c:pt idx="18">
                  <c:v>49.386830326787681</c:v>
                </c:pt>
                <c:pt idx="19">
                  <c:v>49.390676545166848</c:v>
                </c:pt>
                <c:pt idx="20">
                  <c:v>49.395662102279097</c:v>
                </c:pt>
                <c:pt idx="21">
                  <c:v>49.383744486755973</c:v>
                </c:pt>
                <c:pt idx="22">
                  <c:v>49.377837546092991</c:v>
                </c:pt>
                <c:pt idx="23">
                  <c:v>49.379512797573632</c:v>
                </c:pt>
                <c:pt idx="24">
                  <c:v>49.381244432221784</c:v>
                </c:pt>
                <c:pt idx="25">
                  <c:v>49.378268050314553</c:v>
                </c:pt>
                <c:pt idx="26">
                  <c:v>49.376791035996099</c:v>
                </c:pt>
                <c:pt idx="27">
                  <c:v>49.377210886025246</c:v>
                </c:pt>
                <c:pt idx="28">
                  <c:v>49.377646181842984</c:v>
                </c:pt>
                <c:pt idx="29">
                  <c:v>49.376903854258131</c:v>
                </c:pt>
                <c:pt idx="30">
                  <c:v>49.37653536837324</c:v>
                </c:pt>
                <c:pt idx="31">
                  <c:v>49.376640176048639</c:v>
                </c:pt>
                <c:pt idx="32">
                  <c:v>49.376748918966939</c:v>
                </c:pt>
                <c:pt idx="33">
                  <c:v>49.376563838758408</c:v>
                </c:pt>
                <c:pt idx="34">
                  <c:v>49.376471959522078</c:v>
                </c:pt>
                <c:pt idx="35">
                  <c:v>49.376498096541617</c:v>
                </c:pt>
                <c:pt idx="36">
                  <c:v>49.376525219840744</c:v>
                </c:pt>
                <c:pt idx="37">
                  <c:v>49.376479078614089</c:v>
                </c:pt>
                <c:pt idx="38">
                  <c:v>49.376456172334663</c:v>
                </c:pt>
                <c:pt idx="39">
                  <c:v>49.376462688766772</c:v>
                </c:pt>
                <c:pt idx="40">
                  <c:v>49.376469451400396</c:v>
                </c:pt>
                <c:pt idx="41">
                  <c:v>49.376457948442429</c:v>
                </c:pt>
                <c:pt idx="42">
                  <c:v>49.376452237905504</c:v>
                </c:pt>
                <c:pt idx="43">
                  <c:v>49.376453862467798</c:v>
                </c:pt>
                <c:pt idx="44">
                  <c:v>49.376455548428048</c:v>
                </c:pt>
                <c:pt idx="45">
                  <c:v>49.376452794576892</c:v>
                </c:pt>
                <c:pt idx="46">
                  <c:v>49.376451402584372</c:v>
                </c:pt>
                <c:pt idx="47">
                  <c:v>49.376451677764592</c:v>
                </c:pt>
                <c:pt idx="48">
                  <c:v>49.37645200567205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Sheet3!$K$1</c:f>
              <c:strCache>
                <c:ptCount val="1"/>
                <c:pt idx="0">
                  <c:v>Qr+ 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Sheet3!$K$2:$K$54</c:f>
              <c:numCache>
                <c:formatCode>General</c:formatCode>
                <c:ptCount val="53"/>
                <c:pt idx="0">
                  <c:v>66.3</c:v>
                </c:pt>
                <c:pt idx="1">
                  <c:v>60.116876449896452</c:v>
                </c:pt>
                <c:pt idx="2">
                  <c:v>56.227899233847346</c:v>
                </c:pt>
                <c:pt idx="3">
                  <c:v>53.835022670341857</c:v>
                </c:pt>
                <c:pt idx="4">
                  <c:v>52.023317252961498</c:v>
                </c:pt>
                <c:pt idx="5">
                  <c:v>50.391378364744163</c:v>
                </c:pt>
                <c:pt idx="6">
                  <c:v>49.152099660436917</c:v>
                </c:pt>
                <c:pt idx="7">
                  <c:v>48.200344153247229</c:v>
                </c:pt>
                <c:pt idx="8">
                  <c:v>47.450965160700264</c:v>
                </c:pt>
                <c:pt idx="9">
                  <c:v>46.525142476486515</c:v>
                </c:pt>
                <c:pt idx="10">
                  <c:v>45.883644754608262</c:v>
                </c:pt>
                <c:pt idx="11">
                  <c:v>45.451179851847016</c:v>
                </c:pt>
                <c:pt idx="12">
                  <c:v>45.139810398563249</c:v>
                </c:pt>
                <c:pt idx="13">
                  <c:v>44.82766878589009</c:v>
                </c:pt>
                <c:pt idx="14">
                  <c:v>44.625004852879385</c:v>
                </c:pt>
                <c:pt idx="15">
                  <c:v>44.507801516396519</c:v>
                </c:pt>
                <c:pt idx="16">
                  <c:v>44.431029439652711</c:v>
                </c:pt>
                <c:pt idx="17">
                  <c:v>44.342860136538114</c:v>
                </c:pt>
                <c:pt idx="18">
                  <c:v>44.292850580408441</c:v>
                </c:pt>
                <c:pt idx="19">
                  <c:v>44.279174602418308</c:v>
                </c:pt>
                <c:pt idx="20">
                  <c:v>44.273414507594083</c:v>
                </c:pt>
                <c:pt idx="21">
                  <c:v>44.255964114765661</c:v>
                </c:pt>
                <c:pt idx="22">
                  <c:v>44.246502706106156</c:v>
                </c:pt>
                <c:pt idx="23">
                  <c:v>44.245518099630374</c:v>
                </c:pt>
                <c:pt idx="24">
                  <c:v>44.245690738642658</c:v>
                </c:pt>
                <c:pt idx="25">
                  <c:v>44.242399999985032</c:v>
                </c:pt>
                <c:pt idx="26">
                  <c:v>44.240612505577054</c:v>
                </c:pt>
                <c:pt idx="27">
                  <c:v>44.240425209932717</c:v>
                </c:pt>
                <c:pt idx="28">
                  <c:v>44.240459217228512</c:v>
                </c:pt>
                <c:pt idx="29">
                  <c:v>44.239840932966018</c:v>
                </c:pt>
                <c:pt idx="30">
                  <c:v>44.239504971753668</c:v>
                </c:pt>
                <c:pt idx="31">
                  <c:v>44.239469727342019</c:v>
                </c:pt>
                <c:pt idx="32">
                  <c:v>44.239476169881591</c:v>
                </c:pt>
                <c:pt idx="33">
                  <c:v>44.239360081551325</c:v>
                </c:pt>
                <c:pt idx="34">
                  <c:v>44.239296997789459</c:v>
                </c:pt>
                <c:pt idx="35">
                  <c:v>44.239290378451813</c:v>
                </c:pt>
                <c:pt idx="36">
                  <c:v>44.239291589977306</c:v>
                </c:pt>
                <c:pt idx="37">
                  <c:v>44.239269796133549</c:v>
                </c:pt>
                <c:pt idx="38">
                  <c:v>44.239257952958987</c:v>
                </c:pt>
                <c:pt idx="39">
                  <c:v>44.239256710211166</c:v>
                </c:pt>
                <c:pt idx="40">
                  <c:v>44.239256937723454</c:v>
                </c:pt>
                <c:pt idx="41">
                  <c:v>44.239252846353374</c:v>
                </c:pt>
                <c:pt idx="42">
                  <c:v>44.239250623022436</c:v>
                </c:pt>
                <c:pt idx="43">
                  <c:v>44.239250389718791</c:v>
                </c:pt>
                <c:pt idx="44">
                  <c:v>44.239250432431973</c:v>
                </c:pt>
                <c:pt idx="45">
                  <c:v>44.239249664359996</c:v>
                </c:pt>
                <c:pt idx="46">
                  <c:v>44.239249246974715</c:v>
                </c:pt>
                <c:pt idx="47">
                  <c:v>44.239249203176726</c:v>
                </c:pt>
                <c:pt idx="48">
                  <c:v>44.239249211195059</c:v>
                </c:pt>
                <c:pt idx="49">
                  <c:v>44.239249186900459</c:v>
                </c:pt>
                <c:pt idx="50">
                  <c:v>44.239249164697227</c:v>
                </c:pt>
                <c:pt idx="51">
                  <c:v>44.239249144405989</c:v>
                </c:pt>
                <c:pt idx="52">
                  <c:v>44.239249125861484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Sheet3!$M$1</c:f>
              <c:strCache>
                <c:ptCount val="1"/>
                <c:pt idx="0">
                  <c:v>Qr+ 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Sheet3!$M$2:$M$54</c:f>
              <c:numCache>
                <c:formatCode>General</c:formatCode>
                <c:ptCount val="53"/>
                <c:pt idx="0">
                  <c:v>66.3</c:v>
                </c:pt>
                <c:pt idx="1">
                  <c:v>59.060664958416567</c:v>
                </c:pt>
                <c:pt idx="2">
                  <c:v>54.544837890265811</c:v>
                </c:pt>
                <c:pt idx="3">
                  <c:v>51.753598629112169</c:v>
                </c:pt>
                <c:pt idx="4">
                  <c:v>49.62482082566121</c:v>
                </c:pt>
                <c:pt idx="5">
                  <c:v>47.707450421792252</c:v>
                </c:pt>
                <c:pt idx="6">
                  <c:v>46.232705530883599</c:v>
                </c:pt>
                <c:pt idx="7">
                  <c:v>45.080032902151842</c:v>
                </c:pt>
                <c:pt idx="8">
                  <c:v>44.157402179721636</c:v>
                </c:pt>
                <c:pt idx="9">
                  <c:v>42.957889469903691</c:v>
                </c:pt>
                <c:pt idx="10">
                  <c:v>42.107984011764671</c:v>
                </c:pt>
                <c:pt idx="11">
                  <c:v>41.510686746712693</c:v>
                </c:pt>
                <c:pt idx="12">
                  <c:v>41.067683088630943</c:v>
                </c:pt>
                <c:pt idx="13">
                  <c:v>40.61897250233806</c:v>
                </c:pt>
                <c:pt idx="14">
                  <c:v>40.315416130012906</c:v>
                </c:pt>
                <c:pt idx="15">
                  <c:v>40.121471552804813</c:v>
                </c:pt>
                <c:pt idx="16">
                  <c:v>39.987242863994908</c:v>
                </c:pt>
                <c:pt idx="17">
                  <c:v>39.84714817188673</c:v>
                </c:pt>
                <c:pt idx="18">
                  <c:v>39.761980044835198</c:v>
                </c:pt>
                <c:pt idx="19">
                  <c:v>39.723329883909507</c:v>
                </c:pt>
                <c:pt idx="20">
                  <c:v>39.700888066726812</c:v>
                </c:pt>
                <c:pt idx="21">
                  <c:v>39.672636437205021</c:v>
                </c:pt>
                <c:pt idx="22">
                  <c:v>39.656133149407474</c:v>
                </c:pt>
                <c:pt idx="23">
                  <c:v>39.650480527076262</c:v>
                </c:pt>
                <c:pt idx="24">
                  <c:v>39.647745120918572</c:v>
                </c:pt>
                <c:pt idx="25">
                  <c:v>39.642826825264343</c:v>
                </c:pt>
                <c:pt idx="26">
                  <c:v>39.639945696314264</c:v>
                </c:pt>
                <c:pt idx="27">
                  <c:v>39.638952083100435</c:v>
                </c:pt>
                <c:pt idx="28">
                  <c:v>39.638473456224993</c:v>
                </c:pt>
                <c:pt idx="29">
                  <c:v>39.637621081845175</c:v>
                </c:pt>
                <c:pt idx="30">
                  <c:v>39.637121520043067</c:v>
                </c:pt>
                <c:pt idx="31">
                  <c:v>39.636949037671862</c:v>
                </c:pt>
                <c:pt idx="32">
                  <c:v>39.636866017925655</c:v>
                </c:pt>
                <c:pt idx="33">
                  <c:v>39.636718408267974</c:v>
                </c:pt>
                <c:pt idx="34">
                  <c:v>39.636631889548312</c:v>
                </c:pt>
                <c:pt idx="35">
                  <c:v>39.636602011525198</c:v>
                </c:pt>
                <c:pt idx="36">
                  <c:v>39.636587632507378</c:v>
                </c:pt>
                <c:pt idx="37">
                  <c:v>39.636562073616517</c:v>
                </c:pt>
                <c:pt idx="38">
                  <c:v>39.636547092519379</c:v>
                </c:pt>
                <c:pt idx="39">
                  <c:v>39.636541918829842</c:v>
                </c:pt>
                <c:pt idx="40">
                  <c:v>39.636539429012963</c:v>
                </c:pt>
                <c:pt idx="41">
                  <c:v>39.636535003543479</c:v>
                </c:pt>
                <c:pt idx="42">
                  <c:v>39.636532409590892</c:v>
                </c:pt>
                <c:pt idx="43">
                  <c:v>39.636531513769405</c:v>
                </c:pt>
                <c:pt idx="44">
                  <c:v>39.636531082661236</c:v>
                </c:pt>
                <c:pt idx="45">
                  <c:v>39.636530316403267</c:v>
                </c:pt>
                <c:pt idx="46">
                  <c:v>39.636529867266951</c:v>
                </c:pt>
                <c:pt idx="47">
                  <c:v>39.636529712157731</c:v>
                </c:pt>
                <c:pt idx="48">
                  <c:v>39.636529637512595</c:v>
                </c:pt>
                <c:pt idx="49">
                  <c:v>39.636529601729755</c:v>
                </c:pt>
                <c:pt idx="50">
                  <c:v>39.6365295701791</c:v>
                </c:pt>
                <c:pt idx="51">
                  <c:v>39.636529542365921</c:v>
                </c:pt>
                <c:pt idx="52">
                  <c:v>39.636529517840856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46800"/>
        <c:axId val="282447360"/>
      </c:scatterChart>
      <c:valAx>
        <c:axId val="282446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7360"/>
        <c:crosses val="autoZero"/>
        <c:crossBetween val="midCat"/>
      </c:valAx>
      <c:valAx>
        <c:axId val="282447360"/>
        <c:scaling>
          <c:orientation val="minMax"/>
          <c:max val="68"/>
          <c:min val="3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Qr+ (J/100g*min)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921221385042544"/>
          <c:y val="6.2412983961852809E-3"/>
          <c:w val="0.14026422526327989"/>
          <c:h val="0.204509995333697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heat removal (Qr-) per unit of brain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60046698603989E-2"/>
          <c:y val="8.9054642811588591E-2"/>
          <c:w val="0.91122948134491411"/>
          <c:h val="0.8887271428330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Qr-(T_arterial=37)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Sheet4!$D$2:$D$54</c:f>
              <c:numCache>
                <c:formatCode>General</c:formatCode>
                <c:ptCount val="53"/>
                <c:pt idx="0">
                  <c:v>0</c:v>
                </c:pt>
                <c:pt idx="1">
                  <c:v>-195.85273596362816</c:v>
                </c:pt>
                <c:pt idx="2">
                  <c:v>-305.3093472062078</c:v>
                </c:pt>
                <c:pt idx="3">
                  <c:v>-367.65449553176308</c:v>
                </c:pt>
                <c:pt idx="4">
                  <c:v>-412.31208105846304</c:v>
                </c:pt>
                <c:pt idx="5">
                  <c:v>-450.29550123899872</c:v>
                </c:pt>
                <c:pt idx="6">
                  <c:v>-478.01109132733262</c:v>
                </c:pt>
                <c:pt idx="7">
                  <c:v>-498.73650370538689</c:v>
                </c:pt>
                <c:pt idx="8">
                  <c:v>-514.71758969129075</c:v>
                </c:pt>
                <c:pt idx="9">
                  <c:v>-534.66613705375687</c:v>
                </c:pt>
                <c:pt idx="10">
                  <c:v>-548.22059888808121</c:v>
                </c:pt>
                <c:pt idx="11">
                  <c:v>-557.4526094307821</c:v>
                </c:pt>
                <c:pt idx="12">
                  <c:v>-564.14079822954102</c:v>
                </c:pt>
                <c:pt idx="13">
                  <c:v>-570.77542264298449</c:v>
                </c:pt>
                <c:pt idx="14">
                  <c:v>-575.18327678307378</c:v>
                </c:pt>
                <c:pt idx="15">
                  <c:v>-577.96520037293635</c:v>
                </c:pt>
                <c:pt idx="16">
                  <c:v>-579.87482813143811</c:v>
                </c:pt>
                <c:pt idx="17">
                  <c:v>-581.85412686377924</c:v>
                </c:pt>
                <c:pt idx="18">
                  <c:v>-583.05050589946927</c:v>
                </c:pt>
                <c:pt idx="19">
                  <c:v>-583.59170961532425</c:v>
                </c:pt>
                <c:pt idx="20">
                  <c:v>-583.90545910282481</c:v>
                </c:pt>
                <c:pt idx="21">
                  <c:v>-584.29991577314661</c:v>
                </c:pt>
                <c:pt idx="22">
                  <c:v>-584.5300720624881</c:v>
                </c:pt>
                <c:pt idx="23">
                  <c:v>-584.60885874245071</c:v>
                </c:pt>
                <c:pt idx="24">
                  <c:v>-584.64697674352453</c:v>
                </c:pt>
                <c:pt idx="25">
                  <c:v>-584.71549978724966</c:v>
                </c:pt>
                <c:pt idx="26">
                  <c:v>-584.75563233745675</c:v>
                </c:pt>
                <c:pt idx="27">
                  <c:v>-584.76947143324628</c:v>
                </c:pt>
                <c:pt idx="28">
                  <c:v>-584.77613751798981</c:v>
                </c:pt>
                <c:pt idx="29">
                  <c:v>-584.78800856764406</c:v>
                </c:pt>
                <c:pt idx="30">
                  <c:v>-584.79496573908511</c:v>
                </c:pt>
                <c:pt idx="31">
                  <c:v>-584.79736778117945</c:v>
                </c:pt>
                <c:pt idx="32">
                  <c:v>-584.79852393180511</c:v>
                </c:pt>
                <c:pt idx="33">
                  <c:v>-584.80057956294581</c:v>
                </c:pt>
                <c:pt idx="34">
                  <c:v>-584.80178442647207</c:v>
                </c:pt>
                <c:pt idx="35">
                  <c:v>-584.80220050788819</c:v>
                </c:pt>
                <c:pt idx="36">
                  <c:v>-584.80240074989229</c:v>
                </c:pt>
                <c:pt idx="37">
                  <c:v>-584.80275668228467</c:v>
                </c:pt>
                <c:pt idx="38">
                  <c:v>-584.80296530840076</c:v>
                </c:pt>
                <c:pt idx="39">
                  <c:v>-584.80303735694156</c:v>
                </c:pt>
                <c:pt idx="40">
                  <c:v>-584.80307202999973</c:v>
                </c:pt>
                <c:pt idx="41">
                  <c:v>-584.80313365884217</c:v>
                </c:pt>
                <c:pt idx="42">
                  <c:v>-584.80316978207543</c:v>
                </c:pt>
                <c:pt idx="43">
                  <c:v>-584.80318225723227</c:v>
                </c:pt>
                <c:pt idx="44">
                  <c:v>-584.80318826081873</c:v>
                </c:pt>
                <c:pt idx="45">
                  <c:v>-584.80319893168132</c:v>
                </c:pt>
                <c:pt idx="46">
                  <c:v>-584.8032051863263</c:v>
                </c:pt>
                <c:pt idx="47">
                  <c:v>-584.80320734636791</c:v>
                </c:pt>
                <c:pt idx="48">
                  <c:v>-584.80320838587159</c:v>
                </c:pt>
                <c:pt idx="49">
                  <c:v>-584.80320888418123</c:v>
                </c:pt>
                <c:pt idx="50">
                  <c:v>-584.80320932355357</c:v>
                </c:pt>
                <c:pt idx="51">
                  <c:v>-584.80320971087849</c:v>
                </c:pt>
                <c:pt idx="52">
                  <c:v>-584.80321005241296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Qr-(T_arterial=36)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Sheet4!$G$2:$G$54</c:f>
              <c:numCache>
                <c:formatCode>General</c:formatCode>
                <c:ptCount val="53"/>
                <c:pt idx="0">
                  <c:v>0</c:v>
                </c:pt>
                <c:pt idx="1">
                  <c:v>-49.380632761773832</c:v>
                </c:pt>
                <c:pt idx="2">
                  <c:v>-78.621819373199145</c:v>
                </c:pt>
                <c:pt idx="3">
                  <c:v>-93.080830067503101</c:v>
                </c:pt>
                <c:pt idx="4">
                  <c:v>-102.79968569268392</c:v>
                </c:pt>
                <c:pt idx="5">
                  <c:v>-112.87211148986481</c:v>
                </c:pt>
                <c:pt idx="6">
                  <c:v>-119.45731251230313</c:v>
                </c:pt>
                <c:pt idx="7">
                  <c:v>-123.35879070754578</c:v>
                </c:pt>
                <c:pt idx="8">
                  <c:v>-125.93380540253929</c:v>
                </c:pt>
                <c:pt idx="9">
                  <c:v>-129.04142665502971</c:v>
                </c:pt>
                <c:pt idx="10">
                  <c:v>-130.74814909961108</c:v>
                </c:pt>
                <c:pt idx="11">
                  <c:v>-131.05313401065325</c:v>
                </c:pt>
                <c:pt idx="12">
                  <c:v>-131.1268524852542</c:v>
                </c:pt>
                <c:pt idx="13">
                  <c:v>-132.13149775192872</c:v>
                </c:pt>
                <c:pt idx="14">
                  <c:v>-132.56560301189293</c:v>
                </c:pt>
                <c:pt idx="15">
                  <c:v>-132.10505645791531</c:v>
                </c:pt>
                <c:pt idx="16">
                  <c:v>-131.76166694981677</c:v>
                </c:pt>
                <c:pt idx="17">
                  <c:v>-132.36184844034238</c:v>
                </c:pt>
                <c:pt idx="18">
                  <c:v>-132.59910412530914</c:v>
                </c:pt>
                <c:pt idx="19">
                  <c:v>-132.18837497463065</c:v>
                </c:pt>
                <c:pt idx="20">
                  <c:v>-131.90631917656543</c:v>
                </c:pt>
                <c:pt idx="21">
                  <c:v>-132.34531706331214</c:v>
                </c:pt>
                <c:pt idx="22">
                  <c:v>-132.5189717187429</c:v>
                </c:pt>
                <c:pt idx="23">
                  <c:v>-132.21789161455914</c:v>
                </c:pt>
                <c:pt idx="24">
                  <c:v>-132.0110373704899</c:v>
                </c:pt>
                <c:pt idx="25">
                  <c:v>-132.33290011022174</c:v>
                </c:pt>
                <c:pt idx="26">
                  <c:v>-132.46027998416452</c:v>
                </c:pt>
                <c:pt idx="27">
                  <c:v>-132.23918415618485</c:v>
                </c:pt>
                <c:pt idx="28">
                  <c:v>-132.08723263752981</c:v>
                </c:pt>
                <c:pt idx="29">
                  <c:v>-132.32362599521599</c:v>
                </c:pt>
                <c:pt idx="30">
                  <c:v>-132.41721252526094</c:v>
                </c:pt>
                <c:pt idx="31">
                  <c:v>-132.25463898058118</c:v>
                </c:pt>
                <c:pt idx="32">
                  <c:v>-132.14288183894266</c:v>
                </c:pt>
                <c:pt idx="33">
                  <c:v>-132.31672450019869</c:v>
                </c:pt>
                <c:pt idx="34">
                  <c:v>-132.38556459152022</c:v>
                </c:pt>
                <c:pt idx="35">
                  <c:v>-132.2659068050242</c:v>
                </c:pt>
                <c:pt idx="36">
                  <c:v>-132.18363732494174</c:v>
                </c:pt>
                <c:pt idx="37">
                  <c:v>-132.31160115723941</c:v>
                </c:pt>
                <c:pt idx="38">
                  <c:v>-132.36228273279659</c:v>
                </c:pt>
                <c:pt idx="39">
                  <c:v>-132.27414872292113</c:v>
                </c:pt>
                <c:pt idx="40">
                  <c:v>-132.21354579356768</c:v>
                </c:pt>
                <c:pt idx="41">
                  <c:v>-132.30780418166677</c:v>
                </c:pt>
                <c:pt idx="42">
                  <c:v>-132.34514120237117</c:v>
                </c:pt>
                <c:pt idx="43">
                  <c:v>-132.28019166479649</c:v>
                </c:pt>
                <c:pt idx="44">
                  <c:v>-132.23552699266833</c:v>
                </c:pt>
                <c:pt idx="45">
                  <c:v>-132.25183273849979</c:v>
                </c:pt>
                <c:pt idx="46">
                  <c:v>-132.26381716881241</c:v>
                </c:pt>
                <c:pt idx="47">
                  <c:v>-132.27244555044075</c:v>
                </c:pt>
                <c:pt idx="48">
                  <c:v>-132.27878138957482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Qr-(T_arterial=35)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Sheet4!$J$2:$J$54</c:f>
              <c:numCache>
                <c:formatCode>General</c:formatCode>
                <c:ptCount val="53"/>
                <c:pt idx="0">
                  <c:v>0</c:v>
                </c:pt>
                <c:pt idx="1">
                  <c:v>-99.235064034059405</c:v>
                </c:pt>
                <c:pt idx="2">
                  <c:v>-158.39411931602049</c:v>
                </c:pt>
                <c:pt idx="3">
                  <c:v>-191.3798198626165</c:v>
                </c:pt>
                <c:pt idx="4">
                  <c:v>-214.89480019133089</c:v>
                </c:pt>
                <c:pt idx="5">
                  <c:v>-236.42998098669958</c:v>
                </c:pt>
                <c:pt idx="6">
                  <c:v>-251.56931162951346</c:v>
                </c:pt>
                <c:pt idx="7">
                  <c:v>-262.07626474197872</c:v>
                </c:pt>
                <c:pt idx="8">
                  <c:v>-269.70794744033662</c:v>
                </c:pt>
                <c:pt idx="9">
                  <c:v>-278.03117088745807</c:v>
                </c:pt>
                <c:pt idx="10">
                  <c:v>-283.24619560898219</c:v>
                </c:pt>
                <c:pt idx="11">
                  <c:v>-286.0030015078263</c:v>
                </c:pt>
                <c:pt idx="12">
                  <c:v>-287.73674982190528</c:v>
                </c:pt>
                <c:pt idx="13">
                  <c:v>-289.89981962758782</c:v>
                </c:pt>
                <c:pt idx="14">
                  <c:v>-291.09060999647738</c:v>
                </c:pt>
                <c:pt idx="15">
                  <c:v>-291.30859806843046</c:v>
                </c:pt>
                <c:pt idx="16">
                  <c:v>-291.3628751582421</c:v>
                </c:pt>
                <c:pt idx="17">
                  <c:v>-292.01228372975339</c:v>
                </c:pt>
                <c:pt idx="18">
                  <c:v>-292.30106670448816</c:v>
                </c:pt>
                <c:pt idx="19">
                  <c:v>-292.04686687789854</c:v>
                </c:pt>
                <c:pt idx="20">
                  <c:v>-291.85045686377691</c:v>
                </c:pt>
                <c:pt idx="21">
                  <c:v>-292.11119808452423</c:v>
                </c:pt>
                <c:pt idx="22">
                  <c:v>-292.2274258670277</c:v>
                </c:pt>
                <c:pt idx="23">
                  <c:v>-292.12463445018039</c:v>
                </c:pt>
                <c:pt idx="24">
                  <c:v>-292.04499255955125</c:v>
                </c:pt>
                <c:pt idx="25">
                  <c:v>-292.14984281408363</c:v>
                </c:pt>
                <c:pt idx="26">
                  <c:v>-292.19662455911549</c:v>
                </c:pt>
                <c:pt idx="27">
                  <c:v>-292.15516878119234</c:v>
                </c:pt>
                <c:pt idx="28">
                  <c:v>-292.12301587246139</c:v>
                </c:pt>
                <c:pt idx="29">
                  <c:v>-292.16520822625785</c:v>
                </c:pt>
                <c:pt idx="30">
                  <c:v>-292.18404046886303</c:v>
                </c:pt>
                <c:pt idx="31">
                  <c:v>-292.16733865337443</c:v>
                </c:pt>
                <c:pt idx="32">
                  <c:v>-292.15437953996872</c:v>
                </c:pt>
                <c:pt idx="33">
                  <c:v>-292.17136300181681</c:v>
                </c:pt>
                <c:pt idx="34">
                  <c:v>-292.17894457074686</c:v>
                </c:pt>
                <c:pt idx="35">
                  <c:v>-292.17221846324458</c:v>
                </c:pt>
                <c:pt idx="36">
                  <c:v>-292.16699876207861</c:v>
                </c:pt>
                <c:pt idx="37">
                  <c:v>-292.17383585059787</c:v>
                </c:pt>
                <c:pt idx="38">
                  <c:v>-292.17688817021235</c:v>
                </c:pt>
                <c:pt idx="39">
                  <c:v>-292.17417989696179</c:v>
                </c:pt>
                <c:pt idx="40">
                  <c:v>-292.17207804335999</c:v>
                </c:pt>
                <c:pt idx="41">
                  <c:v>-292.17483060766449</c:v>
                </c:pt>
                <c:pt idx="42">
                  <c:v>-292.17605947983992</c:v>
                </c:pt>
                <c:pt idx="43">
                  <c:v>-292.17496906320901</c:v>
                </c:pt>
                <c:pt idx="44">
                  <c:v>-292.17412278384461</c:v>
                </c:pt>
                <c:pt idx="45">
                  <c:v>-292.17481041395598</c:v>
                </c:pt>
                <c:pt idx="46">
                  <c:v>-292.17518836507548</c:v>
                </c:pt>
                <c:pt idx="47">
                  <c:v>-292.17524352466484</c:v>
                </c:pt>
                <c:pt idx="48">
                  <c:v>-292.17524781522195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Sheet4!$J$1</c:f>
              <c:strCache>
                <c:ptCount val="1"/>
                <c:pt idx="0">
                  <c:v>Qr-(T_arterial=35)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Sheet4!$J$2:$J$54</c:f>
              <c:numCache>
                <c:formatCode>General</c:formatCode>
                <c:ptCount val="53"/>
                <c:pt idx="0">
                  <c:v>0</c:v>
                </c:pt>
                <c:pt idx="1">
                  <c:v>-99.235064034059405</c:v>
                </c:pt>
                <c:pt idx="2">
                  <c:v>-158.39411931602049</c:v>
                </c:pt>
                <c:pt idx="3">
                  <c:v>-191.3798198626165</c:v>
                </c:pt>
                <c:pt idx="4">
                  <c:v>-214.89480019133089</c:v>
                </c:pt>
                <c:pt idx="5">
                  <c:v>-236.42998098669958</c:v>
                </c:pt>
                <c:pt idx="6">
                  <c:v>-251.56931162951346</c:v>
                </c:pt>
                <c:pt idx="7">
                  <c:v>-262.07626474197872</c:v>
                </c:pt>
                <c:pt idx="8">
                  <c:v>-269.70794744033662</c:v>
                </c:pt>
                <c:pt idx="9">
                  <c:v>-278.03117088745807</c:v>
                </c:pt>
                <c:pt idx="10">
                  <c:v>-283.24619560898219</c:v>
                </c:pt>
                <c:pt idx="11">
                  <c:v>-286.0030015078263</c:v>
                </c:pt>
                <c:pt idx="12">
                  <c:v>-287.73674982190528</c:v>
                </c:pt>
                <c:pt idx="13">
                  <c:v>-289.89981962758782</c:v>
                </c:pt>
                <c:pt idx="14">
                  <c:v>-291.09060999647738</c:v>
                </c:pt>
                <c:pt idx="15">
                  <c:v>-291.30859806843046</c:v>
                </c:pt>
                <c:pt idx="16">
                  <c:v>-291.3628751582421</c:v>
                </c:pt>
                <c:pt idx="17">
                  <c:v>-292.01228372975339</c:v>
                </c:pt>
                <c:pt idx="18">
                  <c:v>-292.30106670448816</c:v>
                </c:pt>
                <c:pt idx="19">
                  <c:v>-292.04686687789854</c:v>
                </c:pt>
                <c:pt idx="20">
                  <c:v>-291.85045686377691</c:v>
                </c:pt>
                <c:pt idx="21">
                  <c:v>-292.11119808452423</c:v>
                </c:pt>
                <c:pt idx="22">
                  <c:v>-292.2274258670277</c:v>
                </c:pt>
                <c:pt idx="23">
                  <c:v>-292.12463445018039</c:v>
                </c:pt>
                <c:pt idx="24">
                  <c:v>-292.04499255955125</c:v>
                </c:pt>
                <c:pt idx="25">
                  <c:v>-292.14984281408363</c:v>
                </c:pt>
                <c:pt idx="26">
                  <c:v>-292.19662455911549</c:v>
                </c:pt>
                <c:pt idx="27">
                  <c:v>-292.15516878119234</c:v>
                </c:pt>
                <c:pt idx="28">
                  <c:v>-292.12301587246139</c:v>
                </c:pt>
                <c:pt idx="29">
                  <c:v>-292.16520822625785</c:v>
                </c:pt>
                <c:pt idx="30">
                  <c:v>-292.18404046886303</c:v>
                </c:pt>
                <c:pt idx="31">
                  <c:v>-292.16733865337443</c:v>
                </c:pt>
                <c:pt idx="32">
                  <c:v>-292.15437953996872</c:v>
                </c:pt>
                <c:pt idx="33">
                  <c:v>-292.17136300181681</c:v>
                </c:pt>
                <c:pt idx="34">
                  <c:v>-292.17894457074686</c:v>
                </c:pt>
                <c:pt idx="35">
                  <c:v>-292.17221846324458</c:v>
                </c:pt>
                <c:pt idx="36">
                  <c:v>-292.16699876207861</c:v>
                </c:pt>
                <c:pt idx="37">
                  <c:v>-292.17383585059787</c:v>
                </c:pt>
                <c:pt idx="38">
                  <c:v>-292.17688817021235</c:v>
                </c:pt>
                <c:pt idx="39">
                  <c:v>-292.17417989696179</c:v>
                </c:pt>
                <c:pt idx="40">
                  <c:v>-292.17207804335999</c:v>
                </c:pt>
                <c:pt idx="41">
                  <c:v>-292.17483060766449</c:v>
                </c:pt>
                <c:pt idx="42">
                  <c:v>-292.17605947983992</c:v>
                </c:pt>
                <c:pt idx="43">
                  <c:v>-292.17496906320901</c:v>
                </c:pt>
                <c:pt idx="44">
                  <c:v>-292.17412278384461</c:v>
                </c:pt>
                <c:pt idx="45">
                  <c:v>-292.17481041395598</c:v>
                </c:pt>
                <c:pt idx="46">
                  <c:v>-292.17518836507548</c:v>
                </c:pt>
                <c:pt idx="47">
                  <c:v>-292.17524352466484</c:v>
                </c:pt>
                <c:pt idx="48">
                  <c:v>-292.17524781522195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Sheet4!$M$1</c:f>
              <c:strCache>
                <c:ptCount val="1"/>
                <c:pt idx="0">
                  <c:v>Qr-(T_arterial=34)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Sheet4!$M$2:$M$54</c:f>
              <c:numCache>
                <c:formatCode>General</c:formatCode>
                <c:ptCount val="53"/>
                <c:pt idx="0">
                  <c:v>0</c:v>
                </c:pt>
                <c:pt idx="1">
                  <c:v>-140.43906069488989</c:v>
                </c:pt>
                <c:pt idx="2">
                  <c:v>-221.60189536394859</c:v>
                </c:pt>
                <c:pt idx="3">
                  <c:v>-266.79959392975832</c:v>
                </c:pt>
                <c:pt idx="4">
                  <c:v>-299.45875434347005</c:v>
                </c:pt>
                <c:pt idx="5">
                  <c:v>-329.14212736893802</c:v>
                </c:pt>
                <c:pt idx="6">
                  <c:v>-350.46389209084333</c:v>
                </c:pt>
                <c:pt idx="7">
                  <c:v>-365.89766603104374</c:v>
                </c:pt>
                <c:pt idx="8">
                  <c:v>-377.48088914503819</c:v>
                </c:pt>
                <c:pt idx="9">
                  <c:v>-390.4705948688316</c:v>
                </c:pt>
                <c:pt idx="10">
                  <c:v>-399.04053606592709</c:v>
                </c:pt>
                <c:pt idx="11">
                  <c:v>-404.3563819761132</c:v>
                </c:pt>
                <c:pt idx="12">
                  <c:v>-407.98628825434815</c:v>
                </c:pt>
                <c:pt idx="13">
                  <c:v>-411.72871490959329</c:v>
                </c:pt>
                <c:pt idx="14">
                  <c:v>-413.99784362983542</c:v>
                </c:pt>
                <c:pt idx="15">
                  <c:v>-415.03398118650153</c:v>
                </c:pt>
                <c:pt idx="16">
                  <c:v>-415.63795726472</c:v>
                </c:pt>
                <c:pt idx="17">
                  <c:v>-416.63772756320719</c:v>
                </c:pt>
                <c:pt idx="18">
                  <c:v>-417.14391141950904</c:v>
                </c:pt>
                <c:pt idx="19">
                  <c:v>-417.06608417942493</c:v>
                </c:pt>
                <c:pt idx="20">
                  <c:v>-416.96518992907346</c:v>
                </c:pt>
                <c:pt idx="21">
                  <c:v>-417.206346388057</c:v>
                </c:pt>
                <c:pt idx="22">
                  <c:v>-417.32584449909365</c:v>
                </c:pt>
                <c:pt idx="23">
                  <c:v>-417.29195602139617</c:v>
                </c:pt>
                <c:pt idx="24">
                  <c:v>-417.25692526157633</c:v>
                </c:pt>
                <c:pt idx="25">
                  <c:v>-417.31713603223108</c:v>
                </c:pt>
                <c:pt idx="26">
                  <c:v>-417.34701340938665</c:v>
                </c:pt>
                <c:pt idx="27">
                  <c:v>-417.33852071766165</c:v>
                </c:pt>
                <c:pt idx="28">
                  <c:v>-417.32971548169485</c:v>
                </c:pt>
                <c:pt idx="29">
                  <c:v>-417.3447313409568</c:v>
                </c:pt>
                <c:pt idx="30">
                  <c:v>-417.35218498279465</c:v>
                </c:pt>
                <c:pt idx="31">
                  <c:v>-417.35006496694359</c:v>
                </c:pt>
                <c:pt idx="32">
                  <c:v>-417.34786534352429</c:v>
                </c:pt>
                <c:pt idx="33">
                  <c:v>-417.35160909365811</c:v>
                </c:pt>
                <c:pt idx="34">
                  <c:v>-417.35346759348488</c:v>
                </c:pt>
                <c:pt idx="35">
                  <c:v>-417.35293890384418</c:v>
                </c:pt>
                <c:pt idx="36">
                  <c:v>-417.35239026369794</c:v>
                </c:pt>
                <c:pt idx="37">
                  <c:v>-417.35332359125226</c:v>
                </c:pt>
                <c:pt idx="38">
                  <c:v>-417.35378693048528</c:v>
                </c:pt>
                <c:pt idx="39">
                  <c:v>-417.35365511868429</c:v>
                </c:pt>
                <c:pt idx="40">
                  <c:v>-417.35351832679078</c:v>
                </c:pt>
                <c:pt idx="41">
                  <c:v>-417.35375100408521</c:v>
                </c:pt>
                <c:pt idx="42">
                  <c:v>-417.35386651454399</c:v>
                </c:pt>
                <c:pt idx="43">
                  <c:v>-417.35383365354903</c:v>
                </c:pt>
                <c:pt idx="44">
                  <c:v>-417.35379955061944</c:v>
                </c:pt>
                <c:pt idx="45">
                  <c:v>-417.35385525441842</c:v>
                </c:pt>
                <c:pt idx="46">
                  <c:v>-417.35388341108444</c:v>
                </c:pt>
                <c:pt idx="47">
                  <c:v>-417.35387784484931</c:v>
                </c:pt>
                <c:pt idx="48">
                  <c:v>-417.35387121206907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Sheet4!$P$1</c:f>
              <c:strCache>
                <c:ptCount val="1"/>
                <c:pt idx="0">
                  <c:v>Qr-(T_arterial=33)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Sheet4!$P$2:$P$54</c:f>
              <c:numCache>
                <c:formatCode>General</c:formatCode>
                <c:ptCount val="53"/>
                <c:pt idx="0">
                  <c:v>0</c:v>
                </c:pt>
                <c:pt idx="1">
                  <c:v>-168.79376633222759</c:v>
                </c:pt>
                <c:pt idx="2">
                  <c:v>-265.72258934975662</c:v>
                </c:pt>
                <c:pt idx="3">
                  <c:v>-321.56074939757377</c:v>
                </c:pt>
                <c:pt idx="4">
                  <c:v>-361.81488479241528</c:v>
                </c:pt>
                <c:pt idx="5">
                  <c:v>-396.52721980785316</c:v>
                </c:pt>
                <c:pt idx="6">
                  <c:v>-421.87734007143627</c:v>
                </c:pt>
                <c:pt idx="7">
                  <c:v>-440.73875931632222</c:v>
                </c:pt>
                <c:pt idx="8">
                  <c:v>-455.21082839279154</c:v>
                </c:pt>
                <c:pt idx="9">
                  <c:v>-472.62108061661746</c:v>
                </c:pt>
                <c:pt idx="10">
                  <c:v>-484.37527332757867</c:v>
                </c:pt>
                <c:pt idx="11">
                  <c:v>-492.15440949363011</c:v>
                </c:pt>
                <c:pt idx="12">
                  <c:v>-497.68228353354425</c:v>
                </c:pt>
                <c:pt idx="13">
                  <c:v>-503.16203700765237</c:v>
                </c:pt>
                <c:pt idx="14">
                  <c:v>-506.68652387742998</c:v>
                </c:pt>
                <c:pt idx="15">
                  <c:v>-508.71274362499219</c:v>
                </c:pt>
                <c:pt idx="16">
                  <c:v>-510.03518823735527</c:v>
                </c:pt>
                <c:pt idx="17">
                  <c:v>-511.54926278352264</c:v>
                </c:pt>
                <c:pt idx="18">
                  <c:v>-512.4058105483864</c:v>
                </c:pt>
                <c:pt idx="19">
                  <c:v>-512.6397664463849</c:v>
                </c:pt>
                <c:pt idx="20">
                  <c:v>-512.73826853090839</c:v>
                </c:pt>
                <c:pt idx="21">
                  <c:v>-513.03655256876812</c:v>
                </c:pt>
                <c:pt idx="22">
                  <c:v>-513.19819635286842</c:v>
                </c:pt>
                <c:pt idx="23">
                  <c:v>-513.21501456523674</c:v>
                </c:pt>
                <c:pt idx="24">
                  <c:v>-513.21206573754625</c:v>
                </c:pt>
                <c:pt idx="25">
                  <c:v>-513.2682711514467</c:v>
                </c:pt>
                <c:pt idx="26">
                  <c:v>-513.29879839522505</c:v>
                </c:pt>
                <c:pt idx="27">
                  <c:v>-513.30199695376041</c:v>
                </c:pt>
                <c:pt idx="28">
                  <c:v>-513.30141619273888</c:v>
                </c:pt>
                <c:pt idx="29">
                  <c:v>-513.31197485109328</c:v>
                </c:pt>
                <c:pt idx="30">
                  <c:v>-513.31771207525787</c:v>
                </c:pt>
                <c:pt idx="31">
                  <c:v>-513.31831394136054</c:v>
                </c:pt>
                <c:pt idx="32">
                  <c:v>-513.31820392266866</c:v>
                </c:pt>
                <c:pt idx="33">
                  <c:v>-513.32018634893154</c:v>
                </c:pt>
                <c:pt idx="34">
                  <c:v>-513.32126361897804</c:v>
                </c:pt>
                <c:pt idx="35">
                  <c:v>-513.32137665606592</c:v>
                </c:pt>
                <c:pt idx="36">
                  <c:v>-513.3213559670927</c:v>
                </c:pt>
                <c:pt idx="37">
                  <c:v>-513.32172813596355</c:v>
                </c:pt>
                <c:pt idx="38">
                  <c:v>-513.32193037922718</c:v>
                </c:pt>
                <c:pt idx="39">
                  <c:v>-513.32195160135075</c:v>
                </c:pt>
                <c:pt idx="40">
                  <c:v>-513.32194771617526</c:v>
                </c:pt>
                <c:pt idx="41">
                  <c:v>-513.32201758356996</c:v>
                </c:pt>
                <c:pt idx="42">
                  <c:v>-513.32205555088183</c:v>
                </c:pt>
                <c:pt idx="43">
                  <c:v>-513.32205953495429</c:v>
                </c:pt>
                <c:pt idx="44">
                  <c:v>-513.32205880555114</c:v>
                </c:pt>
                <c:pt idx="45">
                  <c:v>-513.32207192173871</c:v>
                </c:pt>
                <c:pt idx="46">
                  <c:v>-513.32207904933102</c:v>
                </c:pt>
                <c:pt idx="47">
                  <c:v>-513.32207979725899</c:v>
                </c:pt>
                <c:pt idx="48">
                  <c:v>-513.32207966033172</c:v>
                </c:pt>
                <c:pt idx="49">
                  <c:v>-513.32208007520489</c:v>
                </c:pt>
                <c:pt idx="50">
                  <c:v>-513.32208045436437</c:v>
                </c:pt>
                <c:pt idx="51">
                  <c:v>-513.32208080087321</c:v>
                </c:pt>
                <c:pt idx="52">
                  <c:v>-513.32208111755313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Sheet4!$S$1</c:f>
              <c:strCache>
                <c:ptCount val="1"/>
                <c:pt idx="0">
                  <c:v>Qr-(T_arterial=32)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Sheet4!$S$2:$S$54</c:f>
              <c:numCache>
                <c:formatCode>General</c:formatCode>
                <c:ptCount val="53"/>
                <c:pt idx="0">
                  <c:v>0</c:v>
                </c:pt>
                <c:pt idx="1">
                  <c:v>-195.85273596362816</c:v>
                </c:pt>
                <c:pt idx="2">
                  <c:v>-305.3093472062078</c:v>
                </c:pt>
                <c:pt idx="3">
                  <c:v>-367.65449553176308</c:v>
                </c:pt>
                <c:pt idx="4">
                  <c:v>-412.31208105846304</c:v>
                </c:pt>
                <c:pt idx="5">
                  <c:v>-450.29550123899872</c:v>
                </c:pt>
                <c:pt idx="6">
                  <c:v>-478.01109132733262</c:v>
                </c:pt>
                <c:pt idx="7">
                  <c:v>-498.73650370538689</c:v>
                </c:pt>
                <c:pt idx="8">
                  <c:v>-514.71758969129075</c:v>
                </c:pt>
                <c:pt idx="9">
                  <c:v>-534.66613705375687</c:v>
                </c:pt>
                <c:pt idx="10">
                  <c:v>-548.22059888808121</c:v>
                </c:pt>
                <c:pt idx="11">
                  <c:v>-557.4526094307821</c:v>
                </c:pt>
                <c:pt idx="12">
                  <c:v>-564.14079822954102</c:v>
                </c:pt>
                <c:pt idx="13">
                  <c:v>-570.77542264298449</c:v>
                </c:pt>
                <c:pt idx="14">
                  <c:v>-575.18327678307378</c:v>
                </c:pt>
                <c:pt idx="15">
                  <c:v>-577.96520037293635</c:v>
                </c:pt>
                <c:pt idx="16">
                  <c:v>-579.87482813143811</c:v>
                </c:pt>
                <c:pt idx="17">
                  <c:v>-581.85412686377924</c:v>
                </c:pt>
                <c:pt idx="18">
                  <c:v>-583.05050589946927</c:v>
                </c:pt>
                <c:pt idx="19">
                  <c:v>-583.59170961532425</c:v>
                </c:pt>
                <c:pt idx="20">
                  <c:v>-583.90545910282481</c:v>
                </c:pt>
                <c:pt idx="21">
                  <c:v>-584.29991577314661</c:v>
                </c:pt>
                <c:pt idx="22">
                  <c:v>-584.5300720624881</c:v>
                </c:pt>
                <c:pt idx="23">
                  <c:v>-584.60885874245071</c:v>
                </c:pt>
                <c:pt idx="24">
                  <c:v>-584.64697674352453</c:v>
                </c:pt>
                <c:pt idx="25">
                  <c:v>-584.71549978724966</c:v>
                </c:pt>
                <c:pt idx="26">
                  <c:v>-584.75563233745675</c:v>
                </c:pt>
                <c:pt idx="27">
                  <c:v>-584.76947143324628</c:v>
                </c:pt>
                <c:pt idx="28">
                  <c:v>-584.77613751798981</c:v>
                </c:pt>
                <c:pt idx="29">
                  <c:v>-584.78800856764406</c:v>
                </c:pt>
                <c:pt idx="30">
                  <c:v>-584.79496573908511</c:v>
                </c:pt>
                <c:pt idx="31">
                  <c:v>-584.79736778117945</c:v>
                </c:pt>
                <c:pt idx="32">
                  <c:v>-584.79852393180511</c:v>
                </c:pt>
                <c:pt idx="33">
                  <c:v>-584.80057956294581</c:v>
                </c:pt>
                <c:pt idx="34">
                  <c:v>-584.80178442647207</c:v>
                </c:pt>
                <c:pt idx="35">
                  <c:v>-584.80220050788819</c:v>
                </c:pt>
                <c:pt idx="36">
                  <c:v>-584.80240074989229</c:v>
                </c:pt>
                <c:pt idx="37">
                  <c:v>-584.80275668228467</c:v>
                </c:pt>
                <c:pt idx="38">
                  <c:v>-584.80296530840076</c:v>
                </c:pt>
                <c:pt idx="39">
                  <c:v>-584.80303735694156</c:v>
                </c:pt>
                <c:pt idx="40">
                  <c:v>-584.80307202999973</c:v>
                </c:pt>
                <c:pt idx="41">
                  <c:v>-584.80313365884217</c:v>
                </c:pt>
                <c:pt idx="42">
                  <c:v>-584.80316978207543</c:v>
                </c:pt>
                <c:pt idx="43">
                  <c:v>-584.80318225723227</c:v>
                </c:pt>
                <c:pt idx="44">
                  <c:v>-584.80318826081873</c:v>
                </c:pt>
                <c:pt idx="45">
                  <c:v>-584.80319893168132</c:v>
                </c:pt>
                <c:pt idx="46">
                  <c:v>-584.8032051863263</c:v>
                </c:pt>
                <c:pt idx="47">
                  <c:v>-584.80320734636791</c:v>
                </c:pt>
                <c:pt idx="48">
                  <c:v>-584.80320838587159</c:v>
                </c:pt>
                <c:pt idx="49">
                  <c:v>-584.80320888418123</c:v>
                </c:pt>
                <c:pt idx="50">
                  <c:v>-584.80320932355357</c:v>
                </c:pt>
                <c:pt idx="51">
                  <c:v>-584.80320971087849</c:v>
                </c:pt>
                <c:pt idx="52">
                  <c:v>-584.80321005241296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6448"/>
        <c:axId val="179817008"/>
      </c:scatterChart>
      <c:valAx>
        <c:axId val="1798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008"/>
        <c:crosses val="autoZero"/>
        <c:crossBetween val="midCat"/>
      </c:valAx>
      <c:valAx>
        <c:axId val="1798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Qr- (J/100g*min)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841849687656334"/>
          <c:y val="0.1112728571669407"/>
          <c:w val="0.14131972268028933"/>
          <c:h val="0.238594994555980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heat generated/removed inside the brain per unit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Sheet5!$Z$1</c:f>
              <c:strCache>
                <c:ptCount val="1"/>
                <c:pt idx="0">
                  <c:v>Qr(T_arterial=37)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Sheet5!$Z$2:$Z$54</c:f>
              <c:numCache>
                <c:formatCode>General</c:formatCode>
                <c:ptCount val="53"/>
                <c:pt idx="0">
                  <c:v>66.3</c:v>
                </c:pt>
                <c:pt idx="1">
                  <c:v>-136.7920710052116</c:v>
                </c:pt>
                <c:pt idx="2">
                  <c:v>-250.76450931594201</c:v>
                </c:pt>
                <c:pt idx="3">
                  <c:v>-315.90089690265091</c:v>
                </c:pt>
                <c:pt idx="4">
                  <c:v>-362.6872602328018</c:v>
                </c:pt>
                <c:pt idx="5">
                  <c:v>-402.58805081720647</c:v>
                </c:pt>
                <c:pt idx="6">
                  <c:v>-431.77838579644902</c:v>
                </c:pt>
                <c:pt idx="7">
                  <c:v>-453.65647080323504</c:v>
                </c:pt>
                <c:pt idx="8">
                  <c:v>-470.5601875115691</c:v>
                </c:pt>
                <c:pt idx="9">
                  <c:v>-491.70824758385316</c:v>
                </c:pt>
                <c:pt idx="10">
                  <c:v>-506.11261487631657</c:v>
                </c:pt>
                <c:pt idx="11">
                  <c:v>-515.94192268406937</c:v>
                </c:pt>
                <c:pt idx="12">
                  <c:v>-523.07311514091009</c:v>
                </c:pt>
                <c:pt idx="13">
                  <c:v>-530.15645014064648</c:v>
                </c:pt>
                <c:pt idx="14">
                  <c:v>-534.86786065306092</c:v>
                </c:pt>
                <c:pt idx="15">
                  <c:v>-537.84372882013156</c:v>
                </c:pt>
                <c:pt idx="16">
                  <c:v>-539.88758526744323</c:v>
                </c:pt>
                <c:pt idx="17">
                  <c:v>-542.00697869189253</c:v>
                </c:pt>
                <c:pt idx="18">
                  <c:v>-543.28852585463403</c:v>
                </c:pt>
                <c:pt idx="19">
                  <c:v>-543.86837973141473</c:v>
                </c:pt>
                <c:pt idx="20">
                  <c:v>-544.20457103609795</c:v>
                </c:pt>
                <c:pt idx="21">
                  <c:v>-544.62727933594158</c:v>
                </c:pt>
                <c:pt idx="22">
                  <c:v>-544.87393891308068</c:v>
                </c:pt>
                <c:pt idx="23">
                  <c:v>-544.95837821537441</c:v>
                </c:pt>
                <c:pt idx="24">
                  <c:v>-544.99923162260598</c:v>
                </c:pt>
                <c:pt idx="25">
                  <c:v>-545.07267296198529</c:v>
                </c:pt>
                <c:pt idx="26">
                  <c:v>-545.11568664114247</c:v>
                </c:pt>
                <c:pt idx="27">
                  <c:v>-545.13051935014585</c:v>
                </c:pt>
                <c:pt idx="28">
                  <c:v>-545.13766406176478</c:v>
                </c:pt>
                <c:pt idx="29">
                  <c:v>-545.15038748579889</c:v>
                </c:pt>
                <c:pt idx="30">
                  <c:v>-545.15784421904209</c:v>
                </c:pt>
                <c:pt idx="31">
                  <c:v>-545.16041874350753</c:v>
                </c:pt>
                <c:pt idx="32">
                  <c:v>-545.16165791387948</c:v>
                </c:pt>
                <c:pt idx="33">
                  <c:v>-545.16386115467787</c:v>
                </c:pt>
                <c:pt idx="34">
                  <c:v>-545.16515253692376</c:v>
                </c:pt>
                <c:pt idx="35">
                  <c:v>-545.16559849636303</c:v>
                </c:pt>
                <c:pt idx="36">
                  <c:v>-545.16581311738491</c:v>
                </c:pt>
                <c:pt idx="37">
                  <c:v>-545.16619460866809</c:v>
                </c:pt>
                <c:pt idx="38">
                  <c:v>-545.16641821588132</c:v>
                </c:pt>
                <c:pt idx="39">
                  <c:v>-545.16649543811172</c:v>
                </c:pt>
                <c:pt idx="40">
                  <c:v>-545.16653260098678</c:v>
                </c:pt>
                <c:pt idx="41">
                  <c:v>-545.16659865529869</c:v>
                </c:pt>
                <c:pt idx="42">
                  <c:v>-545.1666373724845</c:v>
                </c:pt>
                <c:pt idx="43">
                  <c:v>-545.16665074346281</c:v>
                </c:pt>
                <c:pt idx="44">
                  <c:v>-545.16665717815749</c:v>
                </c:pt>
                <c:pt idx="45">
                  <c:v>-545.16666861527801</c:v>
                </c:pt>
                <c:pt idx="46">
                  <c:v>-545.16667531905932</c:v>
                </c:pt>
                <c:pt idx="47">
                  <c:v>-545.16667763421015</c:v>
                </c:pt>
                <c:pt idx="48">
                  <c:v>-545.166678748359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Sheet5!$AA$1</c:f>
              <c:strCache>
                <c:ptCount val="1"/>
                <c:pt idx="0">
                  <c:v>Qr(T_arterial=36)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Sheet5!$AA$2:$AA$54</c:f>
              <c:numCache>
                <c:formatCode>General</c:formatCode>
                <c:ptCount val="53"/>
                <c:pt idx="0">
                  <c:v>66.3</c:v>
                </c:pt>
                <c:pt idx="1">
                  <c:v>15.174426482649928</c:v>
                </c:pt>
                <c:pt idx="2">
                  <c:v>-15.123192469511061</c:v>
                </c:pt>
                <c:pt idx="3">
                  <c:v>-30.111409320891163</c:v>
                </c:pt>
                <c:pt idx="4">
                  <c:v>-40.188628107760593</c:v>
                </c:pt>
                <c:pt idx="5">
                  <c:v>-50.634764915150519</c:v>
                </c:pt>
                <c:pt idx="6">
                  <c:v>-57.465592187419851</c:v>
                </c:pt>
                <c:pt idx="7">
                  <c:v>-61.51308764125146</c:v>
                </c:pt>
                <c:pt idx="8">
                  <c:v>-64.184678448461909</c:v>
                </c:pt>
                <c:pt idx="9">
                  <c:v>-67.409068263200894</c:v>
                </c:pt>
                <c:pt idx="10">
                  <c:v>-69.18002224704604</c:v>
                </c:pt>
                <c:pt idx="11">
                  <c:v>-69.496492714502551</c:v>
                </c:pt>
                <c:pt idx="12">
                  <c:v>-69.572987731865723</c:v>
                </c:pt>
                <c:pt idx="13">
                  <c:v>-70.615485593035402</c:v>
                </c:pt>
                <c:pt idx="14">
                  <c:v>-71.065954676547662</c:v>
                </c:pt>
                <c:pt idx="15">
                  <c:v>-70.588047732730899</c:v>
                </c:pt>
                <c:pt idx="16">
                  <c:v>-70.23171753751015</c:v>
                </c:pt>
                <c:pt idx="17">
                  <c:v>-70.854518884325628</c:v>
                </c:pt>
                <c:pt idx="18">
                  <c:v>-71.100718827527245</c:v>
                </c:pt>
                <c:pt idx="19">
                  <c:v>-70.674506564329192</c:v>
                </c:pt>
                <c:pt idx="20">
                  <c:v>-70.381820647360883</c:v>
                </c:pt>
                <c:pt idx="21">
                  <c:v>-70.837364346371032</c:v>
                </c:pt>
                <c:pt idx="22">
                  <c:v>-71.017565366880092</c:v>
                </c:pt>
                <c:pt idx="23">
                  <c:v>-70.705135742154681</c:v>
                </c:pt>
                <c:pt idx="24">
                  <c:v>-70.49048522885532</c:v>
                </c:pt>
                <c:pt idx="25">
                  <c:v>-70.824479332710382</c:v>
                </c:pt>
                <c:pt idx="26">
                  <c:v>-70.956661010034594</c:v>
                </c:pt>
                <c:pt idx="27">
                  <c:v>-70.727230853387724</c:v>
                </c:pt>
                <c:pt idx="28">
                  <c:v>-70.569552146500186</c:v>
                </c:pt>
                <c:pt idx="29">
                  <c:v>-70.814855629819832</c:v>
                </c:pt>
                <c:pt idx="30">
                  <c:v>-70.911970003860432</c:v>
                </c:pt>
                <c:pt idx="31">
                  <c:v>-70.743268216192646</c:v>
                </c:pt>
                <c:pt idx="32">
                  <c:v>-70.627298749045337</c:v>
                </c:pt>
                <c:pt idx="33">
                  <c:v>-70.807693984252836</c:v>
                </c:pt>
                <c:pt idx="34">
                  <c:v>-70.879129043045779</c:v>
                </c:pt>
                <c:pt idx="35">
                  <c:v>-70.754960762292143</c:v>
                </c:pt>
                <c:pt idx="36">
                  <c:v>-70.669590345702915</c:v>
                </c:pt>
                <c:pt idx="37">
                  <c:v>-70.802377518618727</c:v>
                </c:pt>
                <c:pt idx="38">
                  <c:v>-70.854969547806135</c:v>
                </c:pt>
                <c:pt idx="39">
                  <c:v>-70.763513347404427</c:v>
                </c:pt>
                <c:pt idx="40">
                  <c:v>-70.700626117598063</c:v>
                </c:pt>
                <c:pt idx="41">
                  <c:v>-70.798437417762884</c:v>
                </c:pt>
                <c:pt idx="42">
                  <c:v>-70.837181856275095</c:v>
                </c:pt>
                <c:pt idx="43">
                  <c:v>-70.769784070341359</c:v>
                </c:pt>
                <c:pt idx="44">
                  <c:v>-70.723435841347381</c:v>
                </c:pt>
                <c:pt idx="45">
                  <c:v>-70.740356198037517</c:v>
                </c:pt>
                <c:pt idx="46">
                  <c:v>-70.752792360524865</c:v>
                </c:pt>
                <c:pt idx="47">
                  <c:v>-70.761745976153279</c:v>
                </c:pt>
                <c:pt idx="48">
                  <c:v>-70.768320636494849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Sheet5!$AB$1</c:f>
              <c:strCache>
                <c:ptCount val="1"/>
                <c:pt idx="0">
                  <c:v>Qr(T_arterial=35)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Sheet5!$AB$2:$AB$54</c:f>
              <c:numCache>
                <c:formatCode>General</c:formatCode>
                <c:ptCount val="53"/>
                <c:pt idx="0">
                  <c:v>66.3</c:v>
                </c:pt>
                <c:pt idx="1">
                  <c:v>-36.492316791778961</c:v>
                </c:pt>
                <c:pt idx="2">
                  <c:v>-97.876758072878459</c:v>
                </c:pt>
                <c:pt idx="3">
                  <c:v>-132.14310202102035</c:v>
                </c:pt>
                <c:pt idx="4">
                  <c:v>-156.59038639317373</c:v>
                </c:pt>
                <c:pt idx="5">
                  <c:v>-178.99463861142641</c:v>
                </c:pt>
                <c:pt idx="6">
                  <c:v>-194.75422490999753</c:v>
                </c:pt>
                <c:pt idx="7">
                  <c:v>-205.69639096847456</c:v>
                </c:pt>
                <c:pt idx="8">
                  <c:v>-213.64671783099539</c:v>
                </c:pt>
                <c:pt idx="9">
                  <c:v>-222.31995929077587</c:v>
                </c:pt>
                <c:pt idx="10">
                  <c:v>-227.75565450702246</c:v>
                </c:pt>
                <c:pt idx="11">
                  <c:v>-230.62954508290227</c:v>
                </c:pt>
                <c:pt idx="12">
                  <c:v>-232.43708252707034</c:v>
                </c:pt>
                <c:pt idx="13">
                  <c:v>-234.69238259508884</c:v>
                </c:pt>
                <c:pt idx="14">
                  <c:v>-235.93402716373305</c:v>
                </c:pt>
                <c:pt idx="15">
                  <c:v>-236.16133091233948</c:v>
                </c:pt>
                <c:pt idx="16">
                  <c:v>-236.21792782266419</c:v>
                </c:pt>
                <c:pt idx="17">
                  <c:v>-236.89510161364112</c:v>
                </c:pt>
                <c:pt idx="18">
                  <c:v>-237.19623690769504</c:v>
                </c:pt>
                <c:pt idx="19">
                  <c:v>-236.93116383236006</c:v>
                </c:pt>
                <c:pt idx="20">
                  <c:v>-236.72635429650975</c:v>
                </c:pt>
                <c:pt idx="21">
                  <c:v>-236.9982465199617</c:v>
                </c:pt>
                <c:pt idx="22">
                  <c:v>-237.11944585573761</c:v>
                </c:pt>
                <c:pt idx="23">
                  <c:v>-237.01225758761606</c:v>
                </c:pt>
                <c:pt idx="24">
                  <c:v>-236.92920935091553</c:v>
                </c:pt>
                <c:pt idx="25">
                  <c:v>-237.03854418680913</c:v>
                </c:pt>
                <c:pt idx="26">
                  <c:v>-237.08732699217862</c:v>
                </c:pt>
                <c:pt idx="27">
                  <c:v>-237.04409796438523</c:v>
                </c:pt>
                <c:pt idx="28">
                  <c:v>-237.01056977948863</c:v>
                </c:pt>
                <c:pt idx="29">
                  <c:v>-237.05456683519751</c:v>
                </c:pt>
                <c:pt idx="30">
                  <c:v>-237.07420461645052</c:v>
                </c:pt>
                <c:pt idx="31">
                  <c:v>-237.05678838941822</c:v>
                </c:pt>
                <c:pt idx="32">
                  <c:v>-237.04327496444762</c:v>
                </c:pt>
                <c:pt idx="33">
                  <c:v>-237.06098487625076</c:v>
                </c:pt>
                <c:pt idx="34">
                  <c:v>-237.06889074271621</c:v>
                </c:pt>
                <c:pt idx="35">
                  <c:v>-237.06187692946403</c:v>
                </c:pt>
                <c:pt idx="36">
                  <c:v>-237.05643395956548</c:v>
                </c:pt>
                <c:pt idx="37">
                  <c:v>-237.06356349955183</c:v>
                </c:pt>
                <c:pt idx="38">
                  <c:v>-237.06674638052289</c:v>
                </c:pt>
                <c:pt idx="39">
                  <c:v>-237.06392226229798</c:v>
                </c:pt>
                <c:pt idx="40">
                  <c:v>-237.06173050321155</c:v>
                </c:pt>
                <c:pt idx="41">
                  <c:v>-237.06460080678397</c:v>
                </c:pt>
                <c:pt idx="42">
                  <c:v>-237.06588224332069</c:v>
                </c:pt>
                <c:pt idx="43">
                  <c:v>-237.06474518468855</c:v>
                </c:pt>
                <c:pt idx="44">
                  <c:v>-237.06386270620024</c:v>
                </c:pt>
                <c:pt idx="45">
                  <c:v>-237.06457974930072</c:v>
                </c:pt>
                <c:pt idx="46">
                  <c:v>-237.06497386707383</c:v>
                </c:pt>
                <c:pt idx="47">
                  <c:v>-237.06503138608508</c:v>
                </c:pt>
                <c:pt idx="48">
                  <c:v>-237.06503586016851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Sheet5!$AC$1</c:f>
              <c:strCache>
                <c:ptCount val="1"/>
                <c:pt idx="0">
                  <c:v>Qr(T_arterial=34)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Sheet5!$AC$2:$AC$54</c:f>
              <c:numCache>
                <c:formatCode>General</c:formatCode>
                <c:ptCount val="53"/>
                <c:pt idx="0">
                  <c:v>66.3</c:v>
                </c:pt>
                <c:pt idx="1">
                  <c:v>-79.237029045563858</c:v>
                </c:pt>
                <c:pt idx="2">
                  <c:v>-163.56653949144632</c:v>
                </c:pt>
                <c:pt idx="3">
                  <c:v>-210.6166770993074</c:v>
                </c:pt>
                <c:pt idx="4">
                  <c:v>-244.66118044998956</c:v>
                </c:pt>
                <c:pt idx="5">
                  <c:v>-275.64230380328041</c:v>
                </c:pt>
                <c:pt idx="6">
                  <c:v>-297.92150226539411</c:v>
                </c:pt>
                <c:pt idx="7">
                  <c:v>-314.06272770192805</c:v>
                </c:pt>
                <c:pt idx="8">
                  <c:v>-326.18542245182664</c:v>
                </c:pt>
                <c:pt idx="9">
                  <c:v>-339.78933529045094</c:v>
                </c:pt>
                <c:pt idx="10">
                  <c:v>-348.77012580777978</c:v>
                </c:pt>
                <c:pt idx="11">
                  <c:v>-354.34316459210851</c:v>
                </c:pt>
                <c:pt idx="12">
                  <c:v>-358.14975699857763</c:v>
                </c:pt>
                <c:pt idx="13">
                  <c:v>-362.07526931917829</c:v>
                </c:pt>
                <c:pt idx="14">
                  <c:v>-364.45587124687592</c:v>
                </c:pt>
                <c:pt idx="15">
                  <c:v>-365.54302792856237</c:v>
                </c:pt>
                <c:pt idx="16">
                  <c:v>-366.17677793617815</c:v>
                </c:pt>
                <c:pt idx="17">
                  <c:v>-367.22588924767643</c:v>
                </c:pt>
                <c:pt idx="18">
                  <c:v>-367.75708109272136</c:v>
                </c:pt>
                <c:pt idx="19">
                  <c:v>-367.67540763425808</c:v>
                </c:pt>
                <c:pt idx="20">
                  <c:v>-367.56952782679434</c:v>
                </c:pt>
                <c:pt idx="21">
                  <c:v>-367.82260190130103</c:v>
                </c:pt>
                <c:pt idx="22">
                  <c:v>-367.94800695300069</c:v>
                </c:pt>
                <c:pt idx="23">
                  <c:v>-367.91244322382255</c:v>
                </c:pt>
                <c:pt idx="24">
                  <c:v>-367.87568082935456</c:v>
                </c:pt>
                <c:pt idx="25">
                  <c:v>-367.93886798191653</c:v>
                </c:pt>
                <c:pt idx="26">
                  <c:v>-367.97022237339053</c:v>
                </c:pt>
                <c:pt idx="27">
                  <c:v>-367.96130983163641</c:v>
                </c:pt>
                <c:pt idx="28">
                  <c:v>-367.95206929985187</c:v>
                </c:pt>
                <c:pt idx="29">
                  <c:v>-367.96782748669864</c:v>
                </c:pt>
                <c:pt idx="30">
                  <c:v>-367.9756496144214</c:v>
                </c:pt>
                <c:pt idx="31">
                  <c:v>-367.97342479089497</c:v>
                </c:pt>
                <c:pt idx="32">
                  <c:v>-367.97111642455735</c:v>
                </c:pt>
                <c:pt idx="33">
                  <c:v>-367.97504525489973</c:v>
                </c:pt>
                <c:pt idx="34">
                  <c:v>-367.97699563396282</c:v>
                </c:pt>
                <c:pt idx="35">
                  <c:v>-367.97644080730254</c:v>
                </c:pt>
                <c:pt idx="36">
                  <c:v>-367.9758650438572</c:v>
                </c:pt>
                <c:pt idx="37">
                  <c:v>-367.97684451263819</c:v>
                </c:pt>
                <c:pt idx="38">
                  <c:v>-367.97733075815063</c:v>
                </c:pt>
                <c:pt idx="39">
                  <c:v>-367.97719242991752</c:v>
                </c:pt>
                <c:pt idx="40">
                  <c:v>-367.97704887539038</c:v>
                </c:pt>
                <c:pt idx="41">
                  <c:v>-367.9772930556428</c:v>
                </c:pt>
                <c:pt idx="42">
                  <c:v>-367.97741427663851</c:v>
                </c:pt>
                <c:pt idx="43">
                  <c:v>-367.97737979108126</c:v>
                </c:pt>
                <c:pt idx="44">
                  <c:v>-367.97734400219139</c:v>
                </c:pt>
                <c:pt idx="45">
                  <c:v>-367.97740245984153</c:v>
                </c:pt>
                <c:pt idx="46">
                  <c:v>-367.97743200850005</c:v>
                </c:pt>
                <c:pt idx="47">
                  <c:v>-367.97742616708473</c:v>
                </c:pt>
                <c:pt idx="48">
                  <c:v>-367.97741920639703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Sheet5!$AD$1</c:f>
              <c:strCache>
                <c:ptCount val="1"/>
                <c:pt idx="0">
                  <c:v>Qr(T_arterial=33)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Sheet5!$AD$2:$AD$54</c:f>
              <c:numCache>
                <c:formatCode>General</c:formatCode>
                <c:ptCount val="53"/>
                <c:pt idx="0">
                  <c:v>66.3</c:v>
                </c:pt>
                <c:pt idx="1">
                  <c:v>-108.67688988233114</c:v>
                </c:pt>
                <c:pt idx="2">
                  <c:v>-209.49469011590926</c:v>
                </c:pt>
                <c:pt idx="3">
                  <c:v>-267.72572672723192</c:v>
                </c:pt>
                <c:pt idx="4">
                  <c:v>-309.79156753945381</c:v>
                </c:pt>
                <c:pt idx="5">
                  <c:v>-346.13584144310897</c:v>
                </c:pt>
                <c:pt idx="6">
                  <c:v>-372.72524041099933</c:v>
                </c:pt>
                <c:pt idx="7">
                  <c:v>-392.538415163075</c:v>
                </c:pt>
                <c:pt idx="8">
                  <c:v>-407.75986323209128</c:v>
                </c:pt>
                <c:pt idx="9">
                  <c:v>-426.09593814013095</c:v>
                </c:pt>
                <c:pt idx="10">
                  <c:v>-438.4916285729704</c:v>
                </c:pt>
                <c:pt idx="11">
                  <c:v>-446.70322964178308</c:v>
                </c:pt>
                <c:pt idx="12">
                  <c:v>-452.54247313498098</c:v>
                </c:pt>
                <c:pt idx="13">
                  <c:v>-458.3343682217623</c:v>
                </c:pt>
                <c:pt idx="14">
                  <c:v>-462.06151902455059</c:v>
                </c:pt>
                <c:pt idx="15">
                  <c:v>-464.20494210859567</c:v>
                </c:pt>
                <c:pt idx="16">
                  <c:v>-465.60415879770255</c:v>
                </c:pt>
                <c:pt idx="17">
                  <c:v>-467.20640264698454</c:v>
                </c:pt>
                <c:pt idx="18">
                  <c:v>-468.11295996797799</c:v>
                </c:pt>
                <c:pt idx="19">
                  <c:v>-468.36059184396657</c:v>
                </c:pt>
                <c:pt idx="20">
                  <c:v>-468.46485402331427</c:v>
                </c:pt>
                <c:pt idx="21">
                  <c:v>-468.78058845400244</c:v>
                </c:pt>
                <c:pt idx="22">
                  <c:v>-468.95169364676224</c:v>
                </c:pt>
                <c:pt idx="23">
                  <c:v>-468.96949646560637</c:v>
                </c:pt>
                <c:pt idx="24">
                  <c:v>-468.96637499890358</c:v>
                </c:pt>
                <c:pt idx="25">
                  <c:v>-469.02587115146167</c:v>
                </c:pt>
                <c:pt idx="26">
                  <c:v>-469.05818588964797</c:v>
                </c:pt>
                <c:pt idx="27">
                  <c:v>-469.0615717438277</c:v>
                </c:pt>
                <c:pt idx="28">
                  <c:v>-469.06095697551035</c:v>
                </c:pt>
                <c:pt idx="29">
                  <c:v>-469.07213391812729</c:v>
                </c:pt>
                <c:pt idx="30">
                  <c:v>-469.07820710350421</c:v>
                </c:pt>
                <c:pt idx="31">
                  <c:v>-469.07884421401855</c:v>
                </c:pt>
                <c:pt idx="32">
                  <c:v>-469.07872775278707</c:v>
                </c:pt>
                <c:pt idx="33">
                  <c:v>-469.08082626738019</c:v>
                </c:pt>
                <c:pt idx="34">
                  <c:v>-469.0819666211886</c:v>
                </c:pt>
                <c:pt idx="35">
                  <c:v>-469.08208627761411</c:v>
                </c:pt>
                <c:pt idx="36">
                  <c:v>-469.08206437711539</c:v>
                </c:pt>
                <c:pt idx="37">
                  <c:v>-469.08245833983</c:v>
                </c:pt>
                <c:pt idx="38">
                  <c:v>-469.08267242626818</c:v>
                </c:pt>
                <c:pt idx="39">
                  <c:v>-469.08269489113957</c:v>
                </c:pt>
                <c:pt idx="40">
                  <c:v>-469.08269077845182</c:v>
                </c:pt>
                <c:pt idx="41">
                  <c:v>-469.08276473721656</c:v>
                </c:pt>
                <c:pt idx="42">
                  <c:v>-469.0828049278594</c:v>
                </c:pt>
                <c:pt idx="43">
                  <c:v>-469.0828091452355</c:v>
                </c:pt>
                <c:pt idx="44">
                  <c:v>-469.08280837311918</c:v>
                </c:pt>
                <c:pt idx="45">
                  <c:v>-469.08282225737872</c:v>
                </c:pt>
                <c:pt idx="46">
                  <c:v>-469.08282980235629</c:v>
                </c:pt>
                <c:pt idx="47">
                  <c:v>-469.08283059408228</c:v>
                </c:pt>
                <c:pt idx="48">
                  <c:v>-469.08283044913668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Sheet5!$AE$1</c:f>
              <c:strCache>
                <c:ptCount val="1"/>
                <c:pt idx="0">
                  <c:v>Qr(T_arterial=32)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Sheet5!$AE$2:$AE$54</c:f>
              <c:numCache>
                <c:formatCode>General</c:formatCode>
                <c:ptCount val="53"/>
                <c:pt idx="0">
                  <c:v>66.3</c:v>
                </c:pt>
                <c:pt idx="1">
                  <c:v>-136.7920710052116</c:v>
                </c:pt>
                <c:pt idx="2">
                  <c:v>-250.76450931594201</c:v>
                </c:pt>
                <c:pt idx="3">
                  <c:v>-315.90089690265091</c:v>
                </c:pt>
                <c:pt idx="4">
                  <c:v>-362.6872602328018</c:v>
                </c:pt>
                <c:pt idx="5">
                  <c:v>-402.58805081720647</c:v>
                </c:pt>
                <c:pt idx="6">
                  <c:v>-431.77838579644902</c:v>
                </c:pt>
                <c:pt idx="7">
                  <c:v>-453.65647080323504</c:v>
                </c:pt>
                <c:pt idx="8">
                  <c:v>-470.5601875115691</c:v>
                </c:pt>
                <c:pt idx="9">
                  <c:v>-491.70824758385316</c:v>
                </c:pt>
                <c:pt idx="10">
                  <c:v>-506.11261487631657</c:v>
                </c:pt>
                <c:pt idx="11">
                  <c:v>-515.94192268406937</c:v>
                </c:pt>
                <c:pt idx="12">
                  <c:v>-523.07311514091009</c:v>
                </c:pt>
                <c:pt idx="13">
                  <c:v>-530.15645014064648</c:v>
                </c:pt>
                <c:pt idx="14">
                  <c:v>-534.86786065306092</c:v>
                </c:pt>
                <c:pt idx="15">
                  <c:v>-537.84372882013156</c:v>
                </c:pt>
                <c:pt idx="16">
                  <c:v>-539.88758526744323</c:v>
                </c:pt>
                <c:pt idx="17">
                  <c:v>-542.00697869189253</c:v>
                </c:pt>
                <c:pt idx="18">
                  <c:v>-543.28852585463403</c:v>
                </c:pt>
                <c:pt idx="19">
                  <c:v>-543.86837973141473</c:v>
                </c:pt>
                <c:pt idx="20">
                  <c:v>-544.20457103609795</c:v>
                </c:pt>
                <c:pt idx="21">
                  <c:v>-544.62727933594158</c:v>
                </c:pt>
                <c:pt idx="22">
                  <c:v>-544.87393891308068</c:v>
                </c:pt>
                <c:pt idx="23">
                  <c:v>-544.95837821537441</c:v>
                </c:pt>
                <c:pt idx="24">
                  <c:v>-544.99923162260598</c:v>
                </c:pt>
                <c:pt idx="25">
                  <c:v>-545.07267296198529</c:v>
                </c:pt>
                <c:pt idx="26">
                  <c:v>-545.11568664114247</c:v>
                </c:pt>
                <c:pt idx="27">
                  <c:v>-545.13051935014585</c:v>
                </c:pt>
                <c:pt idx="28">
                  <c:v>-545.13766406176478</c:v>
                </c:pt>
                <c:pt idx="29">
                  <c:v>-545.15038748579889</c:v>
                </c:pt>
                <c:pt idx="30">
                  <c:v>-545.15784421904209</c:v>
                </c:pt>
                <c:pt idx="31">
                  <c:v>-545.16041874350753</c:v>
                </c:pt>
                <c:pt idx="32">
                  <c:v>-545.16165791387948</c:v>
                </c:pt>
                <c:pt idx="33">
                  <c:v>-545.16386115467787</c:v>
                </c:pt>
                <c:pt idx="34">
                  <c:v>-545.16515253692376</c:v>
                </c:pt>
                <c:pt idx="35">
                  <c:v>-545.16559849636303</c:v>
                </c:pt>
                <c:pt idx="36">
                  <c:v>-545.16581311738491</c:v>
                </c:pt>
                <c:pt idx="37">
                  <c:v>-545.16619460866809</c:v>
                </c:pt>
                <c:pt idx="38">
                  <c:v>-545.16641821588132</c:v>
                </c:pt>
                <c:pt idx="39">
                  <c:v>-545.16649543811172</c:v>
                </c:pt>
                <c:pt idx="40">
                  <c:v>-545.16653260098678</c:v>
                </c:pt>
                <c:pt idx="41">
                  <c:v>-545.16659865529869</c:v>
                </c:pt>
                <c:pt idx="42">
                  <c:v>-545.1666373724845</c:v>
                </c:pt>
                <c:pt idx="43">
                  <c:v>-545.16665074346281</c:v>
                </c:pt>
                <c:pt idx="44">
                  <c:v>-545.16665717815749</c:v>
                </c:pt>
                <c:pt idx="45">
                  <c:v>-545.16666861527801</c:v>
                </c:pt>
                <c:pt idx="46">
                  <c:v>-545.16667531905932</c:v>
                </c:pt>
                <c:pt idx="47">
                  <c:v>-545.16667763421015</c:v>
                </c:pt>
                <c:pt idx="48">
                  <c:v>-545.166678748359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3312"/>
        <c:axId val="282773872"/>
      </c:scatterChart>
      <c:valAx>
        <c:axId val="28277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3872"/>
        <c:crosses val="autoZero"/>
        <c:crossBetween val="midCat"/>
      </c:valAx>
      <c:valAx>
        <c:axId val="282773872"/>
        <c:scaling>
          <c:orientation val="minMax"/>
          <c:max val="100"/>
          <c:min val="-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heat</a:t>
                </a:r>
                <a:r>
                  <a:rPr lang="en-US" baseline="0"/>
                  <a:t> generated/removed inside the brain per unit brain mass (J/100g*min)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Time(T_arterial=36)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23655118735809E-2"/>
                  <c:y val="-0.41395189685034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37</c:v>
                </c:pt>
                <c:pt idx="1">
                  <c:v>36.757226401843198</c:v>
                </c:pt>
                <c:pt idx="2">
                  <c:v>36.607035024673998</c:v>
                </c:pt>
                <c:pt idx="3">
                  <c:v>36.530856571114803</c:v>
                </c:pt>
                <c:pt idx="4">
                  <c:v>36.478906284425797</c:v>
                </c:pt>
                <c:pt idx="5">
                  <c:v>36.424413407377301</c:v>
                </c:pt>
                <c:pt idx="6">
                  <c:v>36.388418781543898</c:v>
                </c:pt>
                <c:pt idx="7">
                  <c:v>36.366953428908602</c:v>
                </c:pt>
                <c:pt idx="8">
                  <c:v>36.352728338171097</c:v>
                </c:pt>
                <c:pt idx="9">
                  <c:v>36.335499277063498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32261556043275"/>
                  <c:y val="-4.0818415330300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Sheet1!$A$8:$A$12</c:f>
              <c:numCache>
                <c:formatCode>General</c:formatCode>
                <c:ptCount val="5"/>
                <c:pt idx="0">
                  <c:v>2.7853766588614901</c:v>
                </c:pt>
                <c:pt idx="1">
                  <c:v>3.2496061020050702</c:v>
                </c:pt>
                <c:pt idx="2">
                  <c:v>3.7138355451486502</c:v>
                </c:pt>
                <c:pt idx="3">
                  <c:v>4.4985055826959197</c:v>
                </c:pt>
                <c:pt idx="4">
                  <c:v>5.2831756202431999</c:v>
                </c:pt>
              </c:numCache>
            </c:numRef>
          </c:xVal>
          <c:yVal>
            <c:numRef>
              <c:f>Sheet1!$D$8:$D$12</c:f>
              <c:numCache>
                <c:formatCode>General</c:formatCode>
                <c:ptCount val="5"/>
                <c:pt idx="0">
                  <c:v>36.388418781543898</c:v>
                </c:pt>
                <c:pt idx="1">
                  <c:v>36.366953428908602</c:v>
                </c:pt>
                <c:pt idx="2">
                  <c:v>36.352728338171097</c:v>
                </c:pt>
                <c:pt idx="3">
                  <c:v>36.335499277063498</c:v>
                </c:pt>
                <c:pt idx="4">
                  <c:v>36.326008069004402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74419354645232"/>
                  <c:y val="-3.1594571064302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Sheet1!$A$12:$A$50</c:f>
              <c:numCache>
                <c:formatCode>General</c:formatCode>
                <c:ptCount val="39"/>
                <c:pt idx="0">
                  <c:v>5.2831756202431999</c:v>
                </c:pt>
                <c:pt idx="1">
                  <c:v>6.0678456577904702</c:v>
                </c:pt>
                <c:pt idx="2">
                  <c:v>6.8525156953377504</c:v>
                </c:pt>
                <c:pt idx="3">
                  <c:v>7.8921820076208702</c:v>
                </c:pt>
                <c:pt idx="4">
                  <c:v>8.93184831990399</c:v>
                </c:pt>
                <c:pt idx="5">
                  <c:v>9.9715146321871195</c:v>
                </c:pt>
                <c:pt idx="6">
                  <c:v>11.011180944470199</c:v>
                </c:pt>
                <c:pt idx="7">
                  <c:v>12.385623973971301</c:v>
                </c:pt>
                <c:pt idx="8">
                  <c:v>13.760067003472299</c:v>
                </c:pt>
                <c:pt idx="9">
                  <c:v>15.134510032973299</c:v>
                </c:pt>
                <c:pt idx="10">
                  <c:v>16.508953062474401</c:v>
                </c:pt>
                <c:pt idx="11">
                  <c:v>18.008953062474401</c:v>
                </c:pt>
                <c:pt idx="12">
                  <c:v>19.508953062474401</c:v>
                </c:pt>
                <c:pt idx="13">
                  <c:v>21.008953062474401</c:v>
                </c:pt>
                <c:pt idx="14">
                  <c:v>22.508953062474401</c:v>
                </c:pt>
                <c:pt idx="15">
                  <c:v>24.008953062474401</c:v>
                </c:pt>
                <c:pt idx="16">
                  <c:v>25.508953062474401</c:v>
                </c:pt>
                <c:pt idx="17">
                  <c:v>27.008953062474401</c:v>
                </c:pt>
                <c:pt idx="18">
                  <c:v>28.508953062474401</c:v>
                </c:pt>
                <c:pt idx="19">
                  <c:v>30.008953062474401</c:v>
                </c:pt>
                <c:pt idx="20">
                  <c:v>31.508953062474401</c:v>
                </c:pt>
                <c:pt idx="21">
                  <c:v>33.008953062474397</c:v>
                </c:pt>
                <c:pt idx="22">
                  <c:v>34.508953062474397</c:v>
                </c:pt>
                <c:pt idx="23">
                  <c:v>36.008953062474397</c:v>
                </c:pt>
                <c:pt idx="24">
                  <c:v>37.508953062474397</c:v>
                </c:pt>
                <c:pt idx="25">
                  <c:v>39.008953062474397</c:v>
                </c:pt>
                <c:pt idx="26">
                  <c:v>40.508953062474397</c:v>
                </c:pt>
                <c:pt idx="27">
                  <c:v>42.008953062474397</c:v>
                </c:pt>
                <c:pt idx="28">
                  <c:v>43.508953062474397</c:v>
                </c:pt>
                <c:pt idx="29">
                  <c:v>45.008953062474397</c:v>
                </c:pt>
                <c:pt idx="30">
                  <c:v>46.508953062474397</c:v>
                </c:pt>
                <c:pt idx="31">
                  <c:v>48.008953062474397</c:v>
                </c:pt>
                <c:pt idx="32">
                  <c:v>49.508953062474397</c:v>
                </c:pt>
                <c:pt idx="33">
                  <c:v>51.008953062474397</c:v>
                </c:pt>
                <c:pt idx="34">
                  <c:v>52.508953062474397</c:v>
                </c:pt>
                <c:pt idx="35">
                  <c:v>54.008953062474397</c:v>
                </c:pt>
                <c:pt idx="36">
                  <c:v>55.508953062474397</c:v>
                </c:pt>
                <c:pt idx="37">
                  <c:v>57.008953062474397</c:v>
                </c:pt>
                <c:pt idx="38">
                  <c:v>58.508953062474397</c:v>
                </c:pt>
              </c:numCache>
            </c:numRef>
          </c:xVal>
          <c:yVal>
            <c:numRef>
              <c:f>Sheet1!$D$12:$D$50</c:f>
              <c:numCache>
                <c:formatCode>General</c:formatCode>
                <c:ptCount val="39"/>
                <c:pt idx="0">
                  <c:v>36.326008069004402</c:v>
                </c:pt>
                <c:pt idx="1">
                  <c:v>36.324309856016797</c:v>
                </c:pt>
                <c:pt idx="2">
                  <c:v>36.323899278850298</c:v>
                </c:pt>
                <c:pt idx="3">
                  <c:v>36.318300034211397</c:v>
                </c:pt>
                <c:pt idx="4">
                  <c:v>36.315878392264501</c:v>
                </c:pt>
                <c:pt idx="5">
                  <c:v>36.318447492791798</c:v>
                </c:pt>
                <c:pt idx="6">
                  <c:v>36.320362066099399</c:v>
                </c:pt>
                <c:pt idx="7">
                  <c:v>36.317015197426699</c:v>
                </c:pt>
                <c:pt idx="8">
                  <c:v>36.315691451660499</c:v>
                </c:pt>
                <c:pt idx="9">
                  <c:v>36.317982822806897</c:v>
                </c:pt>
                <c:pt idx="10">
                  <c:v>36.319555657602102</c:v>
                </c:pt>
                <c:pt idx="11">
                  <c:v>36.317107417760198</c:v>
                </c:pt>
                <c:pt idx="12">
                  <c:v>36.316138587691199</c:v>
                </c:pt>
                <c:pt idx="13">
                  <c:v>36.317818195736798</c:v>
                </c:pt>
                <c:pt idx="14">
                  <c:v>36.318971780924201</c:v>
                </c:pt>
                <c:pt idx="15">
                  <c:v>36.317176684489397</c:v>
                </c:pt>
                <c:pt idx="16">
                  <c:v>36.316466056520397</c:v>
                </c:pt>
                <c:pt idx="17">
                  <c:v>36.317699434173598</c:v>
                </c:pt>
                <c:pt idx="18">
                  <c:v>36.318546890388902</c:v>
                </c:pt>
                <c:pt idx="19">
                  <c:v>36.317228418495503</c:v>
                </c:pt>
                <c:pt idx="20">
                  <c:v>36.316706334561196</c:v>
                </c:pt>
                <c:pt idx="21">
                  <c:v>36.3176132311199</c:v>
                </c:pt>
                <c:pt idx="22">
                  <c:v>36.3182365455717</c:v>
                </c:pt>
                <c:pt idx="23">
                  <c:v>36.317266916864597</c:v>
                </c:pt>
                <c:pt idx="24">
                  <c:v>36.316882893414501</c:v>
                </c:pt>
                <c:pt idx="25">
                  <c:v>36.317550381009099</c:v>
                </c:pt>
                <c:pt idx="26">
                  <c:v>36.318009246151703</c:v>
                </c:pt>
                <c:pt idx="27">
                  <c:v>36.3172954960109</c:v>
                </c:pt>
                <c:pt idx="28">
                  <c:v>36.317012774698803</c:v>
                </c:pt>
                <c:pt idx="29">
                  <c:v>36.317504408345997</c:v>
                </c:pt>
                <c:pt idx="30">
                  <c:v>36.317842434649499</c:v>
                </c:pt>
                <c:pt idx="31">
                  <c:v>36.317316676264497</c:v>
                </c:pt>
                <c:pt idx="32">
                  <c:v>36.317108398790502</c:v>
                </c:pt>
                <c:pt idx="33">
                  <c:v>36.317470701062703</c:v>
                </c:pt>
                <c:pt idx="34">
                  <c:v>36.317719832646802</c:v>
                </c:pt>
                <c:pt idx="35">
                  <c:v>36.317628883746004</c:v>
                </c:pt>
                <c:pt idx="36">
                  <c:v>36.317562036731701</c:v>
                </c:pt>
                <c:pt idx="37">
                  <c:v>36.317513908525697</c:v>
                </c:pt>
                <c:pt idx="38">
                  <c:v>36.317478567543603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3952"/>
        <c:axId val="178274512"/>
      </c:scatterChart>
      <c:valAx>
        <c:axId val="1782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100" b="0" i="0" baseline="0">
                    <a:effectLst/>
                  </a:rPr>
                  <a:t>(mins)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512"/>
        <c:crosses val="autoZero"/>
        <c:crossBetween val="midCat"/>
      </c:valAx>
      <c:valAx>
        <c:axId val="178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070465462091771E-2"/>
                  <c:y val="-0.30256249858949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37</c:v>
                </c:pt>
                <c:pt idx="1">
                  <c:v>36.498031214240299</c:v>
                </c:pt>
                <c:pt idx="2">
                  <c:v>36.169319226029998</c:v>
                </c:pt>
                <c:pt idx="3">
                  <c:v>35.974630860053701</c:v>
                </c:pt>
                <c:pt idx="4">
                  <c:v>35.8302324700581</c:v>
                </c:pt>
                <c:pt idx="5">
                  <c:v>35.6935330689317</c:v>
                </c:pt>
                <c:pt idx="6">
                  <c:v>35.5946999039923</c:v>
                </c:pt>
                <c:pt idx="7">
                  <c:v>35.524705648821701</c:v>
                </c:pt>
                <c:pt idx="8">
                  <c:v>35.473115405527402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814085525954582E-2"/>
                  <c:y val="-6.1512267361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Sheet1!$A$10:$A$17</c:f>
              <c:numCache>
                <c:formatCode>General</c:formatCode>
                <c:ptCount val="8"/>
                <c:pt idx="0">
                  <c:v>3.7138355451486502</c:v>
                </c:pt>
                <c:pt idx="1">
                  <c:v>4.4985055826959197</c:v>
                </c:pt>
                <c:pt idx="2">
                  <c:v>5.2831756202431999</c:v>
                </c:pt>
                <c:pt idx="3">
                  <c:v>6.0678456577904702</c:v>
                </c:pt>
                <c:pt idx="4">
                  <c:v>6.8525156953377504</c:v>
                </c:pt>
                <c:pt idx="5">
                  <c:v>7.8921820076208702</c:v>
                </c:pt>
                <c:pt idx="6">
                  <c:v>8.93184831990399</c:v>
                </c:pt>
                <c:pt idx="7">
                  <c:v>9.9715146321871195</c:v>
                </c:pt>
              </c:numCache>
            </c:numRef>
          </c:xVal>
          <c:yVal>
            <c:numRef>
              <c:f>Sheet1!$F$10:$F$17</c:f>
              <c:numCache>
                <c:formatCode>General</c:formatCode>
                <c:ptCount val="8"/>
                <c:pt idx="0">
                  <c:v>35.473115405527402</c:v>
                </c:pt>
                <c:pt idx="1">
                  <c:v>35.416106510819397</c:v>
                </c:pt>
                <c:pt idx="2">
                  <c:v>35.379980604663899</c:v>
                </c:pt>
                <c:pt idx="3">
                  <c:v>35.3607543260025</c:v>
                </c:pt>
                <c:pt idx="4">
                  <c:v>35.348616641910702</c:v>
                </c:pt>
                <c:pt idx="5">
                  <c:v>35.333422755026398</c:v>
                </c:pt>
                <c:pt idx="6">
                  <c:v>35.325034243845302</c:v>
                </c:pt>
                <c:pt idx="7">
                  <c:v>35.323496764540003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51390176238627E-2"/>
                  <c:y val="-2.437658751614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Sheet1!$A$17:$A$50</c:f>
              <c:numCache>
                <c:formatCode>General</c:formatCode>
                <c:ptCount val="34"/>
                <c:pt idx="0">
                  <c:v>9.9715146321871195</c:v>
                </c:pt>
                <c:pt idx="1">
                  <c:v>11.011180944470199</c:v>
                </c:pt>
                <c:pt idx="2">
                  <c:v>12.385623973971301</c:v>
                </c:pt>
                <c:pt idx="3">
                  <c:v>13.760067003472299</c:v>
                </c:pt>
                <c:pt idx="4">
                  <c:v>15.134510032973299</c:v>
                </c:pt>
                <c:pt idx="5">
                  <c:v>16.508953062474401</c:v>
                </c:pt>
                <c:pt idx="6">
                  <c:v>18.008953062474401</c:v>
                </c:pt>
                <c:pt idx="7">
                  <c:v>19.508953062474401</c:v>
                </c:pt>
                <c:pt idx="8">
                  <c:v>21.008953062474401</c:v>
                </c:pt>
                <c:pt idx="9">
                  <c:v>22.508953062474401</c:v>
                </c:pt>
                <c:pt idx="10">
                  <c:v>24.008953062474401</c:v>
                </c:pt>
                <c:pt idx="11">
                  <c:v>25.508953062474401</c:v>
                </c:pt>
                <c:pt idx="12">
                  <c:v>27.008953062474401</c:v>
                </c:pt>
                <c:pt idx="13">
                  <c:v>28.508953062474401</c:v>
                </c:pt>
                <c:pt idx="14">
                  <c:v>30.008953062474401</c:v>
                </c:pt>
                <c:pt idx="15">
                  <c:v>31.508953062474401</c:v>
                </c:pt>
                <c:pt idx="16">
                  <c:v>33.008953062474397</c:v>
                </c:pt>
                <c:pt idx="17">
                  <c:v>34.508953062474397</c:v>
                </c:pt>
                <c:pt idx="18">
                  <c:v>36.008953062474397</c:v>
                </c:pt>
                <c:pt idx="19">
                  <c:v>37.508953062474397</c:v>
                </c:pt>
                <c:pt idx="20">
                  <c:v>39.008953062474397</c:v>
                </c:pt>
                <c:pt idx="21">
                  <c:v>40.508953062474397</c:v>
                </c:pt>
                <c:pt idx="22">
                  <c:v>42.008953062474397</c:v>
                </c:pt>
                <c:pt idx="23">
                  <c:v>43.508953062474397</c:v>
                </c:pt>
                <c:pt idx="24">
                  <c:v>45.008953062474397</c:v>
                </c:pt>
                <c:pt idx="25">
                  <c:v>46.508953062474397</c:v>
                </c:pt>
                <c:pt idx="26">
                  <c:v>48.008953062474397</c:v>
                </c:pt>
                <c:pt idx="27">
                  <c:v>49.508953062474397</c:v>
                </c:pt>
                <c:pt idx="28">
                  <c:v>51.008953062474397</c:v>
                </c:pt>
                <c:pt idx="29">
                  <c:v>52.508953062474397</c:v>
                </c:pt>
                <c:pt idx="30">
                  <c:v>54.008953062474397</c:v>
                </c:pt>
                <c:pt idx="31">
                  <c:v>55.508953062474397</c:v>
                </c:pt>
                <c:pt idx="32">
                  <c:v>57.008953062474397</c:v>
                </c:pt>
                <c:pt idx="33">
                  <c:v>58.508953062474397</c:v>
                </c:pt>
              </c:numCache>
            </c:numRef>
          </c:xVal>
          <c:yVal>
            <c:numRef>
              <c:f>Sheet1!$F$17:$F$50</c:f>
              <c:numCache>
                <c:formatCode>General</c:formatCode>
                <c:ptCount val="34"/>
                <c:pt idx="0">
                  <c:v>35.323496764540003</c:v>
                </c:pt>
                <c:pt idx="1">
                  <c:v>35.323113855983898</c:v>
                </c:pt>
                <c:pt idx="2">
                  <c:v>35.318529690495097</c:v>
                </c:pt>
                <c:pt idx="3">
                  <c:v>35.316489523483803</c:v>
                </c:pt>
                <c:pt idx="4">
                  <c:v>35.318285424357398</c:v>
                </c:pt>
                <c:pt idx="5">
                  <c:v>35.319672504846999</c:v>
                </c:pt>
                <c:pt idx="6">
                  <c:v>35.317831004238599</c:v>
                </c:pt>
                <c:pt idx="7">
                  <c:v>35.317009871129997</c:v>
                </c:pt>
                <c:pt idx="8">
                  <c:v>35.317736086616698</c:v>
                </c:pt>
                <c:pt idx="9">
                  <c:v>35.318298663332598</c:v>
                </c:pt>
                <c:pt idx="10">
                  <c:v>35.317558002906097</c:v>
                </c:pt>
                <c:pt idx="11">
                  <c:v>35.317227494148703</c:v>
                </c:pt>
                <c:pt idx="12">
                  <c:v>35.317520376782703</c:v>
                </c:pt>
                <c:pt idx="13">
                  <c:v>35.317747520744099</c:v>
                </c:pt>
                <c:pt idx="14">
                  <c:v>35.317449450619101</c:v>
                </c:pt>
                <c:pt idx="15">
                  <c:v>35.317316402224797</c:v>
                </c:pt>
                <c:pt idx="16">
                  <c:v>35.317434399527102</c:v>
                </c:pt>
                <c:pt idx="17">
                  <c:v>35.317525952521997</c:v>
                </c:pt>
                <c:pt idx="18">
                  <c:v>35.317405968063603</c:v>
                </c:pt>
                <c:pt idx="19">
                  <c:v>35.317352404793603</c:v>
                </c:pt>
                <c:pt idx="20">
                  <c:v>35.317399924321798</c:v>
                </c:pt>
                <c:pt idx="21">
                  <c:v>35.317436800802902</c:v>
                </c:pt>
                <c:pt idx="22">
                  <c:v>35.317388497631903</c:v>
                </c:pt>
                <c:pt idx="23">
                  <c:v>35.317366933193199</c:v>
                </c:pt>
                <c:pt idx="24">
                  <c:v>35.317386066972503</c:v>
                </c:pt>
                <c:pt idx="25">
                  <c:v>35.3174009163736</c:v>
                </c:pt>
                <c:pt idx="26">
                  <c:v>35.3173814697507</c:v>
                </c:pt>
                <c:pt idx="27">
                  <c:v>35.317372787847802</c:v>
                </c:pt>
                <c:pt idx="28">
                  <c:v>35.317380491572102</c:v>
                </c:pt>
                <c:pt idx="29">
                  <c:v>35.317386470472101</c:v>
                </c:pt>
                <c:pt idx="30">
                  <c:v>35.317381612417797</c:v>
                </c:pt>
                <c:pt idx="31">
                  <c:v>35.317378942219499</c:v>
                </c:pt>
                <c:pt idx="32">
                  <c:v>35.317378552520701</c:v>
                </c:pt>
                <c:pt idx="33">
                  <c:v>35.317378522208202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05792"/>
        <c:axId val="409606352"/>
      </c:scatterChart>
      <c:valAx>
        <c:axId val="40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899829247058424"/>
              <c:y val="0.944634843076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6352"/>
        <c:crosses val="autoZero"/>
        <c:crossBetween val="midCat"/>
      </c:valAx>
      <c:valAx>
        <c:axId val="409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Time(T_arterial=34)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172144432720523E-2"/>
                  <c:y val="-0.38683566690855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37</c:v>
                </c:pt>
                <c:pt idx="1">
                  <c:v>36.271722042749701</c:v>
                </c:pt>
                <c:pt idx="2">
                  <c:v>35.788130355623402</c:v>
                </c:pt>
                <c:pt idx="3">
                  <c:v>35.492851762200203</c:v>
                </c:pt>
                <c:pt idx="4">
                  <c:v>35.265593984337599</c:v>
                </c:pt>
                <c:pt idx="5">
                  <c:v>35.047431806961399</c:v>
                </c:pt>
                <c:pt idx="6">
                  <c:v>34.883060015449601</c:v>
                </c:pt>
                <c:pt idx="7">
                  <c:v>34.7596692417344</c:v>
                </c:pt>
                <c:pt idx="8">
                  <c:v>34.664439765330897</c:v>
                </c:pt>
                <c:pt idx="9">
                  <c:v>34.554790791442997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337036594463842E-2"/>
                  <c:y val="-7.156413906919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General</c:formatCode>
                <c:ptCount val="9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  <c:pt idx="8">
                  <c:v>12.385623973971301</c:v>
                </c:pt>
              </c:numCache>
            </c:numRef>
          </c:xVal>
          <c:yVal>
            <c:numRef>
              <c:f>Sheet1!$H$11:$H$19</c:f>
              <c:numCache>
                <c:formatCode>General</c:formatCode>
                <c:ptCount val="9"/>
                <c:pt idx="0">
                  <c:v>34.554790791442997</c:v>
                </c:pt>
                <c:pt idx="1">
                  <c:v>34.480701232978802</c:v>
                </c:pt>
                <c:pt idx="2">
                  <c:v>34.434012144912103</c:v>
                </c:pt>
                <c:pt idx="3">
                  <c:v>34.401798380777301</c:v>
                </c:pt>
                <c:pt idx="4">
                  <c:v>34.3682971281196</c:v>
                </c:pt>
                <c:pt idx="5">
                  <c:v>34.347839060412397</c:v>
                </c:pt>
                <c:pt idx="6">
                  <c:v>34.338460439572998</c:v>
                </c:pt>
                <c:pt idx="7">
                  <c:v>34.332982760905999</c:v>
                </c:pt>
                <c:pt idx="8">
                  <c:v>34.323897950849101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69555963919042"/>
                  <c:y val="-1.9868049615531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Sheet1!$A$19:$A$50</c:f>
              <c:numCache>
                <c:formatCode>General</c:formatCode>
                <c:ptCount val="32"/>
                <c:pt idx="0">
                  <c:v>12.385623973971301</c:v>
                </c:pt>
                <c:pt idx="1">
                  <c:v>13.760067003472299</c:v>
                </c:pt>
                <c:pt idx="2">
                  <c:v>15.134510032973299</c:v>
                </c:pt>
                <c:pt idx="3">
                  <c:v>16.508953062474401</c:v>
                </c:pt>
                <c:pt idx="4">
                  <c:v>18.008953062474401</c:v>
                </c:pt>
                <c:pt idx="5">
                  <c:v>19.508953062474401</c:v>
                </c:pt>
                <c:pt idx="6">
                  <c:v>21.008953062474401</c:v>
                </c:pt>
                <c:pt idx="7">
                  <c:v>22.508953062474401</c:v>
                </c:pt>
                <c:pt idx="8">
                  <c:v>24.008953062474401</c:v>
                </c:pt>
                <c:pt idx="9">
                  <c:v>25.508953062474401</c:v>
                </c:pt>
                <c:pt idx="10">
                  <c:v>27.008953062474401</c:v>
                </c:pt>
                <c:pt idx="11">
                  <c:v>28.508953062474401</c:v>
                </c:pt>
                <c:pt idx="12">
                  <c:v>30.008953062474401</c:v>
                </c:pt>
                <c:pt idx="13">
                  <c:v>31.508953062474401</c:v>
                </c:pt>
                <c:pt idx="14">
                  <c:v>33.008953062474397</c:v>
                </c:pt>
                <c:pt idx="15">
                  <c:v>34.508953062474397</c:v>
                </c:pt>
                <c:pt idx="16">
                  <c:v>36.008953062474397</c:v>
                </c:pt>
                <c:pt idx="17">
                  <c:v>37.508953062474397</c:v>
                </c:pt>
                <c:pt idx="18">
                  <c:v>39.008953062474397</c:v>
                </c:pt>
                <c:pt idx="19">
                  <c:v>40.508953062474397</c:v>
                </c:pt>
                <c:pt idx="20">
                  <c:v>42.008953062474397</c:v>
                </c:pt>
                <c:pt idx="21">
                  <c:v>43.508953062474397</c:v>
                </c:pt>
                <c:pt idx="22">
                  <c:v>45.008953062474397</c:v>
                </c:pt>
                <c:pt idx="23">
                  <c:v>46.508953062474397</c:v>
                </c:pt>
                <c:pt idx="24">
                  <c:v>48.008953062474397</c:v>
                </c:pt>
                <c:pt idx="25">
                  <c:v>49.508953062474397</c:v>
                </c:pt>
                <c:pt idx="26">
                  <c:v>51.008953062474397</c:v>
                </c:pt>
                <c:pt idx="27">
                  <c:v>52.508953062474397</c:v>
                </c:pt>
                <c:pt idx="28">
                  <c:v>54.008953062474397</c:v>
                </c:pt>
                <c:pt idx="29">
                  <c:v>55.508953062474397</c:v>
                </c:pt>
                <c:pt idx="30">
                  <c:v>57.008953062474397</c:v>
                </c:pt>
                <c:pt idx="31">
                  <c:v>58.508953062474397</c:v>
                </c:pt>
              </c:numCache>
            </c:numRef>
          </c:xVal>
          <c:yVal>
            <c:numRef>
              <c:f>Sheet1!$H$19:$H$50</c:f>
              <c:numCache>
                <c:formatCode>General</c:formatCode>
                <c:ptCount val="32"/>
                <c:pt idx="0">
                  <c:v>34.323897950849101</c:v>
                </c:pt>
                <c:pt idx="1">
                  <c:v>34.319289942840101</c:v>
                </c:pt>
                <c:pt idx="2">
                  <c:v>34.319998804392803</c:v>
                </c:pt>
                <c:pt idx="3">
                  <c:v>34.320917564965598</c:v>
                </c:pt>
                <c:pt idx="4">
                  <c:v>34.318721179794998</c:v>
                </c:pt>
                <c:pt idx="5">
                  <c:v>34.317632349706102</c:v>
                </c:pt>
                <c:pt idx="6">
                  <c:v>34.317941163097103</c:v>
                </c:pt>
                <c:pt idx="7">
                  <c:v>34.318260359066699</c:v>
                </c:pt>
                <c:pt idx="8">
                  <c:v>34.317711709220603</c:v>
                </c:pt>
                <c:pt idx="9">
                  <c:v>34.3174394322591</c:v>
                </c:pt>
                <c:pt idx="10">
                  <c:v>34.317516829419397</c:v>
                </c:pt>
                <c:pt idx="11">
                  <c:v>34.317597073235298</c:v>
                </c:pt>
                <c:pt idx="12">
                  <c:v>34.317460229781197</c:v>
                </c:pt>
                <c:pt idx="13">
                  <c:v>34.317392300945599</c:v>
                </c:pt>
                <c:pt idx="14">
                  <c:v>34.317411621854902</c:v>
                </c:pt>
                <c:pt idx="15">
                  <c:v>34.317431668168403</c:v>
                </c:pt>
                <c:pt idx="16">
                  <c:v>34.3173975493604</c:v>
                </c:pt>
                <c:pt idx="17">
                  <c:v>34.317380611737299</c:v>
                </c:pt>
                <c:pt idx="18">
                  <c:v>34.317385430010702</c:v>
                </c:pt>
                <c:pt idx="19">
                  <c:v>34.317390430098797</c:v>
                </c:pt>
                <c:pt idx="20">
                  <c:v>34.317381924118699</c:v>
                </c:pt>
                <c:pt idx="21">
                  <c:v>34.317377701420099</c:v>
                </c:pt>
                <c:pt idx="22">
                  <c:v>34.317378902703503</c:v>
                </c:pt>
                <c:pt idx="23">
                  <c:v>34.3173801493732</c:v>
                </c:pt>
                <c:pt idx="24">
                  <c:v>34.317378028839897</c:v>
                </c:pt>
                <c:pt idx="25">
                  <c:v>34.317376976120599</c:v>
                </c:pt>
                <c:pt idx="26">
                  <c:v>34.317377275603498</c:v>
                </c:pt>
                <c:pt idx="27">
                  <c:v>34.317377586404902</c:v>
                </c:pt>
                <c:pt idx="28">
                  <c:v>34.317377078741202</c:v>
                </c:pt>
                <c:pt idx="29">
                  <c:v>34.317376822131799</c:v>
                </c:pt>
                <c:pt idx="30">
                  <c:v>34.3173768728604</c:v>
                </c:pt>
                <c:pt idx="31">
                  <c:v>34.317376933309099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5552"/>
        <c:axId val="408167904"/>
      </c:scatterChart>
      <c:valAx>
        <c:axId val="2939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069751723100646"/>
              <c:y val="0.94710732348155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67904"/>
        <c:crosses val="autoZero"/>
        <c:crossBetween val="midCat"/>
      </c:valAx>
      <c:valAx>
        <c:axId val="408167904"/>
        <c:scaling>
          <c:orientation val="minMax"/>
          <c:max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Time(T_arterial=33)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76013018008644"/>
                  <c:y val="-0.30262972615336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37</c:v>
                </c:pt>
                <c:pt idx="1">
                  <c:v>36.1088822697102</c:v>
                </c:pt>
                <c:pt idx="2">
                  <c:v>35.500136603943801</c:v>
                </c:pt>
                <c:pt idx="3">
                  <c:v>35.104284241451097</c:v>
                </c:pt>
                <c:pt idx="4">
                  <c:v>34.792689259841403</c:v>
                </c:pt>
                <c:pt idx="5">
                  <c:v>34.502578445833201</c:v>
                </c:pt>
                <c:pt idx="6">
                  <c:v>34.275924043825299</c:v>
                </c:pt>
                <c:pt idx="7">
                  <c:v>34.097941290658497</c:v>
                </c:pt>
                <c:pt idx="8">
                  <c:v>33.955313214596501</c:v>
                </c:pt>
                <c:pt idx="9">
                  <c:v>33.775959672419397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796441824274415E-2"/>
                  <c:y val="-7.179061490493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General</c:formatCode>
                <c:ptCount val="9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  <c:pt idx="8">
                  <c:v>12.385623973971301</c:v>
                </c:pt>
              </c:numCache>
            </c:numRef>
          </c:xVal>
          <c:yVal>
            <c:numRef>
              <c:f>Sheet1!$J$11:$J$19</c:f>
              <c:numCache>
                <c:formatCode>General</c:formatCode>
                <c:ptCount val="9"/>
                <c:pt idx="0">
                  <c:v>33.775959672419397</c:v>
                </c:pt>
                <c:pt idx="1">
                  <c:v>33.649580831661297</c:v>
                </c:pt>
                <c:pt idx="2">
                  <c:v>33.563381627321696</c:v>
                </c:pt>
                <c:pt idx="3">
                  <c:v>33.500809884668499</c:v>
                </c:pt>
                <c:pt idx="4">
                  <c:v>33.437648243876403</c:v>
                </c:pt>
                <c:pt idx="5">
                  <c:v>33.396403422503298</c:v>
                </c:pt>
                <c:pt idx="6">
                  <c:v>33.372465404574697</c:v>
                </c:pt>
                <c:pt idx="7">
                  <c:v>33.356751014725603</c:v>
                </c:pt>
                <c:pt idx="8">
                  <c:v>33.3386702062692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29639361113636"/>
                  <c:y val="-2.48074478604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Sheet1!$A$19:$A$50</c:f>
              <c:numCache>
                <c:formatCode>General</c:formatCode>
                <c:ptCount val="32"/>
                <c:pt idx="0">
                  <c:v>12.385623973971301</c:v>
                </c:pt>
                <c:pt idx="1">
                  <c:v>13.760067003472299</c:v>
                </c:pt>
                <c:pt idx="2">
                  <c:v>15.134510032973299</c:v>
                </c:pt>
                <c:pt idx="3">
                  <c:v>16.508953062474401</c:v>
                </c:pt>
                <c:pt idx="4">
                  <c:v>18.008953062474401</c:v>
                </c:pt>
                <c:pt idx="5">
                  <c:v>19.508953062474401</c:v>
                </c:pt>
                <c:pt idx="6">
                  <c:v>21.008953062474401</c:v>
                </c:pt>
                <c:pt idx="7">
                  <c:v>22.508953062474401</c:v>
                </c:pt>
                <c:pt idx="8">
                  <c:v>24.008953062474401</c:v>
                </c:pt>
                <c:pt idx="9">
                  <c:v>25.508953062474401</c:v>
                </c:pt>
                <c:pt idx="10">
                  <c:v>27.008953062474401</c:v>
                </c:pt>
                <c:pt idx="11">
                  <c:v>28.508953062474401</c:v>
                </c:pt>
                <c:pt idx="12">
                  <c:v>30.008953062474401</c:v>
                </c:pt>
                <c:pt idx="13">
                  <c:v>31.508953062474401</c:v>
                </c:pt>
                <c:pt idx="14">
                  <c:v>33.008953062474397</c:v>
                </c:pt>
                <c:pt idx="15">
                  <c:v>34.508953062474397</c:v>
                </c:pt>
                <c:pt idx="16">
                  <c:v>36.008953062474397</c:v>
                </c:pt>
                <c:pt idx="17">
                  <c:v>37.508953062474397</c:v>
                </c:pt>
                <c:pt idx="18">
                  <c:v>39.008953062474397</c:v>
                </c:pt>
                <c:pt idx="19">
                  <c:v>40.508953062474397</c:v>
                </c:pt>
                <c:pt idx="20">
                  <c:v>42.008953062474397</c:v>
                </c:pt>
                <c:pt idx="21">
                  <c:v>43.508953062474397</c:v>
                </c:pt>
                <c:pt idx="22">
                  <c:v>45.008953062474397</c:v>
                </c:pt>
                <c:pt idx="23">
                  <c:v>46.508953062474397</c:v>
                </c:pt>
                <c:pt idx="24">
                  <c:v>48.008953062474397</c:v>
                </c:pt>
                <c:pt idx="25">
                  <c:v>49.508953062474397</c:v>
                </c:pt>
                <c:pt idx="26">
                  <c:v>51.008953062474397</c:v>
                </c:pt>
                <c:pt idx="27">
                  <c:v>52.508953062474397</c:v>
                </c:pt>
                <c:pt idx="28">
                  <c:v>54.008953062474397</c:v>
                </c:pt>
                <c:pt idx="29">
                  <c:v>55.508953062474397</c:v>
                </c:pt>
                <c:pt idx="30">
                  <c:v>57.008953062474397</c:v>
                </c:pt>
                <c:pt idx="31">
                  <c:v>58.508953062474397</c:v>
                </c:pt>
              </c:numCache>
            </c:numRef>
          </c:xVal>
          <c:yVal>
            <c:numRef>
              <c:f>Sheet1!$J$19:$J$50</c:f>
              <c:numCache>
                <c:formatCode>General</c:formatCode>
                <c:ptCount val="32"/>
                <c:pt idx="0">
                  <c:v>33.3386702062692</c:v>
                </c:pt>
                <c:pt idx="1">
                  <c:v>33.328398801175801</c:v>
                </c:pt>
                <c:pt idx="2">
                  <c:v>33.325587888429403</c:v>
                </c:pt>
                <c:pt idx="3">
                  <c:v>33.324403718814899</c:v>
                </c:pt>
                <c:pt idx="4">
                  <c:v>33.320815298219301</c:v>
                </c:pt>
                <c:pt idx="5">
                  <c:v>33.318869104933803</c:v>
                </c:pt>
                <c:pt idx="6">
                  <c:v>33.318666549397399</c:v>
                </c:pt>
                <c:pt idx="7">
                  <c:v>33.318702065422798</c:v>
                </c:pt>
                <c:pt idx="8">
                  <c:v>33.318025056937898</c:v>
                </c:pt>
                <c:pt idx="9">
                  <c:v>33.3176572919892</c:v>
                </c:pt>
                <c:pt idx="10">
                  <c:v>33.317618756310402</c:v>
                </c:pt>
                <c:pt idx="11">
                  <c:v>33.317625753251001</c:v>
                </c:pt>
                <c:pt idx="12">
                  <c:v>33.317498541524103</c:v>
                </c:pt>
                <c:pt idx="13">
                  <c:v>33.317429416900502</c:v>
                </c:pt>
                <c:pt idx="14">
                  <c:v>33.317422165269001</c:v>
                </c:pt>
                <c:pt idx="15">
                  <c:v>33.317423490839097</c:v>
                </c:pt>
                <c:pt idx="16">
                  <c:v>33.317399605318798</c:v>
                </c:pt>
                <c:pt idx="17">
                  <c:v>33.317386625620301</c:v>
                </c:pt>
                <c:pt idx="18">
                  <c:v>33.317385263668001</c:v>
                </c:pt>
                <c:pt idx="19">
                  <c:v>33.317385512943702</c:v>
                </c:pt>
                <c:pt idx="20">
                  <c:v>33.317381028781398</c:v>
                </c:pt>
                <c:pt idx="21">
                  <c:v>33.317378592004403</c:v>
                </c:pt>
                <c:pt idx="22">
                  <c:v>33.317378336304401</c:v>
                </c:pt>
                <c:pt idx="23">
                  <c:v>33.317378383115901</c:v>
                </c:pt>
                <c:pt idx="24">
                  <c:v>33.317377541301198</c:v>
                </c:pt>
                <c:pt idx="25">
                  <c:v>33.317377083842501</c:v>
                </c:pt>
                <c:pt idx="26">
                  <c:v>33.317377035839399</c:v>
                </c:pt>
                <c:pt idx="27">
                  <c:v>33.317377044627797</c:v>
                </c:pt>
                <c:pt idx="28">
                  <c:v>33.317376886594097</c:v>
                </c:pt>
                <c:pt idx="29">
                  <c:v>33.3173768007155</c:v>
                </c:pt>
                <c:pt idx="30">
                  <c:v>33.3173767917039</c:v>
                </c:pt>
                <c:pt idx="31">
                  <c:v>33.317376793353702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63280"/>
        <c:axId val="411756912"/>
      </c:scatterChart>
      <c:valAx>
        <c:axId val="5828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6912"/>
        <c:crosses val="autoZero"/>
        <c:crossBetween val="midCat"/>
      </c:valAx>
      <c:valAx>
        <c:axId val="4117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</a:t>
                </a:r>
                <a:r>
                  <a:rPr lang="en-US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680029472299131E-2"/>
                  <c:y val="-0.27667384714263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37</c:v>
                </c:pt>
                <c:pt idx="1">
                  <c:v>35.947538061422698</c:v>
                </c:pt>
                <c:pt idx="2">
                  <c:v>35.2235150453334</c:v>
                </c:pt>
                <c:pt idx="3">
                  <c:v>34.745374493876</c:v>
                </c:pt>
                <c:pt idx="4">
                  <c:v>34.363048167718802</c:v>
                </c:pt>
                <c:pt idx="5">
                  <c:v>34.004381604319804</c:v>
                </c:pt>
                <c:pt idx="6">
                  <c:v>33.718565399730402</c:v>
                </c:pt>
                <c:pt idx="7">
                  <c:v>33.4887478308952</c:v>
                </c:pt>
                <c:pt idx="8">
                  <c:v>33.3005208607482</c:v>
                </c:pt>
                <c:pt idx="9">
                  <c:v>33.049838687680499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354273829401162E-2"/>
                  <c:y val="-9.3984134294925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Sheet1!$A$11:$A$18</c:f>
              <c:numCache>
                <c:formatCode>General</c:formatCode>
                <c:ptCount val="8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</c:numCache>
            </c:numRef>
          </c:xVal>
          <c:yVal>
            <c:numRef>
              <c:f>Sheet1!$L$11:$L$18</c:f>
              <c:numCache>
                <c:formatCode>General</c:formatCode>
                <c:ptCount val="8"/>
                <c:pt idx="0">
                  <c:v>33.049838687680499</c:v>
                </c:pt>
                <c:pt idx="1">
                  <c:v>32.8679459971355</c:v>
                </c:pt>
                <c:pt idx="2">
                  <c:v>32.737905028311999</c:v>
                </c:pt>
                <c:pt idx="3">
                  <c:v>32.640241880849302</c:v>
                </c:pt>
                <c:pt idx="4">
                  <c:v>32.5402407038709</c:v>
                </c:pt>
                <c:pt idx="5">
                  <c:v>32.471960651866198</c:v>
                </c:pt>
                <c:pt idx="6">
                  <c:v>32.428066287189502</c:v>
                </c:pt>
                <c:pt idx="7">
                  <c:v>32.397562656435603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0482860344763"/>
                  <c:y val="-2.4028688846359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Sheet1!$A$18:$A$50</c:f>
              <c:numCache>
                <c:formatCode>General</c:formatCode>
                <c:ptCount val="33"/>
                <c:pt idx="0">
                  <c:v>11.011180944470199</c:v>
                </c:pt>
                <c:pt idx="1">
                  <c:v>12.385623973971301</c:v>
                </c:pt>
                <c:pt idx="2">
                  <c:v>13.760067003472299</c:v>
                </c:pt>
                <c:pt idx="3">
                  <c:v>15.134510032973299</c:v>
                </c:pt>
                <c:pt idx="4">
                  <c:v>16.508953062474401</c:v>
                </c:pt>
                <c:pt idx="5">
                  <c:v>18.008953062474401</c:v>
                </c:pt>
                <c:pt idx="6">
                  <c:v>19.508953062474401</c:v>
                </c:pt>
                <c:pt idx="7">
                  <c:v>21.008953062474401</c:v>
                </c:pt>
                <c:pt idx="8">
                  <c:v>22.508953062474401</c:v>
                </c:pt>
                <c:pt idx="9">
                  <c:v>24.008953062474401</c:v>
                </c:pt>
                <c:pt idx="10">
                  <c:v>25.508953062474401</c:v>
                </c:pt>
                <c:pt idx="11">
                  <c:v>27.008953062474401</c:v>
                </c:pt>
                <c:pt idx="12">
                  <c:v>28.508953062474401</c:v>
                </c:pt>
                <c:pt idx="13">
                  <c:v>30.008953062474401</c:v>
                </c:pt>
                <c:pt idx="14">
                  <c:v>31.508953062474401</c:v>
                </c:pt>
                <c:pt idx="15">
                  <c:v>33.008953062474397</c:v>
                </c:pt>
                <c:pt idx="16">
                  <c:v>34.508953062474397</c:v>
                </c:pt>
                <c:pt idx="17">
                  <c:v>36.008953062474397</c:v>
                </c:pt>
                <c:pt idx="18">
                  <c:v>37.508953062474397</c:v>
                </c:pt>
                <c:pt idx="19">
                  <c:v>39.008953062474397</c:v>
                </c:pt>
                <c:pt idx="20">
                  <c:v>40.508953062474397</c:v>
                </c:pt>
                <c:pt idx="21">
                  <c:v>42.008953062474397</c:v>
                </c:pt>
                <c:pt idx="22">
                  <c:v>43.508953062474397</c:v>
                </c:pt>
                <c:pt idx="23">
                  <c:v>45.008953062474397</c:v>
                </c:pt>
                <c:pt idx="24">
                  <c:v>46.508953062474397</c:v>
                </c:pt>
                <c:pt idx="25">
                  <c:v>48.008953062474397</c:v>
                </c:pt>
                <c:pt idx="26">
                  <c:v>49.508953062474397</c:v>
                </c:pt>
                <c:pt idx="27">
                  <c:v>51.008953062474397</c:v>
                </c:pt>
                <c:pt idx="28">
                  <c:v>52.508953062474397</c:v>
                </c:pt>
                <c:pt idx="29">
                  <c:v>54.008953062474397</c:v>
                </c:pt>
                <c:pt idx="30">
                  <c:v>55.508953062474397</c:v>
                </c:pt>
                <c:pt idx="31">
                  <c:v>57.008953062474397</c:v>
                </c:pt>
                <c:pt idx="32">
                  <c:v>58.508953062474397</c:v>
                </c:pt>
              </c:numCache>
            </c:numRef>
          </c:xVal>
          <c:yVal>
            <c:numRef>
              <c:f>Sheet1!$L$18:$L$50</c:f>
              <c:numCache>
                <c:formatCode>General</c:formatCode>
                <c:ptCount val="33"/>
                <c:pt idx="0">
                  <c:v>32.397562656435603</c:v>
                </c:pt>
                <c:pt idx="1">
                  <c:v>32.365616570685198</c:v>
                </c:pt>
                <c:pt idx="2">
                  <c:v>32.346140562992801</c:v>
                </c:pt>
                <c:pt idx="3">
                  <c:v>32.337288387567099</c:v>
                </c:pt>
                <c:pt idx="4">
                  <c:v>32.332144509947099</c:v>
                </c:pt>
                <c:pt idx="5">
                  <c:v>32.325664832333302</c:v>
                </c:pt>
                <c:pt idx="6">
                  <c:v>32.321877570734102</c:v>
                </c:pt>
                <c:pt idx="7">
                  <c:v>32.320580014742397</c:v>
                </c:pt>
                <c:pt idx="8">
                  <c:v>32.319952037516899</c:v>
                </c:pt>
                <c:pt idx="9">
                  <c:v>32.318822817351503</c:v>
                </c:pt>
                <c:pt idx="10">
                  <c:v>32.3181612570894</c:v>
                </c:pt>
                <c:pt idx="11">
                  <c:v>32.317933094047604</c:v>
                </c:pt>
                <c:pt idx="12">
                  <c:v>32.317823185090802</c:v>
                </c:pt>
                <c:pt idx="13">
                  <c:v>32.317627447750098</c:v>
                </c:pt>
                <c:pt idx="14">
                  <c:v>32.317512727542002</c:v>
                </c:pt>
                <c:pt idx="15">
                  <c:v>32.317473118065898</c:v>
                </c:pt>
                <c:pt idx="16">
                  <c:v>32.317454053049403</c:v>
                </c:pt>
                <c:pt idx="17">
                  <c:v>32.317420155225399</c:v>
                </c:pt>
                <c:pt idx="18">
                  <c:v>32.317400286572898</c:v>
                </c:pt>
                <c:pt idx="19">
                  <c:v>32.3173934252031</c:v>
                </c:pt>
                <c:pt idx="20">
                  <c:v>32.317390123116702</c:v>
                </c:pt>
                <c:pt idx="21">
                  <c:v>32.317384253612303</c:v>
                </c:pt>
                <c:pt idx="22">
                  <c:v>32.317380813257202</c:v>
                </c:pt>
                <c:pt idx="23">
                  <c:v>32.317379625137697</c:v>
                </c:pt>
                <c:pt idx="24">
                  <c:v>32.31737905336</c:v>
                </c:pt>
                <c:pt idx="25">
                  <c:v>32.317378037066398</c:v>
                </c:pt>
                <c:pt idx="26">
                  <c:v>32.317377441374198</c:v>
                </c:pt>
                <c:pt idx="27">
                  <c:v>32.317377235651897</c:v>
                </c:pt>
                <c:pt idx="28">
                  <c:v>32.317377136649398</c:v>
                </c:pt>
                <c:pt idx="29">
                  <c:v>32.317376960680903</c:v>
                </c:pt>
                <c:pt idx="30">
                  <c:v>32.317376857538299</c:v>
                </c:pt>
                <c:pt idx="31">
                  <c:v>32.317376821918003</c:v>
                </c:pt>
                <c:pt idx="32">
                  <c:v>32.317376804776003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90832"/>
        <c:axId val="410490272"/>
      </c:scatterChart>
      <c:valAx>
        <c:axId val="4104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210612980453152"/>
              <c:y val="0.92738739700912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90272"/>
        <c:crosses val="autoZero"/>
        <c:crossBetween val="midCat"/>
      </c:valAx>
      <c:valAx>
        <c:axId val="410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338245383187E-2"/>
              <c:y val="0.37205927087177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 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 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Sheet1!$E$2:$E$54</c:f>
              <c:numCache>
                <c:formatCode>General</c:formatCode>
                <c:ptCount val="53"/>
                <c:pt idx="0">
                  <c:v>50</c:v>
                </c:pt>
                <c:pt idx="1">
                  <c:v>48.684056745417614</c:v>
                </c:pt>
                <c:pt idx="2">
                  <c:v>47.887350606099609</c:v>
                </c:pt>
                <c:pt idx="3">
                  <c:v>47.488250940129667</c:v>
                </c:pt>
                <c:pt idx="4">
                  <c:v>47.217992145492708</c:v>
                </c:pt>
                <c:pt idx="5">
                  <c:v>46.936158804460248</c:v>
                </c:pt>
                <c:pt idx="6">
                  <c:v>46.750920305341843</c:v>
                </c:pt>
                <c:pt idx="7">
                  <c:v>46.640801709120908</c:v>
                </c:pt>
                <c:pt idx="8">
                  <c:v>46.567969045307237</c:v>
                </c:pt>
                <c:pt idx="9">
                  <c:v>46.479908289463665</c:v>
                </c:pt>
                <c:pt idx="10">
                  <c:v>46.431468214604109</c:v>
                </c:pt>
                <c:pt idx="11">
                  <c:v>46.42280640735347</c:v>
                </c:pt>
                <c:pt idx="12">
                  <c:v>46.420712483701728</c:v>
                </c:pt>
                <c:pt idx="13">
                  <c:v>46.392166032347902</c:v>
                </c:pt>
                <c:pt idx="14">
                  <c:v>46.379825290607293</c:v>
                </c:pt>
                <c:pt idx="15">
                  <c:v>46.392917590636813</c:v>
                </c:pt>
                <c:pt idx="16">
                  <c:v>46.402676781528378</c:v>
                </c:pt>
                <c:pt idx="17">
                  <c:v>46.385618066377646</c:v>
                </c:pt>
                <c:pt idx="18">
                  <c:v>46.378872773591176</c:v>
                </c:pt>
                <c:pt idx="19">
                  <c:v>46.390549329035792</c:v>
                </c:pt>
                <c:pt idx="20">
                  <c:v>46.398566009958195</c:v>
                </c:pt>
                <c:pt idx="21">
                  <c:v>46.38608802182587</c:v>
                </c:pt>
                <c:pt idx="22">
                  <c:v>46.381151094919169</c:v>
                </c:pt>
                <c:pt idx="23">
                  <c:v>46.389710311013914</c:v>
                </c:pt>
                <c:pt idx="24">
                  <c:v>46.395589850403155</c:v>
                </c:pt>
                <c:pt idx="25">
                  <c:v>46.386441008681274</c:v>
                </c:pt>
                <c:pt idx="26">
                  <c:v>46.382819739162834</c:v>
                </c:pt>
                <c:pt idx="27">
                  <c:v>46.389105054899794</c:v>
                </c:pt>
                <c:pt idx="28">
                  <c:v>46.393424201379808</c:v>
                </c:pt>
                <c:pt idx="29">
                  <c:v>46.386704649620029</c:v>
                </c:pt>
                <c:pt idx="30">
                  <c:v>46.384044133786205</c:v>
                </c:pt>
                <c:pt idx="31">
                  <c:v>46.388665734832976</c:v>
                </c:pt>
                <c:pt idx="32">
                  <c:v>46.391842450902956</c:v>
                </c:pt>
                <c:pt idx="33">
                  <c:v>46.386900841588123</c:v>
                </c:pt>
                <c:pt idx="34">
                  <c:v>46.384943852544829</c:v>
                </c:pt>
                <c:pt idx="35">
                  <c:v>46.388345431924634</c:v>
                </c:pt>
                <c:pt idx="36">
                  <c:v>46.390683996409379</c:v>
                </c:pt>
                <c:pt idx="37">
                  <c:v>46.387046484630979</c:v>
                </c:pt>
                <c:pt idx="38">
                  <c:v>46.385605720203962</c:v>
                </c:pt>
                <c:pt idx="39">
                  <c:v>46.388111142923606</c:v>
                </c:pt>
                <c:pt idx="40">
                  <c:v>46.389833843114346</c:v>
                </c:pt>
                <c:pt idx="41">
                  <c:v>46.387154422250291</c:v>
                </c:pt>
                <c:pt idx="42">
                  <c:v>46.386093021188586</c:v>
                </c:pt>
                <c:pt idx="43">
                  <c:v>46.387939362334194</c:v>
                </c:pt>
                <c:pt idx="44">
                  <c:v>46.389209013062555</c:v>
                </c:pt>
                <c:pt idx="45">
                  <c:v>46.388745505627647</c:v>
                </c:pt>
                <c:pt idx="46">
                  <c:v>46.388404832796034</c:v>
                </c:pt>
                <c:pt idx="47">
                  <c:v>46.388159558286176</c:v>
                </c:pt>
                <c:pt idx="48">
                  <c:v>46.387979451794848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w 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Sheet1!$G$2:$G$54</c:f>
              <c:numCache>
                <c:formatCode>General</c:formatCode>
                <c:ptCount val="53"/>
                <c:pt idx="0">
                  <c:v>50</c:v>
                </c:pt>
                <c:pt idx="1">
                  <c:v>47.317305612579524</c:v>
                </c:pt>
                <c:pt idx="2">
                  <c:v>45.639035628312243</c:v>
                </c:pt>
                <c:pt idx="3">
                  <c:v>44.673241207840235</c:v>
                </c:pt>
                <c:pt idx="4">
                  <c:v>43.970146152456373</c:v>
                </c:pt>
                <c:pt idx="5">
                  <c:v>43.31473783957253</c:v>
                </c:pt>
                <c:pt idx="6">
                  <c:v>42.846973393300097</c:v>
                </c:pt>
                <c:pt idx="7">
                  <c:v>42.518758501888513</c:v>
                </c:pt>
                <c:pt idx="8">
                  <c:v>42.27845370236895</c:v>
                </c:pt>
                <c:pt idx="9">
                  <c:v>42.014488383621575</c:v>
                </c:pt>
                <c:pt idx="10">
                  <c:v>41.848070212639328</c:v>
                </c:pt>
                <c:pt idx="11">
                  <c:v>41.759771059520375</c:v>
                </c:pt>
                <c:pt idx="12">
                  <c:v>41.70412314844264</c:v>
                </c:pt>
                <c:pt idx="13">
                  <c:v>41.634567897812204</c:v>
                </c:pt>
                <c:pt idx="14">
                  <c:v>41.596216314286835</c:v>
                </c:pt>
                <c:pt idx="15">
                  <c:v>41.589190917112347</c:v>
                </c:pt>
                <c:pt idx="16">
                  <c:v>41.587441429545933</c:v>
                </c:pt>
                <c:pt idx="17">
                  <c:v>41.566502350009252</c:v>
                </c:pt>
                <c:pt idx="18">
                  <c:v>41.557186875409606</c:v>
                </c:pt>
                <c:pt idx="19">
                  <c:v>41.565386912170801</c:v>
                </c:pt>
                <c:pt idx="20">
                  <c:v>41.57172139311249</c:v>
                </c:pt>
                <c:pt idx="21">
                  <c:v>41.563311888810347</c:v>
                </c:pt>
                <c:pt idx="22">
                  <c:v>41.559562602782876</c:v>
                </c:pt>
                <c:pt idx="23">
                  <c:v>41.562878478555312</c:v>
                </c:pt>
                <c:pt idx="24">
                  <c:v>41.565447366995265</c:v>
                </c:pt>
                <c:pt idx="25">
                  <c:v>41.562065329769617</c:v>
                </c:pt>
                <c:pt idx="26">
                  <c:v>41.56055623449236</c:v>
                </c:pt>
                <c:pt idx="27">
                  <c:v>41.561893527003846</c:v>
                </c:pt>
                <c:pt idx="28">
                  <c:v>41.562930688516417</c:v>
                </c:pt>
                <c:pt idx="29">
                  <c:v>41.5615696765161</c:v>
                </c:pt>
                <c:pt idx="30">
                  <c:v>41.560962181306571</c:v>
                </c:pt>
                <c:pt idx="31">
                  <c:v>41.561500953209809</c:v>
                </c:pt>
                <c:pt idx="32">
                  <c:v>41.561918986064178</c:v>
                </c:pt>
                <c:pt idx="33">
                  <c:v>41.56137113541935</c:v>
                </c:pt>
                <c:pt idx="34">
                  <c:v>41.561126567142281</c:v>
                </c:pt>
                <c:pt idx="35">
                  <c:v>41.561343539804326</c:v>
                </c:pt>
                <c:pt idx="36">
                  <c:v>41.561511917430714</c:v>
                </c:pt>
                <c:pt idx="37">
                  <c:v>41.561291365796407</c:v>
                </c:pt>
                <c:pt idx="38">
                  <c:v>41.561192903234897</c:v>
                </c:pt>
                <c:pt idx="39">
                  <c:v>41.561280267468945</c:v>
                </c:pt>
                <c:pt idx="40">
                  <c:v>41.561348069493533</c:v>
                </c:pt>
                <c:pt idx="41">
                  <c:v>41.561259276682136</c:v>
                </c:pt>
                <c:pt idx="42">
                  <c:v>41.561219635384035</c:v>
                </c:pt>
                <c:pt idx="43">
                  <c:v>41.561254810347243</c:v>
                </c:pt>
                <c:pt idx="44">
                  <c:v>41.561282109837386</c:v>
                </c:pt>
                <c:pt idx="45">
                  <c:v>41.561259928095971</c:v>
                </c:pt>
                <c:pt idx="46">
                  <c:v>41.561247736049523</c:v>
                </c:pt>
                <c:pt idx="47">
                  <c:v>41.561245956696638</c:v>
                </c:pt>
                <c:pt idx="48">
                  <c:v>41.561245818290693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w 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Sheet1!$I$2:$I$54</c:f>
              <c:numCache>
                <c:formatCode>General</c:formatCode>
                <c:ptCount val="53"/>
                <c:pt idx="0">
                  <c:v>50</c:v>
                </c:pt>
                <c:pt idx="1">
                  <c:v>46.155378317742105</c:v>
                </c:pt>
                <c:pt idx="2">
                  <c:v>43.767236706261137</c:v>
                </c:pt>
                <c:pt idx="3">
                  <c:v>42.37022385403538</c:v>
                </c:pt>
                <c:pt idx="4">
                  <c:v>41.325470507903844</c:v>
                </c:pt>
                <c:pt idx="5">
                  <c:v>40.346774936393373</c:v>
                </c:pt>
                <c:pt idx="6">
                  <c:v>39.624728375150234</c:v>
                </c:pt>
                <c:pt idx="7">
                  <c:v>39.091205376407025</c:v>
                </c:pt>
                <c:pt idx="8">
                  <c:v>38.684364022029811</c:v>
                </c:pt>
                <c:pt idx="9">
                  <c:v>38.221161069668689</c:v>
                </c:pt>
                <c:pt idx="10">
                  <c:v>37.911319953353932</c:v>
                </c:pt>
                <c:pt idx="11">
                  <c:v>37.717358509807454</c:v>
                </c:pt>
                <c:pt idx="12">
                  <c:v>37.584111052617288</c:v>
                </c:pt>
                <c:pt idx="13">
                  <c:v>37.446037398503023</c:v>
                </c:pt>
                <c:pt idx="14">
                  <c:v>37.361970122895563</c:v>
                </c:pt>
                <c:pt idx="15">
                  <c:v>37.323494161341749</c:v>
                </c:pt>
                <c:pt idx="16">
                  <c:v>37.301040217603195</c:v>
                </c:pt>
                <c:pt idx="17">
                  <c:v>37.263829800551093</c:v>
                </c:pt>
                <c:pt idx="18">
                  <c:v>37.244970080533697</c:v>
                </c:pt>
                <c:pt idx="19">
                  <c:v>37.247870697712557</c:v>
                </c:pt>
                <c:pt idx="20">
                  <c:v>37.251630544705201</c:v>
                </c:pt>
                <c:pt idx="21">
                  <c:v>37.242642901022606</c:v>
                </c:pt>
                <c:pt idx="22">
                  <c:v>37.238188194640266</c:v>
                </c:pt>
                <c:pt idx="23">
                  <c:v>37.239451581880566</c:v>
                </c:pt>
                <c:pt idx="24">
                  <c:v>37.240757490363336</c:v>
                </c:pt>
                <c:pt idx="25">
                  <c:v>37.238512858457433</c:v>
                </c:pt>
                <c:pt idx="26">
                  <c:v>37.237398971339445</c:v>
                </c:pt>
                <c:pt idx="27">
                  <c:v>37.237715600320698</c:v>
                </c:pt>
                <c:pt idx="28">
                  <c:v>37.238043877709643</c:v>
                </c:pt>
                <c:pt idx="29">
                  <c:v>37.237484052985018</c:v>
                </c:pt>
                <c:pt idx="30">
                  <c:v>37.237206160160817</c:v>
                </c:pt>
                <c:pt idx="31">
                  <c:v>37.237285200640002</c:v>
                </c:pt>
                <c:pt idx="32">
                  <c:v>37.237367208874019</c:v>
                </c:pt>
                <c:pt idx="33">
                  <c:v>37.237227631039524</c:v>
                </c:pt>
                <c:pt idx="34">
                  <c:v>37.237158340514384</c:v>
                </c:pt>
                <c:pt idx="35">
                  <c:v>37.237178051690513</c:v>
                </c:pt>
                <c:pt idx="36">
                  <c:v>37.237198506667227</c:v>
                </c:pt>
                <c:pt idx="37">
                  <c:v>37.237163709362058</c:v>
                </c:pt>
                <c:pt idx="38">
                  <c:v>37.237146434641524</c:v>
                </c:pt>
                <c:pt idx="39">
                  <c:v>37.237151348994544</c:v>
                </c:pt>
                <c:pt idx="40">
                  <c:v>37.237156449019906</c:v>
                </c:pt>
                <c:pt idx="41">
                  <c:v>37.237147774089316</c:v>
                </c:pt>
                <c:pt idx="42">
                  <c:v>37.237143467500374</c:v>
                </c:pt>
                <c:pt idx="43">
                  <c:v>37.237144692660486</c:v>
                </c:pt>
                <c:pt idx="44">
                  <c:v>37.237145964123712</c:v>
                </c:pt>
                <c:pt idx="45">
                  <c:v>37.237143887312889</c:v>
                </c:pt>
                <c:pt idx="46">
                  <c:v>37.237142837544773</c:v>
                </c:pt>
                <c:pt idx="47">
                  <c:v>37.237143045071335</c:v>
                </c:pt>
                <c:pt idx="48">
                  <c:v>37.237143292362028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w 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Sheet1!$K$2:$K$54</c:f>
              <c:numCache>
                <c:formatCode>General</c:formatCode>
                <c:ptCount val="53"/>
                <c:pt idx="0">
                  <c:v>50</c:v>
                </c:pt>
                <c:pt idx="1">
                  <c:v>45.337010897357807</c:v>
                </c:pt>
                <c:pt idx="2">
                  <c:v>42.404147235178996</c:v>
                </c:pt>
                <c:pt idx="3">
                  <c:v>40.599564608100948</c:v>
                </c:pt>
                <c:pt idx="4">
                  <c:v>39.233270929835214</c:v>
                </c:pt>
                <c:pt idx="5">
                  <c:v>38.002547786383232</c:v>
                </c:pt>
                <c:pt idx="6">
                  <c:v>37.067948461867964</c:v>
                </c:pt>
                <c:pt idx="7">
                  <c:v>36.350184127637426</c:v>
                </c:pt>
                <c:pt idx="8">
                  <c:v>35.785041599321467</c:v>
                </c:pt>
                <c:pt idx="9">
                  <c:v>35.086834446822415</c:v>
                </c:pt>
                <c:pt idx="10">
                  <c:v>34.603050342841826</c:v>
                </c:pt>
                <c:pt idx="11">
                  <c:v>34.276907882237573</c:v>
                </c:pt>
                <c:pt idx="12">
                  <c:v>34.042089290017536</c:v>
                </c:pt>
                <c:pt idx="13">
                  <c:v>33.806688375482722</c:v>
                </c:pt>
                <c:pt idx="14">
                  <c:v>33.653849813634537</c:v>
                </c:pt>
                <c:pt idx="15">
                  <c:v>33.565461173753036</c:v>
                </c:pt>
                <c:pt idx="16">
                  <c:v>33.507563679979427</c:v>
                </c:pt>
                <c:pt idx="17">
                  <c:v>33.44107099286434</c:v>
                </c:pt>
                <c:pt idx="18">
                  <c:v>33.403356395481474</c:v>
                </c:pt>
                <c:pt idx="19">
                  <c:v>33.393042686589972</c:v>
                </c:pt>
                <c:pt idx="20">
                  <c:v>33.38869872367578</c:v>
                </c:pt>
                <c:pt idx="21">
                  <c:v>33.375538548088734</c:v>
                </c:pt>
                <c:pt idx="22">
                  <c:v>33.36840324744054</c:v>
                </c:pt>
                <c:pt idx="23">
                  <c:v>33.367660708620193</c:v>
                </c:pt>
                <c:pt idx="24">
                  <c:v>33.36779090395374</c:v>
                </c:pt>
                <c:pt idx="25">
                  <c:v>33.36530920059203</c:v>
                </c:pt>
                <c:pt idx="26">
                  <c:v>33.363961165593551</c:v>
                </c:pt>
                <c:pt idx="27">
                  <c:v>33.363819916992995</c:v>
                </c:pt>
                <c:pt idx="28">
                  <c:v>33.363845563520741</c:v>
                </c:pt>
                <c:pt idx="29">
                  <c:v>33.363379285796398</c:v>
                </c:pt>
                <c:pt idx="30">
                  <c:v>33.36312592138286</c:v>
                </c:pt>
                <c:pt idx="31">
                  <c:v>33.363099341886894</c:v>
                </c:pt>
                <c:pt idx="32">
                  <c:v>33.36310420051403</c:v>
                </c:pt>
                <c:pt idx="33">
                  <c:v>33.363016652753643</c:v>
                </c:pt>
                <c:pt idx="34">
                  <c:v>33.362969078272599</c:v>
                </c:pt>
                <c:pt idx="35">
                  <c:v>33.362964086313582</c:v>
                </c:pt>
                <c:pt idx="36">
                  <c:v>33.362964999982886</c:v>
                </c:pt>
                <c:pt idx="37">
                  <c:v>33.362948564203279</c:v>
                </c:pt>
                <c:pt idx="38">
                  <c:v>33.362939632699081</c:v>
                </c:pt>
                <c:pt idx="39">
                  <c:v>33.362938695483535</c:v>
                </c:pt>
                <c:pt idx="40">
                  <c:v>33.362938867061423</c:v>
                </c:pt>
                <c:pt idx="41">
                  <c:v>33.362935781563635</c:v>
                </c:pt>
                <c:pt idx="42">
                  <c:v>33.362934104843468</c:v>
                </c:pt>
                <c:pt idx="43">
                  <c:v>33.362933928898038</c:v>
                </c:pt>
                <c:pt idx="44">
                  <c:v>33.362933961110087</c:v>
                </c:pt>
                <c:pt idx="45">
                  <c:v>33.362933381870285</c:v>
                </c:pt>
                <c:pt idx="46">
                  <c:v>33.362933067100087</c:v>
                </c:pt>
                <c:pt idx="47">
                  <c:v>33.362933034069933</c:v>
                </c:pt>
                <c:pt idx="48">
                  <c:v>33.362933040116936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w 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Sheet1!$M$2:$M$54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432"/>
        <c:axId val="281243648"/>
      </c:scatterChart>
      <c:valAx>
        <c:axId val="851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43648"/>
        <c:crosses val="autoZero"/>
        <c:crossBetween val="midCat"/>
      </c:valAx>
      <c:valAx>
        <c:axId val="281243648"/>
        <c:scaling>
          <c:orientation val="minMax"/>
          <c:max val="50"/>
          <c:min val="2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  <a:r>
                  <a:rPr lang="en-US" baseline="0"/>
                  <a:t> (ml/100g*min)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Ischemic CBF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Ischemic CBF(T_art=37)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Sheet1!$N$2:$N$54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Ischemic CBF(T_art=36)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Sheet1!$O$2:$O$54</c:f>
              <c:numCache>
                <c:formatCode>General</c:formatCode>
                <c:ptCount val="53"/>
                <c:pt idx="0">
                  <c:v>20</c:v>
                </c:pt>
                <c:pt idx="1">
                  <c:v>19.473622698167048</c:v>
                </c:pt>
                <c:pt idx="2">
                  <c:v>19.154940242439846</c:v>
                </c:pt>
                <c:pt idx="3">
                  <c:v>18.995300376051869</c:v>
                </c:pt>
                <c:pt idx="4">
                  <c:v>18.887196858197083</c:v>
                </c:pt>
                <c:pt idx="5">
                  <c:v>18.774463521784099</c:v>
                </c:pt>
                <c:pt idx="6">
                  <c:v>18.700368122136737</c:v>
                </c:pt>
                <c:pt idx="7">
                  <c:v>18.656320683648364</c:v>
                </c:pt>
                <c:pt idx="8">
                  <c:v>18.627187618122896</c:v>
                </c:pt>
                <c:pt idx="9">
                  <c:v>18.591963315785467</c:v>
                </c:pt>
                <c:pt idx="10">
                  <c:v>18.572587285841646</c:v>
                </c:pt>
                <c:pt idx="11">
                  <c:v>18.569122562941388</c:v>
                </c:pt>
                <c:pt idx="12">
                  <c:v>18.568284993480692</c:v>
                </c:pt>
                <c:pt idx="13">
                  <c:v>18.556866412939161</c:v>
                </c:pt>
                <c:pt idx="14">
                  <c:v>18.551930116242918</c:v>
                </c:pt>
                <c:pt idx="15">
                  <c:v>18.557167036254725</c:v>
                </c:pt>
                <c:pt idx="16">
                  <c:v>18.56107071261135</c:v>
                </c:pt>
                <c:pt idx="17">
                  <c:v>18.554247226551059</c:v>
                </c:pt>
                <c:pt idx="18">
                  <c:v>18.551549109436472</c:v>
                </c:pt>
                <c:pt idx="19">
                  <c:v>18.556219731614316</c:v>
                </c:pt>
                <c:pt idx="20">
                  <c:v>18.559426403983277</c:v>
                </c:pt>
                <c:pt idx="21">
                  <c:v>18.55443520873035</c:v>
                </c:pt>
                <c:pt idx="22">
                  <c:v>18.552460437967667</c:v>
                </c:pt>
                <c:pt idx="23">
                  <c:v>18.555884124405566</c:v>
                </c:pt>
                <c:pt idx="24">
                  <c:v>18.558235940161264</c:v>
                </c:pt>
                <c:pt idx="25">
                  <c:v>18.55457640347251</c:v>
                </c:pt>
                <c:pt idx="26">
                  <c:v>18.553127895665135</c:v>
                </c:pt>
                <c:pt idx="27">
                  <c:v>18.555642021959919</c:v>
                </c:pt>
                <c:pt idx="28">
                  <c:v>18.557369680551925</c:v>
                </c:pt>
                <c:pt idx="29">
                  <c:v>18.554681859848014</c:v>
                </c:pt>
                <c:pt idx="30">
                  <c:v>18.553617653514483</c:v>
                </c:pt>
                <c:pt idx="31">
                  <c:v>18.55546629393319</c:v>
                </c:pt>
                <c:pt idx="32">
                  <c:v>18.556736980361183</c:v>
                </c:pt>
                <c:pt idx="33">
                  <c:v>18.554760336635251</c:v>
                </c:pt>
                <c:pt idx="34">
                  <c:v>18.553977541017932</c:v>
                </c:pt>
                <c:pt idx="35">
                  <c:v>18.555338172769854</c:v>
                </c:pt>
                <c:pt idx="36">
                  <c:v>18.556273598563752</c:v>
                </c:pt>
                <c:pt idx="37">
                  <c:v>18.554818593852392</c:v>
                </c:pt>
                <c:pt idx="38">
                  <c:v>18.554242288081586</c:v>
                </c:pt>
                <c:pt idx="39">
                  <c:v>18.555244457169444</c:v>
                </c:pt>
                <c:pt idx="40">
                  <c:v>18.555933537245739</c:v>
                </c:pt>
                <c:pt idx="41">
                  <c:v>18.554861768900118</c:v>
                </c:pt>
                <c:pt idx="42">
                  <c:v>18.554437208475434</c:v>
                </c:pt>
                <c:pt idx="43">
                  <c:v>18.555175744933678</c:v>
                </c:pt>
                <c:pt idx="44">
                  <c:v>18.555683605225024</c:v>
                </c:pt>
                <c:pt idx="45">
                  <c:v>18.555498202251059</c:v>
                </c:pt>
                <c:pt idx="46">
                  <c:v>18.555361933118416</c:v>
                </c:pt>
                <c:pt idx="47">
                  <c:v>18.555263823314473</c:v>
                </c:pt>
                <c:pt idx="48">
                  <c:v>18.555191780717941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Ischemic CBF(T_art=35)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Sheet1!$P$2:$P$54</c:f>
              <c:numCache>
                <c:formatCode>General</c:formatCode>
                <c:ptCount val="53"/>
                <c:pt idx="0">
                  <c:v>20</c:v>
                </c:pt>
                <c:pt idx="1">
                  <c:v>18.926922245031811</c:v>
                </c:pt>
                <c:pt idx="2">
                  <c:v>18.255614251324896</c:v>
                </c:pt>
                <c:pt idx="3">
                  <c:v>17.869296483136093</c:v>
                </c:pt>
                <c:pt idx="4">
                  <c:v>17.588058460982548</c:v>
                </c:pt>
                <c:pt idx="5">
                  <c:v>17.325895135829011</c:v>
                </c:pt>
                <c:pt idx="6">
                  <c:v>17.138789357320039</c:v>
                </c:pt>
                <c:pt idx="7">
                  <c:v>17.007503400755407</c:v>
                </c:pt>
                <c:pt idx="8">
                  <c:v>16.911381480947579</c:v>
                </c:pt>
                <c:pt idx="9">
                  <c:v>16.80579535344863</c:v>
                </c:pt>
                <c:pt idx="10">
                  <c:v>16.739228085055732</c:v>
                </c:pt>
                <c:pt idx="11">
                  <c:v>16.703908423808151</c:v>
                </c:pt>
                <c:pt idx="12">
                  <c:v>16.681649259377057</c:v>
                </c:pt>
                <c:pt idx="13">
                  <c:v>16.653827159124884</c:v>
                </c:pt>
                <c:pt idx="14">
                  <c:v>16.638486525714736</c:v>
                </c:pt>
                <c:pt idx="15">
                  <c:v>16.63567636684494</c:v>
                </c:pt>
                <c:pt idx="16">
                  <c:v>16.634976571818374</c:v>
                </c:pt>
                <c:pt idx="17">
                  <c:v>16.626600940003701</c:v>
                </c:pt>
                <c:pt idx="18">
                  <c:v>16.622874750163842</c:v>
                </c:pt>
                <c:pt idx="19">
                  <c:v>16.626154764868321</c:v>
                </c:pt>
                <c:pt idx="20">
                  <c:v>16.628688557244995</c:v>
                </c:pt>
                <c:pt idx="21">
                  <c:v>16.62532475552414</c:v>
                </c:pt>
                <c:pt idx="22">
                  <c:v>16.62382504111315</c:v>
                </c:pt>
                <c:pt idx="23">
                  <c:v>16.625151391422126</c:v>
                </c:pt>
                <c:pt idx="24">
                  <c:v>16.626178946798106</c:v>
                </c:pt>
                <c:pt idx="25">
                  <c:v>16.624826131907849</c:v>
                </c:pt>
                <c:pt idx="26">
                  <c:v>16.624222493796946</c:v>
                </c:pt>
                <c:pt idx="27">
                  <c:v>16.624757410801539</c:v>
                </c:pt>
                <c:pt idx="28">
                  <c:v>16.625172275406566</c:v>
                </c:pt>
                <c:pt idx="29">
                  <c:v>16.624627870606442</c:v>
                </c:pt>
                <c:pt idx="30">
                  <c:v>16.624384872522629</c:v>
                </c:pt>
                <c:pt idx="31">
                  <c:v>16.624600381283923</c:v>
                </c:pt>
                <c:pt idx="32">
                  <c:v>16.624767594425673</c:v>
                </c:pt>
                <c:pt idx="33">
                  <c:v>16.624548454167741</c:v>
                </c:pt>
                <c:pt idx="34">
                  <c:v>16.624450626856913</c:v>
                </c:pt>
                <c:pt idx="35">
                  <c:v>16.624537415921733</c:v>
                </c:pt>
                <c:pt idx="36">
                  <c:v>16.624604766972286</c:v>
                </c:pt>
                <c:pt idx="37">
                  <c:v>16.624516546318564</c:v>
                </c:pt>
                <c:pt idx="38">
                  <c:v>16.62447716129396</c:v>
                </c:pt>
                <c:pt idx="39">
                  <c:v>16.624512106987577</c:v>
                </c:pt>
                <c:pt idx="40">
                  <c:v>16.624539227797413</c:v>
                </c:pt>
                <c:pt idx="41">
                  <c:v>16.624503710672855</c:v>
                </c:pt>
                <c:pt idx="42">
                  <c:v>16.624487854153614</c:v>
                </c:pt>
                <c:pt idx="43">
                  <c:v>16.624501924138897</c:v>
                </c:pt>
                <c:pt idx="44">
                  <c:v>16.624512843934955</c:v>
                </c:pt>
                <c:pt idx="45">
                  <c:v>16.62450397123839</c:v>
                </c:pt>
                <c:pt idx="46">
                  <c:v>16.624499094419811</c:v>
                </c:pt>
                <c:pt idx="47">
                  <c:v>16.624498382678656</c:v>
                </c:pt>
                <c:pt idx="48">
                  <c:v>16.624498327316278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Ischemic CBF(T_art=34)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Sheet1!$Q$2:$Q$54</c:f>
              <c:numCache>
                <c:formatCode>General</c:formatCode>
                <c:ptCount val="53"/>
                <c:pt idx="0">
                  <c:v>20</c:v>
                </c:pt>
                <c:pt idx="1">
                  <c:v>18.462151327096844</c:v>
                </c:pt>
                <c:pt idx="2">
                  <c:v>17.506894682504456</c:v>
                </c:pt>
                <c:pt idx="3">
                  <c:v>16.948089541614152</c:v>
                </c:pt>
                <c:pt idx="4">
                  <c:v>16.53018820316154</c:v>
                </c:pt>
                <c:pt idx="5">
                  <c:v>16.138709974557351</c:v>
                </c:pt>
                <c:pt idx="6">
                  <c:v>15.849891350060094</c:v>
                </c:pt>
                <c:pt idx="7">
                  <c:v>15.636482150562811</c:v>
                </c:pt>
                <c:pt idx="8">
                  <c:v>15.473745608811925</c:v>
                </c:pt>
                <c:pt idx="9">
                  <c:v>15.288464427867476</c:v>
                </c:pt>
                <c:pt idx="10">
                  <c:v>15.164527981341573</c:v>
                </c:pt>
                <c:pt idx="11">
                  <c:v>15.086943403922982</c:v>
                </c:pt>
                <c:pt idx="12">
                  <c:v>15.033644421046915</c:v>
                </c:pt>
                <c:pt idx="13">
                  <c:v>14.97841495940121</c:v>
                </c:pt>
                <c:pt idx="14">
                  <c:v>14.944788049158227</c:v>
                </c:pt>
                <c:pt idx="15">
                  <c:v>14.929397664536701</c:v>
                </c:pt>
                <c:pt idx="16">
                  <c:v>14.920416087041279</c:v>
                </c:pt>
                <c:pt idx="17">
                  <c:v>14.905531920220438</c:v>
                </c:pt>
                <c:pt idx="18">
                  <c:v>14.89798803221348</c:v>
                </c:pt>
                <c:pt idx="19">
                  <c:v>14.899148279085024</c:v>
                </c:pt>
                <c:pt idx="20">
                  <c:v>14.900652217882081</c:v>
                </c:pt>
                <c:pt idx="21">
                  <c:v>14.897057160409043</c:v>
                </c:pt>
                <c:pt idx="22">
                  <c:v>14.895275277856108</c:v>
                </c:pt>
                <c:pt idx="23">
                  <c:v>14.895780632752228</c:v>
                </c:pt>
                <c:pt idx="24">
                  <c:v>14.896302996145335</c:v>
                </c:pt>
                <c:pt idx="25">
                  <c:v>14.895405143382973</c:v>
                </c:pt>
                <c:pt idx="26">
                  <c:v>14.894959588535778</c:v>
                </c:pt>
                <c:pt idx="27">
                  <c:v>14.895086240128279</c:v>
                </c:pt>
                <c:pt idx="28">
                  <c:v>14.895217551083858</c:v>
                </c:pt>
                <c:pt idx="29">
                  <c:v>14.894993621194008</c:v>
                </c:pt>
                <c:pt idx="30">
                  <c:v>14.894882464064327</c:v>
                </c:pt>
                <c:pt idx="31">
                  <c:v>14.894914080256001</c:v>
                </c:pt>
                <c:pt idx="32">
                  <c:v>14.894946883549608</c:v>
                </c:pt>
                <c:pt idx="33">
                  <c:v>14.89489105241581</c:v>
                </c:pt>
                <c:pt idx="34">
                  <c:v>14.894863336205754</c:v>
                </c:pt>
                <c:pt idx="35">
                  <c:v>14.894871220676206</c:v>
                </c:pt>
                <c:pt idx="36">
                  <c:v>14.894879402666891</c:v>
                </c:pt>
                <c:pt idx="37">
                  <c:v>14.894865483744823</c:v>
                </c:pt>
                <c:pt idx="38">
                  <c:v>14.894858573856609</c:v>
                </c:pt>
                <c:pt idx="39">
                  <c:v>14.894860539597818</c:v>
                </c:pt>
                <c:pt idx="40">
                  <c:v>14.894862579607963</c:v>
                </c:pt>
                <c:pt idx="41">
                  <c:v>14.894859109635727</c:v>
                </c:pt>
                <c:pt idx="42">
                  <c:v>14.894857387000151</c:v>
                </c:pt>
                <c:pt idx="43">
                  <c:v>14.894857877064196</c:v>
                </c:pt>
                <c:pt idx="44">
                  <c:v>14.894858385649485</c:v>
                </c:pt>
                <c:pt idx="45">
                  <c:v>14.894857554925157</c:v>
                </c:pt>
                <c:pt idx="46">
                  <c:v>14.89485713501791</c:v>
                </c:pt>
                <c:pt idx="47">
                  <c:v>14.894857218028534</c:v>
                </c:pt>
                <c:pt idx="48">
                  <c:v>14.894857316944812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Ischemic CBF(T_art=33)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Sheet1!$R$2:$R$54</c:f>
              <c:numCache>
                <c:formatCode>General</c:formatCode>
                <c:ptCount val="53"/>
                <c:pt idx="0">
                  <c:v>20</c:v>
                </c:pt>
                <c:pt idx="1">
                  <c:v>18.134804358943125</c:v>
                </c:pt>
                <c:pt idx="2">
                  <c:v>16.961658894071601</c:v>
                </c:pt>
                <c:pt idx="3">
                  <c:v>16.239825843240379</c:v>
                </c:pt>
                <c:pt idx="4">
                  <c:v>15.693308371934087</c:v>
                </c:pt>
                <c:pt idx="5">
                  <c:v>15.201019114553294</c:v>
                </c:pt>
                <c:pt idx="6">
                  <c:v>14.827179384747186</c:v>
                </c:pt>
                <c:pt idx="7">
                  <c:v>14.540073651054971</c:v>
                </c:pt>
                <c:pt idx="8">
                  <c:v>14.314016639728587</c:v>
                </c:pt>
                <c:pt idx="9">
                  <c:v>14.034733778728967</c:v>
                </c:pt>
                <c:pt idx="10">
                  <c:v>13.84122013713673</c:v>
                </c:pt>
                <c:pt idx="11">
                  <c:v>13.71076315289503</c:v>
                </c:pt>
                <c:pt idx="12">
                  <c:v>13.616835716007015</c:v>
                </c:pt>
                <c:pt idx="13">
                  <c:v>13.52267535019309</c:v>
                </c:pt>
                <c:pt idx="14">
                  <c:v>13.461539925453815</c:v>
                </c:pt>
                <c:pt idx="15">
                  <c:v>13.426184469501216</c:v>
                </c:pt>
                <c:pt idx="16">
                  <c:v>13.403025471991771</c:v>
                </c:pt>
                <c:pt idx="17">
                  <c:v>13.376428397145737</c:v>
                </c:pt>
                <c:pt idx="18">
                  <c:v>13.36134255819259</c:v>
                </c:pt>
                <c:pt idx="19">
                  <c:v>13.35721707463599</c:v>
                </c:pt>
                <c:pt idx="20">
                  <c:v>13.355479489470312</c:v>
                </c:pt>
                <c:pt idx="21">
                  <c:v>13.350215419235495</c:v>
                </c:pt>
                <c:pt idx="22">
                  <c:v>13.347361298976217</c:v>
                </c:pt>
                <c:pt idx="23">
                  <c:v>13.347064283448077</c:v>
                </c:pt>
                <c:pt idx="24">
                  <c:v>13.347116361581497</c:v>
                </c:pt>
                <c:pt idx="25">
                  <c:v>13.346123680236813</c:v>
                </c:pt>
                <c:pt idx="26">
                  <c:v>13.345584466237421</c:v>
                </c:pt>
                <c:pt idx="27">
                  <c:v>13.345527966797199</c:v>
                </c:pt>
                <c:pt idx="28">
                  <c:v>13.345538225408298</c:v>
                </c:pt>
                <c:pt idx="29">
                  <c:v>13.345351714318561</c:v>
                </c:pt>
                <c:pt idx="30">
                  <c:v>13.345250368553145</c:v>
                </c:pt>
                <c:pt idx="31">
                  <c:v>13.345239736754758</c:v>
                </c:pt>
                <c:pt idx="32">
                  <c:v>13.345241680205612</c:v>
                </c:pt>
                <c:pt idx="33">
                  <c:v>13.345206661101457</c:v>
                </c:pt>
                <c:pt idx="34">
                  <c:v>13.34518763130904</c:v>
                </c:pt>
                <c:pt idx="35">
                  <c:v>13.345185634525434</c:v>
                </c:pt>
                <c:pt idx="36">
                  <c:v>13.345185999993156</c:v>
                </c:pt>
                <c:pt idx="37">
                  <c:v>13.345179425681312</c:v>
                </c:pt>
                <c:pt idx="38">
                  <c:v>13.345175853079633</c:v>
                </c:pt>
                <c:pt idx="39">
                  <c:v>13.345175478193415</c:v>
                </c:pt>
                <c:pt idx="40">
                  <c:v>13.345175546824571</c:v>
                </c:pt>
                <c:pt idx="41">
                  <c:v>13.345174312625455</c:v>
                </c:pt>
                <c:pt idx="42">
                  <c:v>13.345173641937388</c:v>
                </c:pt>
                <c:pt idx="43">
                  <c:v>13.345173571559215</c:v>
                </c:pt>
                <c:pt idx="44">
                  <c:v>13.345173584444035</c:v>
                </c:pt>
                <c:pt idx="45">
                  <c:v>13.345173352748114</c:v>
                </c:pt>
                <c:pt idx="46">
                  <c:v>13.345173226840036</c:v>
                </c:pt>
                <c:pt idx="47">
                  <c:v>13.345173213627973</c:v>
                </c:pt>
                <c:pt idx="48">
                  <c:v>13.345173216046774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Ischemic CBF(T_art=32)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Sheet1!$S$2:$S$54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49248"/>
        <c:axId val="281249808"/>
      </c:scatterChart>
      <c:valAx>
        <c:axId val="2812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49808"/>
        <c:crosses val="autoZero"/>
        <c:crossBetween val="midCat"/>
      </c:valAx>
      <c:valAx>
        <c:axId val="281249808"/>
        <c:scaling>
          <c:orientation val="minMax"/>
          <c:max val="21"/>
          <c:min val="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Ischemic CBF (ml/100g*min)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CBF and Ischemic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 (T_arterial=37)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Sheet1!$C$2:$C$54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w (T_arterial=36)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Sheet1!$E$2:$E$54</c:f>
              <c:numCache>
                <c:formatCode>General</c:formatCode>
                <c:ptCount val="53"/>
                <c:pt idx="0">
                  <c:v>50</c:v>
                </c:pt>
                <c:pt idx="1">
                  <c:v>48.684056745417614</c:v>
                </c:pt>
                <c:pt idx="2">
                  <c:v>47.887350606099609</c:v>
                </c:pt>
                <c:pt idx="3">
                  <c:v>47.488250940129667</c:v>
                </c:pt>
                <c:pt idx="4">
                  <c:v>47.217992145492708</c:v>
                </c:pt>
                <c:pt idx="5">
                  <c:v>46.936158804460248</c:v>
                </c:pt>
                <c:pt idx="6">
                  <c:v>46.750920305341843</c:v>
                </c:pt>
                <c:pt idx="7">
                  <c:v>46.640801709120908</c:v>
                </c:pt>
                <c:pt idx="8">
                  <c:v>46.567969045307237</c:v>
                </c:pt>
                <c:pt idx="9">
                  <c:v>46.479908289463665</c:v>
                </c:pt>
                <c:pt idx="10">
                  <c:v>46.431468214604109</c:v>
                </c:pt>
                <c:pt idx="11">
                  <c:v>46.42280640735347</c:v>
                </c:pt>
                <c:pt idx="12">
                  <c:v>46.420712483701728</c:v>
                </c:pt>
                <c:pt idx="13">
                  <c:v>46.392166032347902</c:v>
                </c:pt>
                <c:pt idx="14">
                  <c:v>46.379825290607293</c:v>
                </c:pt>
                <c:pt idx="15">
                  <c:v>46.392917590636813</c:v>
                </c:pt>
                <c:pt idx="16">
                  <c:v>46.402676781528378</c:v>
                </c:pt>
                <c:pt idx="17">
                  <c:v>46.385618066377646</c:v>
                </c:pt>
                <c:pt idx="18">
                  <c:v>46.378872773591176</c:v>
                </c:pt>
                <c:pt idx="19">
                  <c:v>46.390549329035792</c:v>
                </c:pt>
                <c:pt idx="20">
                  <c:v>46.398566009958195</c:v>
                </c:pt>
                <c:pt idx="21">
                  <c:v>46.38608802182587</c:v>
                </c:pt>
                <c:pt idx="22">
                  <c:v>46.381151094919169</c:v>
                </c:pt>
                <c:pt idx="23">
                  <c:v>46.389710311013914</c:v>
                </c:pt>
                <c:pt idx="24">
                  <c:v>46.395589850403155</c:v>
                </c:pt>
                <c:pt idx="25">
                  <c:v>46.386441008681274</c:v>
                </c:pt>
                <c:pt idx="26">
                  <c:v>46.382819739162834</c:v>
                </c:pt>
                <c:pt idx="27">
                  <c:v>46.389105054899794</c:v>
                </c:pt>
                <c:pt idx="28">
                  <c:v>46.393424201379808</c:v>
                </c:pt>
                <c:pt idx="29">
                  <c:v>46.386704649620029</c:v>
                </c:pt>
                <c:pt idx="30">
                  <c:v>46.384044133786205</c:v>
                </c:pt>
                <c:pt idx="31">
                  <c:v>46.388665734832976</c:v>
                </c:pt>
                <c:pt idx="32">
                  <c:v>46.391842450902956</c:v>
                </c:pt>
                <c:pt idx="33">
                  <c:v>46.386900841588123</c:v>
                </c:pt>
                <c:pt idx="34">
                  <c:v>46.384943852544829</c:v>
                </c:pt>
                <c:pt idx="35">
                  <c:v>46.388345431924634</c:v>
                </c:pt>
                <c:pt idx="36">
                  <c:v>46.390683996409379</c:v>
                </c:pt>
                <c:pt idx="37">
                  <c:v>46.387046484630979</c:v>
                </c:pt>
                <c:pt idx="38">
                  <c:v>46.385605720203962</c:v>
                </c:pt>
                <c:pt idx="39">
                  <c:v>46.388111142923606</c:v>
                </c:pt>
                <c:pt idx="40">
                  <c:v>46.389833843114346</c:v>
                </c:pt>
                <c:pt idx="41">
                  <c:v>46.387154422250291</c:v>
                </c:pt>
                <c:pt idx="42">
                  <c:v>46.386093021188586</c:v>
                </c:pt>
                <c:pt idx="43">
                  <c:v>46.387939362334194</c:v>
                </c:pt>
                <c:pt idx="44">
                  <c:v>46.389209013062555</c:v>
                </c:pt>
                <c:pt idx="45">
                  <c:v>46.388745505627647</c:v>
                </c:pt>
                <c:pt idx="46">
                  <c:v>46.388404832796034</c:v>
                </c:pt>
                <c:pt idx="47">
                  <c:v>46.388159558286176</c:v>
                </c:pt>
                <c:pt idx="48">
                  <c:v>46.387979451794848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w (T_arterial=35)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Sheet1!$G$2:$G$54</c:f>
              <c:numCache>
                <c:formatCode>General</c:formatCode>
                <c:ptCount val="53"/>
                <c:pt idx="0">
                  <c:v>50</c:v>
                </c:pt>
                <c:pt idx="1">
                  <c:v>47.317305612579524</c:v>
                </c:pt>
                <c:pt idx="2">
                  <c:v>45.639035628312243</c:v>
                </c:pt>
                <c:pt idx="3">
                  <c:v>44.673241207840235</c:v>
                </c:pt>
                <c:pt idx="4">
                  <c:v>43.970146152456373</c:v>
                </c:pt>
                <c:pt idx="5">
                  <c:v>43.31473783957253</c:v>
                </c:pt>
                <c:pt idx="6">
                  <c:v>42.846973393300097</c:v>
                </c:pt>
                <c:pt idx="7">
                  <c:v>42.518758501888513</c:v>
                </c:pt>
                <c:pt idx="8">
                  <c:v>42.27845370236895</c:v>
                </c:pt>
                <c:pt idx="9">
                  <c:v>42.014488383621575</c:v>
                </c:pt>
                <c:pt idx="10">
                  <c:v>41.848070212639328</c:v>
                </c:pt>
                <c:pt idx="11">
                  <c:v>41.759771059520375</c:v>
                </c:pt>
                <c:pt idx="12">
                  <c:v>41.70412314844264</c:v>
                </c:pt>
                <c:pt idx="13">
                  <c:v>41.634567897812204</c:v>
                </c:pt>
                <c:pt idx="14">
                  <c:v>41.596216314286835</c:v>
                </c:pt>
                <c:pt idx="15">
                  <c:v>41.589190917112347</c:v>
                </c:pt>
                <c:pt idx="16">
                  <c:v>41.587441429545933</c:v>
                </c:pt>
                <c:pt idx="17">
                  <c:v>41.566502350009252</c:v>
                </c:pt>
                <c:pt idx="18">
                  <c:v>41.557186875409606</c:v>
                </c:pt>
                <c:pt idx="19">
                  <c:v>41.565386912170801</c:v>
                </c:pt>
                <c:pt idx="20">
                  <c:v>41.57172139311249</c:v>
                </c:pt>
                <c:pt idx="21">
                  <c:v>41.563311888810347</c:v>
                </c:pt>
                <c:pt idx="22">
                  <c:v>41.559562602782876</c:v>
                </c:pt>
                <c:pt idx="23">
                  <c:v>41.562878478555312</c:v>
                </c:pt>
                <c:pt idx="24">
                  <c:v>41.565447366995265</c:v>
                </c:pt>
                <c:pt idx="25">
                  <c:v>41.562065329769617</c:v>
                </c:pt>
                <c:pt idx="26">
                  <c:v>41.56055623449236</c:v>
                </c:pt>
                <c:pt idx="27">
                  <c:v>41.561893527003846</c:v>
                </c:pt>
                <c:pt idx="28">
                  <c:v>41.562930688516417</c:v>
                </c:pt>
                <c:pt idx="29">
                  <c:v>41.5615696765161</c:v>
                </c:pt>
                <c:pt idx="30">
                  <c:v>41.560962181306571</c:v>
                </c:pt>
                <c:pt idx="31">
                  <c:v>41.561500953209809</c:v>
                </c:pt>
                <c:pt idx="32">
                  <c:v>41.561918986064178</c:v>
                </c:pt>
                <c:pt idx="33">
                  <c:v>41.56137113541935</c:v>
                </c:pt>
                <c:pt idx="34">
                  <c:v>41.561126567142281</c:v>
                </c:pt>
                <c:pt idx="35">
                  <c:v>41.561343539804326</c:v>
                </c:pt>
                <c:pt idx="36">
                  <c:v>41.561511917430714</c:v>
                </c:pt>
                <c:pt idx="37">
                  <c:v>41.561291365796407</c:v>
                </c:pt>
                <c:pt idx="38">
                  <c:v>41.561192903234897</c:v>
                </c:pt>
                <c:pt idx="39">
                  <c:v>41.561280267468945</c:v>
                </c:pt>
                <c:pt idx="40">
                  <c:v>41.561348069493533</c:v>
                </c:pt>
                <c:pt idx="41">
                  <c:v>41.561259276682136</c:v>
                </c:pt>
                <c:pt idx="42">
                  <c:v>41.561219635384035</c:v>
                </c:pt>
                <c:pt idx="43">
                  <c:v>41.561254810347243</c:v>
                </c:pt>
                <c:pt idx="44">
                  <c:v>41.561282109837386</c:v>
                </c:pt>
                <c:pt idx="45">
                  <c:v>41.561259928095971</c:v>
                </c:pt>
                <c:pt idx="46">
                  <c:v>41.561247736049523</c:v>
                </c:pt>
                <c:pt idx="47">
                  <c:v>41.561245956696638</c:v>
                </c:pt>
                <c:pt idx="48">
                  <c:v>41.561245818290693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Sheet1!$I$1</c:f>
              <c:strCache>
                <c:ptCount val="1"/>
                <c:pt idx="0">
                  <c:v>w (T_arterial=34)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Sheet1!$I$2:$I$54</c:f>
              <c:numCache>
                <c:formatCode>General</c:formatCode>
                <c:ptCount val="53"/>
                <c:pt idx="0">
                  <c:v>50</c:v>
                </c:pt>
                <c:pt idx="1">
                  <c:v>46.155378317742105</c:v>
                </c:pt>
                <c:pt idx="2">
                  <c:v>43.767236706261137</c:v>
                </c:pt>
                <c:pt idx="3">
                  <c:v>42.37022385403538</c:v>
                </c:pt>
                <c:pt idx="4">
                  <c:v>41.325470507903844</c:v>
                </c:pt>
                <c:pt idx="5">
                  <c:v>40.346774936393373</c:v>
                </c:pt>
                <c:pt idx="6">
                  <c:v>39.624728375150234</c:v>
                </c:pt>
                <c:pt idx="7">
                  <c:v>39.091205376407025</c:v>
                </c:pt>
                <c:pt idx="8">
                  <c:v>38.684364022029811</c:v>
                </c:pt>
                <c:pt idx="9">
                  <c:v>38.221161069668689</c:v>
                </c:pt>
                <c:pt idx="10">
                  <c:v>37.911319953353932</c:v>
                </c:pt>
                <c:pt idx="11">
                  <c:v>37.717358509807454</c:v>
                </c:pt>
                <c:pt idx="12">
                  <c:v>37.584111052617288</c:v>
                </c:pt>
                <c:pt idx="13">
                  <c:v>37.446037398503023</c:v>
                </c:pt>
                <c:pt idx="14">
                  <c:v>37.361970122895563</c:v>
                </c:pt>
                <c:pt idx="15">
                  <c:v>37.323494161341749</c:v>
                </c:pt>
                <c:pt idx="16">
                  <c:v>37.301040217603195</c:v>
                </c:pt>
                <c:pt idx="17">
                  <c:v>37.263829800551093</c:v>
                </c:pt>
                <c:pt idx="18">
                  <c:v>37.244970080533697</c:v>
                </c:pt>
                <c:pt idx="19">
                  <c:v>37.247870697712557</c:v>
                </c:pt>
                <c:pt idx="20">
                  <c:v>37.251630544705201</c:v>
                </c:pt>
                <c:pt idx="21">
                  <c:v>37.242642901022606</c:v>
                </c:pt>
                <c:pt idx="22">
                  <c:v>37.238188194640266</c:v>
                </c:pt>
                <c:pt idx="23">
                  <c:v>37.239451581880566</c:v>
                </c:pt>
                <c:pt idx="24">
                  <c:v>37.240757490363336</c:v>
                </c:pt>
                <c:pt idx="25">
                  <c:v>37.238512858457433</c:v>
                </c:pt>
                <c:pt idx="26">
                  <c:v>37.237398971339445</c:v>
                </c:pt>
                <c:pt idx="27">
                  <c:v>37.237715600320698</c:v>
                </c:pt>
                <c:pt idx="28">
                  <c:v>37.238043877709643</c:v>
                </c:pt>
                <c:pt idx="29">
                  <c:v>37.237484052985018</c:v>
                </c:pt>
                <c:pt idx="30">
                  <c:v>37.237206160160817</c:v>
                </c:pt>
                <c:pt idx="31">
                  <c:v>37.237285200640002</c:v>
                </c:pt>
                <c:pt idx="32">
                  <c:v>37.237367208874019</c:v>
                </c:pt>
                <c:pt idx="33">
                  <c:v>37.237227631039524</c:v>
                </c:pt>
                <c:pt idx="34">
                  <c:v>37.237158340514384</c:v>
                </c:pt>
                <c:pt idx="35">
                  <c:v>37.237178051690513</c:v>
                </c:pt>
                <c:pt idx="36">
                  <c:v>37.237198506667227</c:v>
                </c:pt>
                <c:pt idx="37">
                  <c:v>37.237163709362058</c:v>
                </c:pt>
                <c:pt idx="38">
                  <c:v>37.237146434641524</c:v>
                </c:pt>
                <c:pt idx="39">
                  <c:v>37.237151348994544</c:v>
                </c:pt>
                <c:pt idx="40">
                  <c:v>37.237156449019906</c:v>
                </c:pt>
                <c:pt idx="41">
                  <c:v>37.237147774089316</c:v>
                </c:pt>
                <c:pt idx="42">
                  <c:v>37.237143467500374</c:v>
                </c:pt>
                <c:pt idx="43">
                  <c:v>37.237144692660486</c:v>
                </c:pt>
                <c:pt idx="44">
                  <c:v>37.237145964123712</c:v>
                </c:pt>
                <c:pt idx="45">
                  <c:v>37.237143887312889</c:v>
                </c:pt>
                <c:pt idx="46">
                  <c:v>37.237142837544773</c:v>
                </c:pt>
                <c:pt idx="47">
                  <c:v>37.237143045071335</c:v>
                </c:pt>
                <c:pt idx="48">
                  <c:v>37.237143292362028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Sheet1!$K$1</c:f>
              <c:strCache>
                <c:ptCount val="1"/>
                <c:pt idx="0">
                  <c:v>w (T_arterial=33)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Sheet1!$K$2:$K$54</c:f>
              <c:numCache>
                <c:formatCode>General</c:formatCode>
                <c:ptCount val="53"/>
                <c:pt idx="0">
                  <c:v>50</c:v>
                </c:pt>
                <c:pt idx="1">
                  <c:v>45.337010897357807</c:v>
                </c:pt>
                <c:pt idx="2">
                  <c:v>42.404147235178996</c:v>
                </c:pt>
                <c:pt idx="3">
                  <c:v>40.599564608100948</c:v>
                </c:pt>
                <c:pt idx="4">
                  <c:v>39.233270929835214</c:v>
                </c:pt>
                <c:pt idx="5">
                  <c:v>38.002547786383232</c:v>
                </c:pt>
                <c:pt idx="6">
                  <c:v>37.067948461867964</c:v>
                </c:pt>
                <c:pt idx="7">
                  <c:v>36.350184127637426</c:v>
                </c:pt>
                <c:pt idx="8">
                  <c:v>35.785041599321467</c:v>
                </c:pt>
                <c:pt idx="9">
                  <c:v>35.086834446822415</c:v>
                </c:pt>
                <c:pt idx="10">
                  <c:v>34.603050342841826</c:v>
                </c:pt>
                <c:pt idx="11">
                  <c:v>34.276907882237573</c:v>
                </c:pt>
                <c:pt idx="12">
                  <c:v>34.042089290017536</c:v>
                </c:pt>
                <c:pt idx="13">
                  <c:v>33.806688375482722</c:v>
                </c:pt>
                <c:pt idx="14">
                  <c:v>33.653849813634537</c:v>
                </c:pt>
                <c:pt idx="15">
                  <c:v>33.565461173753036</c:v>
                </c:pt>
                <c:pt idx="16">
                  <c:v>33.507563679979427</c:v>
                </c:pt>
                <c:pt idx="17">
                  <c:v>33.44107099286434</c:v>
                </c:pt>
                <c:pt idx="18">
                  <c:v>33.403356395481474</c:v>
                </c:pt>
                <c:pt idx="19">
                  <c:v>33.393042686589972</c:v>
                </c:pt>
                <c:pt idx="20">
                  <c:v>33.38869872367578</c:v>
                </c:pt>
                <c:pt idx="21">
                  <c:v>33.375538548088734</c:v>
                </c:pt>
                <c:pt idx="22">
                  <c:v>33.36840324744054</c:v>
                </c:pt>
                <c:pt idx="23">
                  <c:v>33.367660708620193</c:v>
                </c:pt>
                <c:pt idx="24">
                  <c:v>33.36779090395374</c:v>
                </c:pt>
                <c:pt idx="25">
                  <c:v>33.36530920059203</c:v>
                </c:pt>
                <c:pt idx="26">
                  <c:v>33.363961165593551</c:v>
                </c:pt>
                <c:pt idx="27">
                  <c:v>33.363819916992995</c:v>
                </c:pt>
                <c:pt idx="28">
                  <c:v>33.363845563520741</c:v>
                </c:pt>
                <c:pt idx="29">
                  <c:v>33.363379285796398</c:v>
                </c:pt>
                <c:pt idx="30">
                  <c:v>33.36312592138286</c:v>
                </c:pt>
                <c:pt idx="31">
                  <c:v>33.363099341886894</c:v>
                </c:pt>
                <c:pt idx="32">
                  <c:v>33.36310420051403</c:v>
                </c:pt>
                <c:pt idx="33">
                  <c:v>33.363016652753643</c:v>
                </c:pt>
                <c:pt idx="34">
                  <c:v>33.362969078272599</c:v>
                </c:pt>
                <c:pt idx="35">
                  <c:v>33.362964086313582</c:v>
                </c:pt>
                <c:pt idx="36">
                  <c:v>33.362964999982886</c:v>
                </c:pt>
                <c:pt idx="37">
                  <c:v>33.362948564203279</c:v>
                </c:pt>
                <c:pt idx="38">
                  <c:v>33.362939632699081</c:v>
                </c:pt>
                <c:pt idx="39">
                  <c:v>33.362938695483535</c:v>
                </c:pt>
                <c:pt idx="40">
                  <c:v>33.362938867061423</c:v>
                </c:pt>
                <c:pt idx="41">
                  <c:v>33.362935781563635</c:v>
                </c:pt>
                <c:pt idx="42">
                  <c:v>33.362934104843468</c:v>
                </c:pt>
                <c:pt idx="43">
                  <c:v>33.362933928898038</c:v>
                </c:pt>
                <c:pt idx="44">
                  <c:v>33.362933961110087</c:v>
                </c:pt>
                <c:pt idx="45">
                  <c:v>33.362933381870285</c:v>
                </c:pt>
                <c:pt idx="46">
                  <c:v>33.362933067100087</c:v>
                </c:pt>
                <c:pt idx="47">
                  <c:v>33.362933034069933</c:v>
                </c:pt>
                <c:pt idx="48">
                  <c:v>33.362933040116936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Sheet1!$M$1</c:f>
              <c:strCache>
                <c:ptCount val="1"/>
                <c:pt idx="0">
                  <c:v>w (T_arterial=32)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Sheet1!$M$2:$M$54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Sheet1!$N$1</c:f>
              <c:strCache>
                <c:ptCount val="1"/>
                <c:pt idx="0">
                  <c:v>Ischemic CBF(T_art=37)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Sheet1!$N$2:$N$54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Sheet1!$O$1</c:f>
              <c:strCache>
                <c:ptCount val="1"/>
                <c:pt idx="0">
                  <c:v>Ischemic CBF(T_art=36)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Sheet1!$O$2:$O$54</c:f>
              <c:numCache>
                <c:formatCode>General</c:formatCode>
                <c:ptCount val="53"/>
                <c:pt idx="0">
                  <c:v>20</c:v>
                </c:pt>
                <c:pt idx="1">
                  <c:v>19.473622698167048</c:v>
                </c:pt>
                <c:pt idx="2">
                  <c:v>19.154940242439846</c:v>
                </c:pt>
                <c:pt idx="3">
                  <c:v>18.995300376051869</c:v>
                </c:pt>
                <c:pt idx="4">
                  <c:v>18.887196858197083</c:v>
                </c:pt>
                <c:pt idx="5">
                  <c:v>18.774463521784099</c:v>
                </c:pt>
                <c:pt idx="6">
                  <c:v>18.700368122136737</c:v>
                </c:pt>
                <c:pt idx="7">
                  <c:v>18.656320683648364</c:v>
                </c:pt>
                <c:pt idx="8">
                  <c:v>18.627187618122896</c:v>
                </c:pt>
                <c:pt idx="9">
                  <c:v>18.591963315785467</c:v>
                </c:pt>
                <c:pt idx="10">
                  <c:v>18.572587285841646</c:v>
                </c:pt>
                <c:pt idx="11">
                  <c:v>18.569122562941388</c:v>
                </c:pt>
                <c:pt idx="12">
                  <c:v>18.568284993480692</c:v>
                </c:pt>
                <c:pt idx="13">
                  <c:v>18.556866412939161</c:v>
                </c:pt>
                <c:pt idx="14">
                  <c:v>18.551930116242918</c:v>
                </c:pt>
                <c:pt idx="15">
                  <c:v>18.557167036254725</c:v>
                </c:pt>
                <c:pt idx="16">
                  <c:v>18.56107071261135</c:v>
                </c:pt>
                <c:pt idx="17">
                  <c:v>18.554247226551059</c:v>
                </c:pt>
                <c:pt idx="18">
                  <c:v>18.551549109436472</c:v>
                </c:pt>
                <c:pt idx="19">
                  <c:v>18.556219731614316</c:v>
                </c:pt>
                <c:pt idx="20">
                  <c:v>18.559426403983277</c:v>
                </c:pt>
                <c:pt idx="21">
                  <c:v>18.55443520873035</c:v>
                </c:pt>
                <c:pt idx="22">
                  <c:v>18.552460437967667</c:v>
                </c:pt>
                <c:pt idx="23">
                  <c:v>18.555884124405566</c:v>
                </c:pt>
                <c:pt idx="24">
                  <c:v>18.558235940161264</c:v>
                </c:pt>
                <c:pt idx="25">
                  <c:v>18.55457640347251</c:v>
                </c:pt>
                <c:pt idx="26">
                  <c:v>18.553127895665135</c:v>
                </c:pt>
                <c:pt idx="27">
                  <c:v>18.555642021959919</c:v>
                </c:pt>
                <c:pt idx="28">
                  <c:v>18.557369680551925</c:v>
                </c:pt>
                <c:pt idx="29">
                  <c:v>18.554681859848014</c:v>
                </c:pt>
                <c:pt idx="30">
                  <c:v>18.553617653514483</c:v>
                </c:pt>
                <c:pt idx="31">
                  <c:v>18.55546629393319</c:v>
                </c:pt>
                <c:pt idx="32">
                  <c:v>18.556736980361183</c:v>
                </c:pt>
                <c:pt idx="33">
                  <c:v>18.554760336635251</c:v>
                </c:pt>
                <c:pt idx="34">
                  <c:v>18.553977541017932</c:v>
                </c:pt>
                <c:pt idx="35">
                  <c:v>18.555338172769854</c:v>
                </c:pt>
                <c:pt idx="36">
                  <c:v>18.556273598563752</c:v>
                </c:pt>
                <c:pt idx="37">
                  <c:v>18.554818593852392</c:v>
                </c:pt>
                <c:pt idx="38">
                  <c:v>18.554242288081586</c:v>
                </c:pt>
                <c:pt idx="39">
                  <c:v>18.555244457169444</c:v>
                </c:pt>
                <c:pt idx="40">
                  <c:v>18.555933537245739</c:v>
                </c:pt>
                <c:pt idx="41">
                  <c:v>18.554861768900118</c:v>
                </c:pt>
                <c:pt idx="42">
                  <c:v>18.554437208475434</c:v>
                </c:pt>
                <c:pt idx="43">
                  <c:v>18.555175744933678</c:v>
                </c:pt>
                <c:pt idx="44">
                  <c:v>18.555683605225024</c:v>
                </c:pt>
                <c:pt idx="45">
                  <c:v>18.555498202251059</c:v>
                </c:pt>
                <c:pt idx="46">
                  <c:v>18.555361933118416</c:v>
                </c:pt>
                <c:pt idx="47">
                  <c:v>18.555263823314473</c:v>
                </c:pt>
                <c:pt idx="48">
                  <c:v>18.555191780717941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Sheet1!$P$1</c:f>
              <c:strCache>
                <c:ptCount val="1"/>
                <c:pt idx="0">
                  <c:v>Ischemic CBF(T_art=35)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Sheet1!$P$2:$P$54</c:f>
              <c:numCache>
                <c:formatCode>General</c:formatCode>
                <c:ptCount val="53"/>
                <c:pt idx="0">
                  <c:v>20</c:v>
                </c:pt>
                <c:pt idx="1">
                  <c:v>18.926922245031811</c:v>
                </c:pt>
                <c:pt idx="2">
                  <c:v>18.255614251324896</c:v>
                </c:pt>
                <c:pt idx="3">
                  <c:v>17.869296483136093</c:v>
                </c:pt>
                <c:pt idx="4">
                  <c:v>17.588058460982548</c:v>
                </c:pt>
                <c:pt idx="5">
                  <c:v>17.325895135829011</c:v>
                </c:pt>
                <c:pt idx="6">
                  <c:v>17.138789357320039</c:v>
                </c:pt>
                <c:pt idx="7">
                  <c:v>17.007503400755407</c:v>
                </c:pt>
                <c:pt idx="8">
                  <c:v>16.911381480947579</c:v>
                </c:pt>
                <c:pt idx="9">
                  <c:v>16.80579535344863</c:v>
                </c:pt>
                <c:pt idx="10">
                  <c:v>16.739228085055732</c:v>
                </c:pt>
                <c:pt idx="11">
                  <c:v>16.703908423808151</c:v>
                </c:pt>
                <c:pt idx="12">
                  <c:v>16.681649259377057</c:v>
                </c:pt>
                <c:pt idx="13">
                  <c:v>16.653827159124884</c:v>
                </c:pt>
                <c:pt idx="14">
                  <c:v>16.638486525714736</c:v>
                </c:pt>
                <c:pt idx="15">
                  <c:v>16.63567636684494</c:v>
                </c:pt>
                <c:pt idx="16">
                  <c:v>16.634976571818374</c:v>
                </c:pt>
                <c:pt idx="17">
                  <c:v>16.626600940003701</c:v>
                </c:pt>
                <c:pt idx="18">
                  <c:v>16.622874750163842</c:v>
                </c:pt>
                <c:pt idx="19">
                  <c:v>16.626154764868321</c:v>
                </c:pt>
                <c:pt idx="20">
                  <c:v>16.628688557244995</c:v>
                </c:pt>
                <c:pt idx="21">
                  <c:v>16.62532475552414</c:v>
                </c:pt>
                <c:pt idx="22">
                  <c:v>16.62382504111315</c:v>
                </c:pt>
                <c:pt idx="23">
                  <c:v>16.625151391422126</c:v>
                </c:pt>
                <c:pt idx="24">
                  <c:v>16.626178946798106</c:v>
                </c:pt>
                <c:pt idx="25">
                  <c:v>16.624826131907849</c:v>
                </c:pt>
                <c:pt idx="26">
                  <c:v>16.624222493796946</c:v>
                </c:pt>
                <c:pt idx="27">
                  <c:v>16.624757410801539</c:v>
                </c:pt>
                <c:pt idx="28">
                  <c:v>16.625172275406566</c:v>
                </c:pt>
                <c:pt idx="29">
                  <c:v>16.624627870606442</c:v>
                </c:pt>
                <c:pt idx="30">
                  <c:v>16.624384872522629</c:v>
                </c:pt>
                <c:pt idx="31">
                  <c:v>16.624600381283923</c:v>
                </c:pt>
                <c:pt idx="32">
                  <c:v>16.624767594425673</c:v>
                </c:pt>
                <c:pt idx="33">
                  <c:v>16.624548454167741</c:v>
                </c:pt>
                <c:pt idx="34">
                  <c:v>16.624450626856913</c:v>
                </c:pt>
                <c:pt idx="35">
                  <c:v>16.624537415921733</c:v>
                </c:pt>
                <c:pt idx="36">
                  <c:v>16.624604766972286</c:v>
                </c:pt>
                <c:pt idx="37">
                  <c:v>16.624516546318564</c:v>
                </c:pt>
                <c:pt idx="38">
                  <c:v>16.62447716129396</c:v>
                </c:pt>
                <c:pt idx="39">
                  <c:v>16.624512106987577</c:v>
                </c:pt>
                <c:pt idx="40">
                  <c:v>16.624539227797413</c:v>
                </c:pt>
                <c:pt idx="41">
                  <c:v>16.624503710672855</c:v>
                </c:pt>
                <c:pt idx="42">
                  <c:v>16.624487854153614</c:v>
                </c:pt>
                <c:pt idx="43">
                  <c:v>16.624501924138897</c:v>
                </c:pt>
                <c:pt idx="44">
                  <c:v>16.624512843934955</c:v>
                </c:pt>
                <c:pt idx="45">
                  <c:v>16.62450397123839</c:v>
                </c:pt>
                <c:pt idx="46">
                  <c:v>16.624499094419811</c:v>
                </c:pt>
                <c:pt idx="47">
                  <c:v>16.624498382678656</c:v>
                </c:pt>
                <c:pt idx="48">
                  <c:v>16.624498327316278</c:v>
                </c:pt>
              </c:numCache>
            </c:numRef>
          </c:yVal>
          <c:smooth val="1"/>
        </c:ser>
        <c:ser>
          <c:idx val="10"/>
          <c:order val="9"/>
          <c:tx>
            <c:strRef>
              <c:f>Sheet1!$Q$1</c:f>
              <c:strCache>
                <c:ptCount val="1"/>
                <c:pt idx="0">
                  <c:v>Ischemic CBF(T_art=34)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Sheet1!$Q$2:$Q$54</c:f>
              <c:numCache>
                <c:formatCode>General</c:formatCode>
                <c:ptCount val="53"/>
                <c:pt idx="0">
                  <c:v>20</c:v>
                </c:pt>
                <c:pt idx="1">
                  <c:v>18.462151327096844</c:v>
                </c:pt>
                <c:pt idx="2">
                  <c:v>17.506894682504456</c:v>
                </c:pt>
                <c:pt idx="3">
                  <c:v>16.948089541614152</c:v>
                </c:pt>
                <c:pt idx="4">
                  <c:v>16.53018820316154</c:v>
                </c:pt>
                <c:pt idx="5">
                  <c:v>16.138709974557351</c:v>
                </c:pt>
                <c:pt idx="6">
                  <c:v>15.849891350060094</c:v>
                </c:pt>
                <c:pt idx="7">
                  <c:v>15.636482150562811</c:v>
                </c:pt>
                <c:pt idx="8">
                  <c:v>15.473745608811925</c:v>
                </c:pt>
                <c:pt idx="9">
                  <c:v>15.288464427867476</c:v>
                </c:pt>
                <c:pt idx="10">
                  <c:v>15.164527981341573</c:v>
                </c:pt>
                <c:pt idx="11">
                  <c:v>15.086943403922982</c:v>
                </c:pt>
                <c:pt idx="12">
                  <c:v>15.033644421046915</c:v>
                </c:pt>
                <c:pt idx="13">
                  <c:v>14.97841495940121</c:v>
                </c:pt>
                <c:pt idx="14">
                  <c:v>14.944788049158227</c:v>
                </c:pt>
                <c:pt idx="15">
                  <c:v>14.929397664536701</c:v>
                </c:pt>
                <c:pt idx="16">
                  <c:v>14.920416087041279</c:v>
                </c:pt>
                <c:pt idx="17">
                  <c:v>14.905531920220438</c:v>
                </c:pt>
                <c:pt idx="18">
                  <c:v>14.89798803221348</c:v>
                </c:pt>
                <c:pt idx="19">
                  <c:v>14.899148279085024</c:v>
                </c:pt>
                <c:pt idx="20">
                  <c:v>14.900652217882081</c:v>
                </c:pt>
                <c:pt idx="21">
                  <c:v>14.897057160409043</c:v>
                </c:pt>
                <c:pt idx="22">
                  <c:v>14.895275277856108</c:v>
                </c:pt>
                <c:pt idx="23">
                  <c:v>14.895780632752228</c:v>
                </c:pt>
                <c:pt idx="24">
                  <c:v>14.896302996145335</c:v>
                </c:pt>
                <c:pt idx="25">
                  <c:v>14.895405143382973</c:v>
                </c:pt>
                <c:pt idx="26">
                  <c:v>14.894959588535778</c:v>
                </c:pt>
                <c:pt idx="27">
                  <c:v>14.895086240128279</c:v>
                </c:pt>
                <c:pt idx="28">
                  <c:v>14.895217551083858</c:v>
                </c:pt>
                <c:pt idx="29">
                  <c:v>14.894993621194008</c:v>
                </c:pt>
                <c:pt idx="30">
                  <c:v>14.894882464064327</c:v>
                </c:pt>
                <c:pt idx="31">
                  <c:v>14.894914080256001</c:v>
                </c:pt>
                <c:pt idx="32">
                  <c:v>14.894946883549608</c:v>
                </c:pt>
                <c:pt idx="33">
                  <c:v>14.89489105241581</c:v>
                </c:pt>
                <c:pt idx="34">
                  <c:v>14.894863336205754</c:v>
                </c:pt>
                <c:pt idx="35">
                  <c:v>14.894871220676206</c:v>
                </c:pt>
                <c:pt idx="36">
                  <c:v>14.894879402666891</c:v>
                </c:pt>
                <c:pt idx="37">
                  <c:v>14.894865483744823</c:v>
                </c:pt>
                <c:pt idx="38">
                  <c:v>14.894858573856609</c:v>
                </c:pt>
                <c:pt idx="39">
                  <c:v>14.894860539597818</c:v>
                </c:pt>
                <c:pt idx="40">
                  <c:v>14.894862579607963</c:v>
                </c:pt>
                <c:pt idx="41">
                  <c:v>14.894859109635727</c:v>
                </c:pt>
                <c:pt idx="42">
                  <c:v>14.894857387000151</c:v>
                </c:pt>
                <c:pt idx="43">
                  <c:v>14.894857877064196</c:v>
                </c:pt>
                <c:pt idx="44">
                  <c:v>14.894858385649485</c:v>
                </c:pt>
                <c:pt idx="45">
                  <c:v>14.894857554925157</c:v>
                </c:pt>
                <c:pt idx="46">
                  <c:v>14.89485713501791</c:v>
                </c:pt>
                <c:pt idx="47">
                  <c:v>14.894857218028534</c:v>
                </c:pt>
                <c:pt idx="48">
                  <c:v>14.894857316944812</c:v>
                </c:pt>
              </c:numCache>
            </c:numRef>
          </c:yVal>
          <c:smooth val="1"/>
        </c:ser>
        <c:ser>
          <c:idx val="11"/>
          <c:order val="10"/>
          <c:tx>
            <c:strRef>
              <c:f>Sheet1!$R$1</c:f>
              <c:strCache>
                <c:ptCount val="1"/>
                <c:pt idx="0">
                  <c:v>Ischemic CBF(T_art=33)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Sheet1!$R$2:$R$54</c:f>
              <c:numCache>
                <c:formatCode>General</c:formatCode>
                <c:ptCount val="53"/>
                <c:pt idx="0">
                  <c:v>20</c:v>
                </c:pt>
                <c:pt idx="1">
                  <c:v>18.134804358943125</c:v>
                </c:pt>
                <c:pt idx="2">
                  <c:v>16.961658894071601</c:v>
                </c:pt>
                <c:pt idx="3">
                  <c:v>16.239825843240379</c:v>
                </c:pt>
                <c:pt idx="4">
                  <c:v>15.693308371934087</c:v>
                </c:pt>
                <c:pt idx="5">
                  <c:v>15.201019114553294</c:v>
                </c:pt>
                <c:pt idx="6">
                  <c:v>14.827179384747186</c:v>
                </c:pt>
                <c:pt idx="7">
                  <c:v>14.540073651054971</c:v>
                </c:pt>
                <c:pt idx="8">
                  <c:v>14.314016639728587</c:v>
                </c:pt>
                <c:pt idx="9">
                  <c:v>14.034733778728967</c:v>
                </c:pt>
                <c:pt idx="10">
                  <c:v>13.84122013713673</c:v>
                </c:pt>
                <c:pt idx="11">
                  <c:v>13.71076315289503</c:v>
                </c:pt>
                <c:pt idx="12">
                  <c:v>13.616835716007015</c:v>
                </c:pt>
                <c:pt idx="13">
                  <c:v>13.52267535019309</c:v>
                </c:pt>
                <c:pt idx="14">
                  <c:v>13.461539925453815</c:v>
                </c:pt>
                <c:pt idx="15">
                  <c:v>13.426184469501216</c:v>
                </c:pt>
                <c:pt idx="16">
                  <c:v>13.403025471991771</c:v>
                </c:pt>
                <c:pt idx="17">
                  <c:v>13.376428397145737</c:v>
                </c:pt>
                <c:pt idx="18">
                  <c:v>13.36134255819259</c:v>
                </c:pt>
                <c:pt idx="19">
                  <c:v>13.35721707463599</c:v>
                </c:pt>
                <c:pt idx="20">
                  <c:v>13.355479489470312</c:v>
                </c:pt>
                <c:pt idx="21">
                  <c:v>13.350215419235495</c:v>
                </c:pt>
                <c:pt idx="22">
                  <c:v>13.347361298976217</c:v>
                </c:pt>
                <c:pt idx="23">
                  <c:v>13.347064283448077</c:v>
                </c:pt>
                <c:pt idx="24">
                  <c:v>13.347116361581497</c:v>
                </c:pt>
                <c:pt idx="25">
                  <c:v>13.346123680236813</c:v>
                </c:pt>
                <c:pt idx="26">
                  <c:v>13.345584466237421</c:v>
                </c:pt>
                <c:pt idx="27">
                  <c:v>13.345527966797199</c:v>
                </c:pt>
                <c:pt idx="28">
                  <c:v>13.345538225408298</c:v>
                </c:pt>
                <c:pt idx="29">
                  <c:v>13.345351714318561</c:v>
                </c:pt>
                <c:pt idx="30">
                  <c:v>13.345250368553145</c:v>
                </c:pt>
                <c:pt idx="31">
                  <c:v>13.345239736754758</c:v>
                </c:pt>
                <c:pt idx="32">
                  <c:v>13.345241680205612</c:v>
                </c:pt>
                <c:pt idx="33">
                  <c:v>13.345206661101457</c:v>
                </c:pt>
                <c:pt idx="34">
                  <c:v>13.34518763130904</c:v>
                </c:pt>
                <c:pt idx="35">
                  <c:v>13.345185634525434</c:v>
                </c:pt>
                <c:pt idx="36">
                  <c:v>13.345185999993156</c:v>
                </c:pt>
                <c:pt idx="37">
                  <c:v>13.345179425681312</c:v>
                </c:pt>
                <c:pt idx="38">
                  <c:v>13.345175853079633</c:v>
                </c:pt>
                <c:pt idx="39">
                  <c:v>13.345175478193415</c:v>
                </c:pt>
                <c:pt idx="40">
                  <c:v>13.345175546824571</c:v>
                </c:pt>
                <c:pt idx="41">
                  <c:v>13.345174312625455</c:v>
                </c:pt>
                <c:pt idx="42">
                  <c:v>13.345173641937388</c:v>
                </c:pt>
                <c:pt idx="43">
                  <c:v>13.345173571559215</c:v>
                </c:pt>
                <c:pt idx="44">
                  <c:v>13.345173584444035</c:v>
                </c:pt>
                <c:pt idx="45">
                  <c:v>13.345173352748114</c:v>
                </c:pt>
                <c:pt idx="46">
                  <c:v>13.345173226840036</c:v>
                </c:pt>
                <c:pt idx="47">
                  <c:v>13.345173213627973</c:v>
                </c:pt>
                <c:pt idx="48">
                  <c:v>13.345173216046774</c:v>
                </c:pt>
              </c:numCache>
            </c:numRef>
          </c:yVal>
          <c:smooth val="1"/>
        </c:ser>
        <c:ser>
          <c:idx val="12"/>
          <c:order val="11"/>
          <c:tx>
            <c:strRef>
              <c:f>Sheet1!$S$1</c:f>
              <c:strCache>
                <c:ptCount val="1"/>
                <c:pt idx="0">
                  <c:v>Ischemic CBF(T_art=32)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Sheet1!$S$2:$S$54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07216"/>
        <c:axId val="281742720"/>
      </c:scatterChart>
      <c:valAx>
        <c:axId val="2816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42720"/>
        <c:crosses val="autoZero"/>
        <c:crossBetween val="midCat"/>
      </c:valAx>
      <c:valAx>
        <c:axId val="28174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 and</a:t>
                </a:r>
                <a:r>
                  <a:rPr lang="en-US" baseline="0"/>
                  <a:t> Ischemic CBF (ml/100g*min)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pane ySplit="1" topLeftCell="A11" activePane="bottomLeft" state="frozen"/>
      <selection pane="bottomLeft" activeCell="A2" sqref="A2:A50"/>
    </sheetView>
  </sheetViews>
  <sheetFormatPr defaultRowHeight="15" x14ac:dyDescent="0.25"/>
  <cols>
    <col min="1" max="1" width="14.85546875" customWidth="1"/>
    <col min="2" max="2" width="18.140625" customWidth="1"/>
    <col min="3" max="3" width="16.42578125" customWidth="1"/>
    <col min="4" max="4" width="18.140625" customWidth="1"/>
    <col min="5" max="5" width="15.5703125" customWidth="1"/>
    <col min="6" max="6" width="18.28515625" customWidth="1"/>
    <col min="7" max="7" width="14.85546875" customWidth="1"/>
    <col min="8" max="8" width="17.7109375" customWidth="1"/>
    <col min="9" max="9" width="14.5703125" customWidth="1"/>
    <col min="10" max="10" width="17.85546875" customWidth="1"/>
    <col min="11" max="11" width="14.5703125" customWidth="1"/>
    <col min="12" max="12" width="18.5703125" customWidth="1"/>
    <col min="13" max="13" width="14.7109375" customWidth="1"/>
    <col min="14" max="14" width="20.28515625" customWidth="1"/>
    <col min="15" max="16" width="20.140625" customWidth="1"/>
    <col min="17" max="17" width="19.7109375" customWidth="1"/>
    <col min="18" max="18" width="19.85546875" customWidth="1"/>
    <col min="19" max="19" width="20.28515625" customWidth="1"/>
  </cols>
  <sheetData>
    <row r="1" spans="1:19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 x14ac:dyDescent="0.25">
      <c r="A2" s="1">
        <v>0</v>
      </c>
      <c r="B2">
        <v>37</v>
      </c>
      <c r="C2">
        <f>50*3^(0.1*(B2-37))</f>
        <v>50</v>
      </c>
      <c r="D2">
        <v>37</v>
      </c>
      <c r="E2">
        <f>50*3^(0.1*(D2-37))</f>
        <v>50</v>
      </c>
      <c r="F2">
        <v>37</v>
      </c>
      <c r="G2">
        <f>50*3^(0.1*(F2-37))</f>
        <v>50</v>
      </c>
      <c r="H2">
        <v>37</v>
      </c>
      <c r="I2">
        <f>50*3^(0.1*(H2-37))</f>
        <v>50</v>
      </c>
      <c r="J2">
        <v>37</v>
      </c>
      <c r="K2">
        <f>50*3^(0.1*(J2-37))</f>
        <v>50</v>
      </c>
      <c r="L2">
        <v>37</v>
      </c>
      <c r="M2">
        <f>50*3^(0.1*(L2-37))</f>
        <v>50</v>
      </c>
      <c r="N2">
        <f>0.4*C2</f>
        <v>20</v>
      </c>
      <c r="O2">
        <f>0.4*E2</f>
        <v>20</v>
      </c>
      <c r="P2">
        <f>0.4*G2</f>
        <v>20</v>
      </c>
      <c r="Q2">
        <f>0.4*I2</f>
        <v>20</v>
      </c>
      <c r="R2">
        <f>0.4*K2</f>
        <v>20</v>
      </c>
      <c r="S2">
        <f>0.4*M2</f>
        <v>20</v>
      </c>
    </row>
    <row r="3" spans="1:19" x14ac:dyDescent="0.25">
      <c r="A3">
        <v>0.464229443143581</v>
      </c>
      <c r="B3">
        <v>35.947538061422698</v>
      </c>
      <c r="C3">
        <f>50*3^(0.1*(B3-37))</f>
        <v>44.540471311023055</v>
      </c>
      <c r="D3">
        <v>36.757226401843198</v>
      </c>
      <c r="E3">
        <f t="shared" ref="E3:E50" si="0">50*3^(0.1*(D3-37))</f>
        <v>48.684056745417614</v>
      </c>
      <c r="F3">
        <v>36.498031214240299</v>
      </c>
      <c r="G3">
        <f t="shared" ref="G3:G50" si="1">50*3^(0.1*(F3-37))</f>
        <v>47.317305612579524</v>
      </c>
      <c r="H3">
        <v>36.271722042749701</v>
      </c>
      <c r="I3">
        <f t="shared" ref="I3:I50" si="2">50*3^(0.1*(H3-37))</f>
        <v>46.155378317742105</v>
      </c>
      <c r="J3">
        <v>36.1088822697102</v>
      </c>
      <c r="K3">
        <f t="shared" ref="K3:K50" si="3">50*3^(0.1*(J3-37))</f>
        <v>45.337010897357807</v>
      </c>
      <c r="L3">
        <v>35.947538061422698</v>
      </c>
      <c r="M3">
        <f t="shared" ref="M3:M50" si="4">50*3^(0.1*(L3-37))</f>
        <v>44.540471311023055</v>
      </c>
      <c r="N3">
        <f t="shared" ref="N3:N50" si="5">0.4*C3</f>
        <v>17.816188524409224</v>
      </c>
      <c r="O3">
        <f t="shared" ref="O3:O50" si="6">0.4*E3</f>
        <v>19.473622698167048</v>
      </c>
      <c r="P3">
        <f t="shared" ref="P3:P50" si="7">0.4*G3</f>
        <v>18.926922245031811</v>
      </c>
      <c r="Q3">
        <f t="shared" ref="Q3:Q50" si="8">0.4*I3</f>
        <v>18.462151327096844</v>
      </c>
      <c r="R3">
        <f t="shared" ref="R3:R50" si="9">0.4*K3</f>
        <v>18.134804358943125</v>
      </c>
      <c r="S3">
        <f t="shared" ref="S3:S50" si="10">0.4*M3</f>
        <v>17.816188524409224</v>
      </c>
    </row>
    <row r="4" spans="1:19" x14ac:dyDescent="0.25">
      <c r="A4">
        <v>0.928458886287162</v>
      </c>
      <c r="B4">
        <v>35.2235150453334</v>
      </c>
      <c r="C4">
        <f>50*3^(0.1*(B4-37))</f>
        <v>41.13487020382037</v>
      </c>
      <c r="D4">
        <v>36.607035024673998</v>
      </c>
      <c r="E4">
        <f t="shared" si="0"/>
        <v>47.887350606099609</v>
      </c>
      <c r="F4">
        <v>36.169319226029998</v>
      </c>
      <c r="G4">
        <f t="shared" si="1"/>
        <v>45.639035628312243</v>
      </c>
      <c r="H4">
        <v>35.788130355623402</v>
      </c>
      <c r="I4">
        <f t="shared" si="2"/>
        <v>43.767236706261137</v>
      </c>
      <c r="J4">
        <v>35.500136603943801</v>
      </c>
      <c r="K4">
        <f t="shared" si="3"/>
        <v>42.404147235178996</v>
      </c>
      <c r="L4">
        <v>35.2235150453334</v>
      </c>
      <c r="M4">
        <f t="shared" si="4"/>
        <v>41.13487020382037</v>
      </c>
      <c r="N4">
        <f t="shared" si="5"/>
        <v>16.45394808152815</v>
      </c>
      <c r="O4">
        <f t="shared" si="6"/>
        <v>19.154940242439846</v>
      </c>
      <c r="P4">
        <f t="shared" si="7"/>
        <v>18.255614251324896</v>
      </c>
      <c r="Q4">
        <f t="shared" si="8"/>
        <v>17.506894682504456</v>
      </c>
      <c r="R4">
        <f t="shared" si="9"/>
        <v>16.961658894071601</v>
      </c>
      <c r="S4">
        <f t="shared" si="10"/>
        <v>16.45394808152815</v>
      </c>
    </row>
    <row r="5" spans="1:19" x14ac:dyDescent="0.25">
      <c r="A5">
        <v>1.3926883294307399</v>
      </c>
      <c r="B5">
        <v>34.745374493876</v>
      </c>
      <c r="C5">
        <f>50*3^(0.1*(B5-37))</f>
        <v>39.029863219541603</v>
      </c>
      <c r="D5">
        <v>36.530856571114803</v>
      </c>
      <c r="E5">
        <f t="shared" si="0"/>
        <v>47.488250940129667</v>
      </c>
      <c r="F5">
        <v>35.974630860053701</v>
      </c>
      <c r="G5">
        <f t="shared" si="1"/>
        <v>44.673241207840235</v>
      </c>
      <c r="H5">
        <v>35.492851762200203</v>
      </c>
      <c r="I5">
        <f t="shared" si="2"/>
        <v>42.37022385403538</v>
      </c>
      <c r="J5">
        <v>35.104284241451097</v>
      </c>
      <c r="K5">
        <f t="shared" si="3"/>
        <v>40.599564608100948</v>
      </c>
      <c r="L5">
        <v>34.745374493876</v>
      </c>
      <c r="M5">
        <f t="shared" si="4"/>
        <v>39.029863219541603</v>
      </c>
      <c r="N5">
        <f t="shared" si="5"/>
        <v>15.611945287816642</v>
      </c>
      <c r="O5">
        <f t="shared" si="6"/>
        <v>18.995300376051869</v>
      </c>
      <c r="P5">
        <f t="shared" si="7"/>
        <v>17.869296483136093</v>
      </c>
      <c r="Q5">
        <f t="shared" si="8"/>
        <v>16.948089541614152</v>
      </c>
      <c r="R5">
        <f t="shared" si="9"/>
        <v>16.239825843240379</v>
      </c>
      <c r="S5">
        <f t="shared" si="10"/>
        <v>15.611945287816642</v>
      </c>
    </row>
    <row r="6" spans="1:19" x14ac:dyDescent="0.25">
      <c r="A6">
        <v>1.85691777257432</v>
      </c>
      <c r="B6">
        <v>34.363048167718802</v>
      </c>
      <c r="C6">
        <f>50*3^(0.1*(B6-37))</f>
        <v>37.424450094767131</v>
      </c>
      <c r="D6">
        <v>36.478906284425797</v>
      </c>
      <c r="E6">
        <f t="shared" si="0"/>
        <v>47.217992145492708</v>
      </c>
      <c r="F6">
        <v>35.8302324700581</v>
      </c>
      <c r="G6">
        <f t="shared" si="1"/>
        <v>43.970146152456373</v>
      </c>
      <c r="H6">
        <v>35.265593984337599</v>
      </c>
      <c r="I6">
        <f t="shared" si="2"/>
        <v>41.325470507903844</v>
      </c>
      <c r="J6">
        <v>34.792689259841403</v>
      </c>
      <c r="K6">
        <f t="shared" si="3"/>
        <v>39.233270929835214</v>
      </c>
      <c r="L6">
        <v>34.363048167718802</v>
      </c>
      <c r="M6">
        <f t="shared" si="4"/>
        <v>37.424450094767131</v>
      </c>
      <c r="N6">
        <f t="shared" si="5"/>
        <v>14.969780037906853</v>
      </c>
      <c r="O6">
        <f t="shared" si="6"/>
        <v>18.887196858197083</v>
      </c>
      <c r="P6">
        <f t="shared" si="7"/>
        <v>17.588058460982548</v>
      </c>
      <c r="Q6">
        <f t="shared" si="8"/>
        <v>16.53018820316154</v>
      </c>
      <c r="R6">
        <f t="shared" si="9"/>
        <v>15.693308371934087</v>
      </c>
      <c r="S6">
        <f t="shared" si="10"/>
        <v>14.969780037906853</v>
      </c>
    </row>
    <row r="7" spans="1:19" x14ac:dyDescent="0.25">
      <c r="A7">
        <v>2.3211472157178998</v>
      </c>
      <c r="B7">
        <v>34.004381604319804</v>
      </c>
      <c r="C7">
        <f>50*3^(0.1*(B7-37))</f>
        <v>35.978469398033376</v>
      </c>
      <c r="D7">
        <v>36.424413407377301</v>
      </c>
      <c r="E7">
        <f t="shared" si="0"/>
        <v>46.936158804460248</v>
      </c>
      <c r="F7">
        <v>35.6935330689317</v>
      </c>
      <c r="G7">
        <f t="shared" si="1"/>
        <v>43.31473783957253</v>
      </c>
      <c r="H7">
        <v>35.047431806961399</v>
      </c>
      <c r="I7">
        <f t="shared" si="2"/>
        <v>40.346774936393373</v>
      </c>
      <c r="J7">
        <v>34.502578445833201</v>
      </c>
      <c r="K7">
        <f t="shared" si="3"/>
        <v>38.002547786383232</v>
      </c>
      <c r="L7">
        <v>34.004381604319804</v>
      </c>
      <c r="M7">
        <f t="shared" si="4"/>
        <v>35.978469398033376</v>
      </c>
      <c r="N7">
        <f t="shared" si="5"/>
        <v>14.391387759213352</v>
      </c>
      <c r="O7">
        <f t="shared" si="6"/>
        <v>18.774463521784099</v>
      </c>
      <c r="P7">
        <f t="shared" si="7"/>
        <v>17.325895135829011</v>
      </c>
      <c r="Q7">
        <f t="shared" si="8"/>
        <v>16.138709974557351</v>
      </c>
      <c r="R7">
        <f t="shared" si="9"/>
        <v>15.201019114553294</v>
      </c>
      <c r="S7">
        <f t="shared" si="10"/>
        <v>14.391387759213352</v>
      </c>
    </row>
    <row r="8" spans="1:19" x14ac:dyDescent="0.25">
      <c r="A8">
        <v>2.7853766588614901</v>
      </c>
      <c r="B8">
        <v>33.718565399730402</v>
      </c>
      <c r="C8">
        <f>50*3^(0.1*(B8-37))</f>
        <v>34.866293763863951</v>
      </c>
      <c r="D8">
        <v>36.388418781543898</v>
      </c>
      <c r="E8">
        <f t="shared" si="0"/>
        <v>46.750920305341843</v>
      </c>
      <c r="F8">
        <v>35.5946999039923</v>
      </c>
      <c r="G8">
        <f t="shared" si="1"/>
        <v>42.846973393300097</v>
      </c>
      <c r="H8">
        <v>34.883060015449601</v>
      </c>
      <c r="I8">
        <f t="shared" si="2"/>
        <v>39.624728375150234</v>
      </c>
      <c r="J8">
        <v>34.275924043825299</v>
      </c>
      <c r="K8">
        <f t="shared" si="3"/>
        <v>37.067948461867964</v>
      </c>
      <c r="L8">
        <v>33.718565399730402</v>
      </c>
      <c r="M8">
        <f t="shared" si="4"/>
        <v>34.866293763863951</v>
      </c>
      <c r="N8">
        <f t="shared" si="5"/>
        <v>13.946517505545581</v>
      </c>
      <c r="O8">
        <f t="shared" si="6"/>
        <v>18.700368122136737</v>
      </c>
      <c r="P8">
        <f t="shared" si="7"/>
        <v>17.138789357320039</v>
      </c>
      <c r="Q8">
        <f t="shared" si="8"/>
        <v>15.849891350060094</v>
      </c>
      <c r="R8">
        <f t="shared" si="9"/>
        <v>14.827179384747186</v>
      </c>
      <c r="S8">
        <f t="shared" si="10"/>
        <v>13.946517505545581</v>
      </c>
    </row>
    <row r="9" spans="1:19" x14ac:dyDescent="0.25">
      <c r="A9">
        <v>3.2496061020050702</v>
      </c>
      <c r="B9">
        <v>33.4887478308952</v>
      </c>
      <c r="C9">
        <f>50*3^(0.1*(B9-37))</f>
        <v>33.997008221833973</v>
      </c>
      <c r="D9">
        <v>36.366953428908602</v>
      </c>
      <c r="E9">
        <f t="shared" si="0"/>
        <v>46.640801709120908</v>
      </c>
      <c r="F9">
        <v>35.524705648821701</v>
      </c>
      <c r="G9">
        <f t="shared" si="1"/>
        <v>42.518758501888513</v>
      </c>
      <c r="H9">
        <v>34.7596692417344</v>
      </c>
      <c r="I9">
        <f t="shared" si="2"/>
        <v>39.091205376407025</v>
      </c>
      <c r="J9">
        <v>34.097941290658497</v>
      </c>
      <c r="K9">
        <f t="shared" si="3"/>
        <v>36.350184127637426</v>
      </c>
      <c r="L9">
        <v>33.4887478308952</v>
      </c>
      <c r="M9">
        <f t="shared" si="4"/>
        <v>33.997008221833973</v>
      </c>
      <c r="N9">
        <f t="shared" si="5"/>
        <v>13.59880328873359</v>
      </c>
      <c r="O9">
        <f t="shared" si="6"/>
        <v>18.656320683648364</v>
      </c>
      <c r="P9">
        <f t="shared" si="7"/>
        <v>17.007503400755407</v>
      </c>
      <c r="Q9">
        <f t="shared" si="8"/>
        <v>15.636482150562811</v>
      </c>
      <c r="R9">
        <f t="shared" si="9"/>
        <v>14.540073651054971</v>
      </c>
      <c r="S9">
        <f t="shared" si="10"/>
        <v>13.59880328873359</v>
      </c>
    </row>
    <row r="10" spans="1:19" x14ac:dyDescent="0.25">
      <c r="A10">
        <v>3.7138355451486502</v>
      </c>
      <c r="B10">
        <v>33.3005208607482</v>
      </c>
      <c r="C10">
        <f>50*3^(0.1*(B10-37))</f>
        <v>33.301208280333064</v>
      </c>
      <c r="D10">
        <v>36.352728338171097</v>
      </c>
      <c r="E10">
        <f t="shared" si="0"/>
        <v>46.567969045307237</v>
      </c>
      <c r="F10">
        <v>35.473115405527402</v>
      </c>
      <c r="G10">
        <f t="shared" si="1"/>
        <v>42.27845370236895</v>
      </c>
      <c r="H10">
        <v>34.664439765330897</v>
      </c>
      <c r="I10">
        <f t="shared" si="2"/>
        <v>38.684364022029811</v>
      </c>
      <c r="J10">
        <v>33.955313214596501</v>
      </c>
      <c r="K10">
        <f t="shared" si="3"/>
        <v>35.785041599321467</v>
      </c>
      <c r="L10">
        <v>33.3005208607482</v>
      </c>
      <c r="M10">
        <f t="shared" si="4"/>
        <v>33.301208280333064</v>
      </c>
      <c r="N10">
        <f t="shared" si="5"/>
        <v>13.320483312133227</v>
      </c>
      <c r="O10">
        <f t="shared" si="6"/>
        <v>18.627187618122896</v>
      </c>
      <c r="P10">
        <f t="shared" si="7"/>
        <v>16.911381480947579</v>
      </c>
      <c r="Q10">
        <f t="shared" si="8"/>
        <v>15.473745608811925</v>
      </c>
      <c r="R10">
        <f t="shared" si="9"/>
        <v>14.314016639728587</v>
      </c>
      <c r="S10">
        <f t="shared" si="10"/>
        <v>13.320483312133227</v>
      </c>
    </row>
    <row r="11" spans="1:19" x14ac:dyDescent="0.25">
      <c r="A11">
        <v>4.4985055826959197</v>
      </c>
      <c r="B11">
        <v>33.049838687680499</v>
      </c>
      <c r="C11">
        <f>50*3^(0.1*(B11-37))</f>
        <v>32.396598393592527</v>
      </c>
      <c r="D11">
        <v>36.335499277063498</v>
      </c>
      <c r="E11">
        <f t="shared" si="0"/>
        <v>46.479908289463665</v>
      </c>
      <c r="F11">
        <v>35.416106510819397</v>
      </c>
      <c r="G11">
        <f t="shared" si="1"/>
        <v>42.014488383621575</v>
      </c>
      <c r="H11">
        <v>34.554790791442997</v>
      </c>
      <c r="I11">
        <f t="shared" si="2"/>
        <v>38.221161069668689</v>
      </c>
      <c r="J11">
        <v>33.775959672419397</v>
      </c>
      <c r="K11">
        <f t="shared" si="3"/>
        <v>35.086834446822415</v>
      </c>
      <c r="L11">
        <v>33.049838687680499</v>
      </c>
      <c r="M11">
        <f t="shared" si="4"/>
        <v>32.396598393592527</v>
      </c>
      <c r="N11">
        <f t="shared" si="5"/>
        <v>12.958639357437011</v>
      </c>
      <c r="O11">
        <f t="shared" si="6"/>
        <v>18.591963315785467</v>
      </c>
      <c r="P11">
        <f t="shared" si="7"/>
        <v>16.80579535344863</v>
      </c>
      <c r="Q11">
        <f t="shared" si="8"/>
        <v>15.288464427867476</v>
      </c>
      <c r="R11">
        <f t="shared" si="9"/>
        <v>14.034733778728967</v>
      </c>
      <c r="S11">
        <f t="shared" si="10"/>
        <v>12.958639357437011</v>
      </c>
    </row>
    <row r="12" spans="1:19" x14ac:dyDescent="0.25">
      <c r="A12">
        <v>5.2831756202431999</v>
      </c>
      <c r="B12">
        <v>32.8679459971355</v>
      </c>
      <c r="C12">
        <f>50*3^(0.1*(B12-37))</f>
        <v>31.755644051104582</v>
      </c>
      <c r="D12">
        <v>36.326008069004402</v>
      </c>
      <c r="E12">
        <f t="shared" si="0"/>
        <v>46.431468214604109</v>
      </c>
      <c r="F12">
        <v>35.379980604663899</v>
      </c>
      <c r="G12">
        <f t="shared" si="1"/>
        <v>41.848070212639328</v>
      </c>
      <c r="H12">
        <v>34.480701232978802</v>
      </c>
      <c r="I12">
        <f t="shared" si="2"/>
        <v>37.911319953353932</v>
      </c>
      <c r="J12">
        <v>33.649580831661297</v>
      </c>
      <c r="K12">
        <f t="shared" si="3"/>
        <v>34.603050342841826</v>
      </c>
      <c r="L12">
        <v>32.8679459971355</v>
      </c>
      <c r="M12">
        <f t="shared" si="4"/>
        <v>31.755644051104582</v>
      </c>
      <c r="N12">
        <f t="shared" si="5"/>
        <v>12.702257620441834</v>
      </c>
      <c r="O12">
        <f t="shared" si="6"/>
        <v>18.572587285841646</v>
      </c>
      <c r="P12">
        <f t="shared" si="7"/>
        <v>16.739228085055732</v>
      </c>
      <c r="Q12">
        <f t="shared" si="8"/>
        <v>15.164527981341573</v>
      </c>
      <c r="R12">
        <f t="shared" si="9"/>
        <v>13.84122013713673</v>
      </c>
      <c r="S12">
        <f t="shared" si="10"/>
        <v>12.702257620441834</v>
      </c>
    </row>
    <row r="13" spans="1:19" x14ac:dyDescent="0.25">
      <c r="A13">
        <v>6.0678456577904702</v>
      </c>
      <c r="B13">
        <v>32.737905028311999</v>
      </c>
      <c r="C13">
        <f>50*3^(0.1*(B13-37))</f>
        <v>31.305193624971867</v>
      </c>
      <c r="D13">
        <v>36.324309856016797</v>
      </c>
      <c r="E13">
        <f t="shared" si="0"/>
        <v>46.42280640735347</v>
      </c>
      <c r="F13">
        <v>35.3607543260025</v>
      </c>
      <c r="G13">
        <f t="shared" si="1"/>
        <v>41.759771059520375</v>
      </c>
      <c r="H13">
        <v>34.434012144912103</v>
      </c>
      <c r="I13">
        <f t="shared" si="2"/>
        <v>37.717358509807454</v>
      </c>
      <c r="J13">
        <v>33.563381627321696</v>
      </c>
      <c r="K13">
        <f t="shared" si="3"/>
        <v>34.276907882237573</v>
      </c>
      <c r="L13">
        <v>32.737905028311999</v>
      </c>
      <c r="M13">
        <f t="shared" si="4"/>
        <v>31.305193624971867</v>
      </c>
      <c r="N13">
        <f t="shared" si="5"/>
        <v>12.522077449988748</v>
      </c>
      <c r="O13">
        <f t="shared" si="6"/>
        <v>18.569122562941388</v>
      </c>
      <c r="P13">
        <f t="shared" si="7"/>
        <v>16.703908423808151</v>
      </c>
      <c r="Q13">
        <f t="shared" si="8"/>
        <v>15.086943403922982</v>
      </c>
      <c r="R13">
        <f t="shared" si="9"/>
        <v>13.71076315289503</v>
      </c>
      <c r="S13">
        <f t="shared" si="10"/>
        <v>12.522077449988748</v>
      </c>
    </row>
    <row r="14" spans="1:19" x14ac:dyDescent="0.25">
      <c r="A14">
        <v>6.8525156953377504</v>
      </c>
      <c r="B14">
        <v>32.640241880849302</v>
      </c>
      <c r="C14">
        <f>50*3^(0.1*(B14-37))</f>
        <v>30.971103385091208</v>
      </c>
      <c r="D14">
        <v>36.323899278850298</v>
      </c>
      <c r="E14">
        <f t="shared" si="0"/>
        <v>46.420712483701728</v>
      </c>
      <c r="F14">
        <v>35.348616641910702</v>
      </c>
      <c r="G14">
        <f t="shared" si="1"/>
        <v>41.70412314844264</v>
      </c>
      <c r="H14">
        <v>34.401798380777301</v>
      </c>
      <c r="I14">
        <f t="shared" si="2"/>
        <v>37.584111052617288</v>
      </c>
      <c r="J14">
        <v>33.500809884668499</v>
      </c>
      <c r="K14">
        <f t="shared" si="3"/>
        <v>34.042089290017536</v>
      </c>
      <c r="L14">
        <v>32.640241880849302</v>
      </c>
      <c r="M14">
        <f t="shared" si="4"/>
        <v>30.971103385091208</v>
      </c>
      <c r="N14">
        <f t="shared" si="5"/>
        <v>12.388441354036484</v>
      </c>
      <c r="O14">
        <f t="shared" si="6"/>
        <v>18.568284993480692</v>
      </c>
      <c r="P14">
        <f t="shared" si="7"/>
        <v>16.681649259377057</v>
      </c>
      <c r="Q14">
        <f t="shared" si="8"/>
        <v>15.033644421046915</v>
      </c>
      <c r="R14">
        <f t="shared" si="9"/>
        <v>13.616835716007015</v>
      </c>
      <c r="S14">
        <f t="shared" si="10"/>
        <v>12.388441354036484</v>
      </c>
    </row>
    <row r="15" spans="1:19" x14ac:dyDescent="0.25">
      <c r="A15">
        <v>7.8921820076208702</v>
      </c>
      <c r="B15">
        <v>32.5402407038709</v>
      </c>
      <c r="C15">
        <f>50*3^(0.1*(B15-37))</f>
        <v>30.632709277781345</v>
      </c>
      <c r="D15">
        <v>36.318300034211397</v>
      </c>
      <c r="E15">
        <f t="shared" si="0"/>
        <v>46.392166032347902</v>
      </c>
      <c r="F15">
        <v>35.333422755026398</v>
      </c>
      <c r="G15">
        <f t="shared" si="1"/>
        <v>41.634567897812204</v>
      </c>
      <c r="H15">
        <v>34.3682971281196</v>
      </c>
      <c r="I15">
        <f t="shared" si="2"/>
        <v>37.446037398503023</v>
      </c>
      <c r="J15">
        <v>33.437648243876403</v>
      </c>
      <c r="K15">
        <f t="shared" si="3"/>
        <v>33.806688375482722</v>
      </c>
      <c r="L15">
        <v>32.5402407038709</v>
      </c>
      <c r="M15">
        <f t="shared" si="4"/>
        <v>30.632709277781345</v>
      </c>
      <c r="N15">
        <f t="shared" si="5"/>
        <v>12.253083711112538</v>
      </c>
      <c r="O15">
        <f t="shared" si="6"/>
        <v>18.556866412939161</v>
      </c>
      <c r="P15">
        <f t="shared" si="7"/>
        <v>16.653827159124884</v>
      </c>
      <c r="Q15">
        <f t="shared" si="8"/>
        <v>14.97841495940121</v>
      </c>
      <c r="R15">
        <f t="shared" si="9"/>
        <v>13.52267535019309</v>
      </c>
      <c r="S15">
        <f t="shared" si="10"/>
        <v>12.253083711112538</v>
      </c>
    </row>
    <row r="16" spans="1:19" x14ac:dyDescent="0.25">
      <c r="A16">
        <v>8.93184831990399</v>
      </c>
      <c r="B16">
        <v>32.471960651866198</v>
      </c>
      <c r="C16">
        <f>50*3^(0.1*(B16-37))</f>
        <v>30.40378290347881</v>
      </c>
      <c r="D16">
        <v>36.315878392264501</v>
      </c>
      <c r="E16">
        <f t="shared" si="0"/>
        <v>46.379825290607293</v>
      </c>
      <c r="F16">
        <v>35.325034243845302</v>
      </c>
      <c r="G16">
        <f t="shared" si="1"/>
        <v>41.596216314286835</v>
      </c>
      <c r="H16">
        <v>34.347839060412397</v>
      </c>
      <c r="I16">
        <f t="shared" si="2"/>
        <v>37.361970122895563</v>
      </c>
      <c r="J16">
        <v>33.396403422503298</v>
      </c>
      <c r="K16">
        <f t="shared" si="3"/>
        <v>33.653849813634537</v>
      </c>
      <c r="L16">
        <v>32.471960651866198</v>
      </c>
      <c r="M16">
        <f t="shared" si="4"/>
        <v>30.40378290347881</v>
      </c>
      <c r="N16">
        <f t="shared" si="5"/>
        <v>12.161513161391525</v>
      </c>
      <c r="O16">
        <f t="shared" si="6"/>
        <v>18.551930116242918</v>
      </c>
      <c r="P16">
        <f t="shared" si="7"/>
        <v>16.638486525714736</v>
      </c>
      <c r="Q16">
        <f t="shared" si="8"/>
        <v>14.944788049158227</v>
      </c>
      <c r="R16">
        <f t="shared" si="9"/>
        <v>13.461539925453815</v>
      </c>
      <c r="S16">
        <f t="shared" si="10"/>
        <v>12.161513161391525</v>
      </c>
    </row>
    <row r="17" spans="1:19" x14ac:dyDescent="0.25">
      <c r="A17">
        <v>9.9715146321871195</v>
      </c>
      <c r="B17">
        <v>32.428066287189502</v>
      </c>
      <c r="C17">
        <f>50*3^(0.1*(B17-37))</f>
        <v>30.25752002473968</v>
      </c>
      <c r="D17">
        <v>36.318447492791798</v>
      </c>
      <c r="E17">
        <f t="shared" si="0"/>
        <v>46.392917590636813</v>
      </c>
      <c r="F17">
        <v>35.323496764540003</v>
      </c>
      <c r="G17">
        <f t="shared" si="1"/>
        <v>41.589190917112347</v>
      </c>
      <c r="H17">
        <v>34.338460439572998</v>
      </c>
      <c r="I17">
        <f t="shared" si="2"/>
        <v>37.323494161341749</v>
      </c>
      <c r="J17">
        <v>33.372465404574697</v>
      </c>
      <c r="K17">
        <f t="shared" si="3"/>
        <v>33.565461173753036</v>
      </c>
      <c r="L17">
        <v>32.428066287189502</v>
      </c>
      <c r="M17">
        <f t="shared" si="4"/>
        <v>30.25752002473968</v>
      </c>
      <c r="N17">
        <f t="shared" si="5"/>
        <v>12.103008009895873</v>
      </c>
      <c r="O17">
        <f t="shared" si="6"/>
        <v>18.557167036254725</v>
      </c>
      <c r="P17">
        <f t="shared" si="7"/>
        <v>16.63567636684494</v>
      </c>
      <c r="Q17">
        <f t="shared" si="8"/>
        <v>14.929397664536701</v>
      </c>
      <c r="R17">
        <f t="shared" si="9"/>
        <v>13.426184469501216</v>
      </c>
      <c r="S17">
        <f t="shared" si="10"/>
        <v>12.103008009895873</v>
      </c>
    </row>
    <row r="18" spans="1:19" x14ac:dyDescent="0.25">
      <c r="A18">
        <v>11.011180944470199</v>
      </c>
      <c r="B18">
        <v>32.397562656435603</v>
      </c>
      <c r="C18">
        <f>50*3^(0.1*(B18-37))</f>
        <v>30.156291752635678</v>
      </c>
      <c r="D18">
        <v>36.320362066099399</v>
      </c>
      <c r="E18">
        <f t="shared" si="0"/>
        <v>46.402676781528378</v>
      </c>
      <c r="F18">
        <v>35.323113855983898</v>
      </c>
      <c r="G18">
        <f t="shared" si="1"/>
        <v>41.587441429545933</v>
      </c>
      <c r="H18">
        <v>34.332982760905999</v>
      </c>
      <c r="I18">
        <f t="shared" si="2"/>
        <v>37.301040217603195</v>
      </c>
      <c r="J18">
        <v>33.356751014725603</v>
      </c>
      <c r="K18">
        <f t="shared" si="3"/>
        <v>33.507563679979427</v>
      </c>
      <c r="L18">
        <v>32.397562656435603</v>
      </c>
      <c r="M18">
        <f t="shared" si="4"/>
        <v>30.156291752635678</v>
      </c>
      <c r="N18">
        <f t="shared" si="5"/>
        <v>12.062516701054271</v>
      </c>
      <c r="O18">
        <f t="shared" si="6"/>
        <v>18.56107071261135</v>
      </c>
      <c r="P18">
        <f t="shared" si="7"/>
        <v>16.634976571818374</v>
      </c>
      <c r="Q18">
        <f t="shared" si="8"/>
        <v>14.920416087041279</v>
      </c>
      <c r="R18">
        <f t="shared" si="9"/>
        <v>13.403025471991771</v>
      </c>
      <c r="S18">
        <f t="shared" si="10"/>
        <v>12.062516701054271</v>
      </c>
    </row>
    <row r="19" spans="1:19" x14ac:dyDescent="0.25">
      <c r="A19">
        <v>12.385623973971301</v>
      </c>
      <c r="B19">
        <v>32.365616570685198</v>
      </c>
      <c r="C19">
        <f>50*3^(0.1*(B19-37))</f>
        <v>30.050639646973405</v>
      </c>
      <c r="D19">
        <v>36.317015197426699</v>
      </c>
      <c r="E19">
        <f t="shared" si="0"/>
        <v>46.385618066377646</v>
      </c>
      <c r="F19">
        <v>35.318529690495097</v>
      </c>
      <c r="G19">
        <f t="shared" si="1"/>
        <v>41.566502350009252</v>
      </c>
      <c r="H19">
        <v>34.323897950849101</v>
      </c>
      <c r="I19">
        <f t="shared" si="2"/>
        <v>37.263829800551093</v>
      </c>
      <c r="J19">
        <v>33.3386702062692</v>
      </c>
      <c r="K19">
        <f t="shared" si="3"/>
        <v>33.44107099286434</v>
      </c>
      <c r="L19">
        <v>32.365616570685198</v>
      </c>
      <c r="M19">
        <f t="shared" si="4"/>
        <v>30.050639646973405</v>
      </c>
      <c r="N19">
        <f t="shared" si="5"/>
        <v>12.020255858789362</v>
      </c>
      <c r="O19">
        <f t="shared" si="6"/>
        <v>18.554247226551059</v>
      </c>
      <c r="P19">
        <f t="shared" si="7"/>
        <v>16.626600940003701</v>
      </c>
      <c r="Q19">
        <f t="shared" si="8"/>
        <v>14.905531920220438</v>
      </c>
      <c r="R19">
        <f t="shared" si="9"/>
        <v>13.376428397145737</v>
      </c>
      <c r="S19">
        <f t="shared" si="10"/>
        <v>12.020255858789362</v>
      </c>
    </row>
    <row r="20" spans="1:19" x14ac:dyDescent="0.25">
      <c r="A20">
        <v>13.760067003472299</v>
      </c>
      <c r="B20">
        <v>32.346140562992801</v>
      </c>
      <c r="C20">
        <f>50*3^(0.1*(B20-37))</f>
        <v>29.986410290222626</v>
      </c>
      <c r="D20">
        <v>36.315691451660499</v>
      </c>
      <c r="E20">
        <f t="shared" si="0"/>
        <v>46.378872773591176</v>
      </c>
      <c r="F20">
        <v>35.316489523483803</v>
      </c>
      <c r="G20">
        <f t="shared" si="1"/>
        <v>41.557186875409606</v>
      </c>
      <c r="H20">
        <v>34.319289942840101</v>
      </c>
      <c r="I20">
        <f t="shared" si="2"/>
        <v>37.244970080533697</v>
      </c>
      <c r="J20">
        <v>33.328398801175801</v>
      </c>
      <c r="K20">
        <f t="shared" si="3"/>
        <v>33.403356395481474</v>
      </c>
      <c r="L20">
        <v>32.346140562992801</v>
      </c>
      <c r="M20">
        <f t="shared" si="4"/>
        <v>29.986410290222626</v>
      </c>
      <c r="N20">
        <f t="shared" si="5"/>
        <v>11.994564116089052</v>
      </c>
      <c r="O20">
        <f t="shared" si="6"/>
        <v>18.551549109436472</v>
      </c>
      <c r="P20">
        <f t="shared" si="7"/>
        <v>16.622874750163842</v>
      </c>
      <c r="Q20">
        <f t="shared" si="8"/>
        <v>14.89798803221348</v>
      </c>
      <c r="R20">
        <f t="shared" si="9"/>
        <v>13.36134255819259</v>
      </c>
      <c r="S20">
        <f t="shared" si="10"/>
        <v>11.994564116089052</v>
      </c>
    </row>
    <row r="21" spans="1:19" x14ac:dyDescent="0.25">
      <c r="A21">
        <v>15.134510032973299</v>
      </c>
      <c r="B21">
        <v>32.337288387567099</v>
      </c>
      <c r="C21">
        <f>50*3^(0.1*(B21-37))</f>
        <v>29.957262355889526</v>
      </c>
      <c r="D21">
        <v>36.317982822806897</v>
      </c>
      <c r="E21">
        <f t="shared" si="0"/>
        <v>46.390549329035792</v>
      </c>
      <c r="F21">
        <v>35.318285424357398</v>
      </c>
      <c r="G21">
        <f t="shared" si="1"/>
        <v>41.565386912170801</v>
      </c>
      <c r="H21">
        <v>34.319998804392803</v>
      </c>
      <c r="I21">
        <f t="shared" si="2"/>
        <v>37.247870697712557</v>
      </c>
      <c r="J21">
        <v>33.325587888429403</v>
      </c>
      <c r="K21">
        <f t="shared" si="3"/>
        <v>33.393042686589972</v>
      </c>
      <c r="L21">
        <v>32.337288387567099</v>
      </c>
      <c r="M21">
        <f t="shared" si="4"/>
        <v>29.957262355889526</v>
      </c>
      <c r="N21">
        <f t="shared" si="5"/>
        <v>11.982904942355811</v>
      </c>
      <c r="O21">
        <f t="shared" si="6"/>
        <v>18.556219731614316</v>
      </c>
      <c r="P21">
        <f t="shared" si="7"/>
        <v>16.626154764868321</v>
      </c>
      <c r="Q21">
        <f t="shared" si="8"/>
        <v>14.899148279085024</v>
      </c>
      <c r="R21">
        <f t="shared" si="9"/>
        <v>13.35721707463599</v>
      </c>
      <c r="S21">
        <f t="shared" si="10"/>
        <v>11.982904942355811</v>
      </c>
    </row>
    <row r="22" spans="1:19" x14ac:dyDescent="0.25">
      <c r="A22">
        <v>16.508953062474401</v>
      </c>
      <c r="B22">
        <v>32.332144509947099</v>
      </c>
      <c r="C22">
        <f>50*3^(0.1*(B22-37))</f>
        <v>29.940337908542087</v>
      </c>
      <c r="D22">
        <v>36.319555657602102</v>
      </c>
      <c r="E22">
        <f t="shared" si="0"/>
        <v>46.398566009958195</v>
      </c>
      <c r="F22">
        <v>35.319672504846999</v>
      </c>
      <c r="G22">
        <f t="shared" si="1"/>
        <v>41.57172139311249</v>
      </c>
      <c r="H22">
        <v>34.320917564965598</v>
      </c>
      <c r="I22">
        <f t="shared" si="2"/>
        <v>37.251630544705201</v>
      </c>
      <c r="J22">
        <v>33.324403718814899</v>
      </c>
      <c r="K22">
        <f t="shared" si="3"/>
        <v>33.38869872367578</v>
      </c>
      <c r="L22">
        <v>32.332144509947099</v>
      </c>
      <c r="M22">
        <f t="shared" si="4"/>
        <v>29.940337908542087</v>
      </c>
      <c r="N22">
        <f t="shared" si="5"/>
        <v>11.976135163416835</v>
      </c>
      <c r="O22">
        <f t="shared" si="6"/>
        <v>18.559426403983277</v>
      </c>
      <c r="P22">
        <f t="shared" si="7"/>
        <v>16.628688557244995</v>
      </c>
      <c r="Q22">
        <f t="shared" si="8"/>
        <v>14.900652217882081</v>
      </c>
      <c r="R22">
        <f t="shared" si="9"/>
        <v>13.355479489470312</v>
      </c>
      <c r="S22">
        <f t="shared" si="10"/>
        <v>11.976135163416835</v>
      </c>
    </row>
    <row r="23" spans="1:19" x14ac:dyDescent="0.25">
      <c r="A23">
        <v>18.008953062474401</v>
      </c>
      <c r="B23">
        <v>32.325664832333302</v>
      </c>
      <c r="C23">
        <f>50*3^(0.1*(B23-37))</f>
        <v>29.919032003925356</v>
      </c>
      <c r="D23">
        <v>36.317107417760198</v>
      </c>
      <c r="E23">
        <f t="shared" si="0"/>
        <v>46.38608802182587</v>
      </c>
      <c r="F23">
        <v>35.317831004238599</v>
      </c>
      <c r="G23">
        <f t="shared" si="1"/>
        <v>41.563311888810347</v>
      </c>
      <c r="H23">
        <v>34.318721179794998</v>
      </c>
      <c r="I23">
        <f t="shared" si="2"/>
        <v>37.242642901022606</v>
      </c>
      <c r="J23">
        <v>33.320815298219301</v>
      </c>
      <c r="K23">
        <f t="shared" si="3"/>
        <v>33.375538548088734</v>
      </c>
      <c r="L23">
        <v>32.325664832333302</v>
      </c>
      <c r="M23">
        <f t="shared" si="4"/>
        <v>29.919032003925356</v>
      </c>
      <c r="N23">
        <f t="shared" si="5"/>
        <v>11.967612801570143</v>
      </c>
      <c r="O23">
        <f t="shared" si="6"/>
        <v>18.55443520873035</v>
      </c>
      <c r="P23">
        <f t="shared" si="7"/>
        <v>16.62532475552414</v>
      </c>
      <c r="Q23">
        <f t="shared" si="8"/>
        <v>14.897057160409043</v>
      </c>
      <c r="R23">
        <f t="shared" si="9"/>
        <v>13.350215419235495</v>
      </c>
      <c r="S23">
        <f t="shared" si="10"/>
        <v>11.967612801570143</v>
      </c>
    </row>
    <row r="24" spans="1:19" x14ac:dyDescent="0.25">
      <c r="A24">
        <v>19.508953062474401</v>
      </c>
      <c r="B24">
        <v>32.321877570734102</v>
      </c>
      <c r="C24">
        <f>50*3^(0.1*(B24-37))</f>
        <v>29.906586085525998</v>
      </c>
      <c r="D24">
        <v>36.316138587691199</v>
      </c>
      <c r="E24">
        <f t="shared" si="0"/>
        <v>46.381151094919169</v>
      </c>
      <c r="F24">
        <v>35.317009871129997</v>
      </c>
      <c r="G24">
        <f t="shared" si="1"/>
        <v>41.559562602782876</v>
      </c>
      <c r="H24">
        <v>34.317632349706102</v>
      </c>
      <c r="I24">
        <f t="shared" si="2"/>
        <v>37.238188194640266</v>
      </c>
      <c r="J24">
        <v>33.318869104933803</v>
      </c>
      <c r="K24">
        <f t="shared" si="3"/>
        <v>33.36840324744054</v>
      </c>
      <c r="L24">
        <v>32.321877570734102</v>
      </c>
      <c r="M24">
        <f t="shared" si="4"/>
        <v>29.906586085525998</v>
      </c>
      <c r="N24">
        <f t="shared" si="5"/>
        <v>11.962634434210401</v>
      </c>
      <c r="O24">
        <f t="shared" si="6"/>
        <v>18.552460437967667</v>
      </c>
      <c r="P24">
        <f t="shared" si="7"/>
        <v>16.62382504111315</v>
      </c>
      <c r="Q24">
        <f t="shared" si="8"/>
        <v>14.895275277856108</v>
      </c>
      <c r="R24">
        <f t="shared" si="9"/>
        <v>13.347361298976217</v>
      </c>
      <c r="S24">
        <f t="shared" si="10"/>
        <v>11.962634434210401</v>
      </c>
    </row>
    <row r="25" spans="1:19" x14ac:dyDescent="0.25">
      <c r="A25">
        <v>21.008953062474401</v>
      </c>
      <c r="B25">
        <v>32.320580014742397</v>
      </c>
      <c r="C25">
        <f>50*3^(0.1*(B25-37))</f>
        <v>29.902323172757363</v>
      </c>
      <c r="D25">
        <v>36.317818195736798</v>
      </c>
      <c r="E25">
        <f t="shared" si="0"/>
        <v>46.389710311013914</v>
      </c>
      <c r="F25">
        <v>35.317736086616698</v>
      </c>
      <c r="G25">
        <f t="shared" si="1"/>
        <v>41.562878478555312</v>
      </c>
      <c r="H25">
        <v>34.317941163097103</v>
      </c>
      <c r="I25">
        <f t="shared" si="2"/>
        <v>37.239451581880566</v>
      </c>
      <c r="J25">
        <v>33.318666549397399</v>
      </c>
      <c r="K25">
        <f t="shared" si="3"/>
        <v>33.367660708620193</v>
      </c>
      <c r="L25">
        <v>32.320580014742397</v>
      </c>
      <c r="M25">
        <f t="shared" si="4"/>
        <v>29.902323172757363</v>
      </c>
      <c r="N25">
        <f t="shared" si="5"/>
        <v>11.960929269102946</v>
      </c>
      <c r="O25">
        <f t="shared" si="6"/>
        <v>18.555884124405566</v>
      </c>
      <c r="P25">
        <f t="shared" si="7"/>
        <v>16.625151391422126</v>
      </c>
      <c r="Q25">
        <f t="shared" si="8"/>
        <v>14.895780632752228</v>
      </c>
      <c r="R25">
        <f t="shared" si="9"/>
        <v>13.347064283448077</v>
      </c>
      <c r="S25">
        <f t="shared" si="10"/>
        <v>11.960929269102946</v>
      </c>
    </row>
    <row r="26" spans="1:19" x14ac:dyDescent="0.25">
      <c r="A26">
        <v>22.508953062474401</v>
      </c>
      <c r="B26">
        <v>32.319952037516899</v>
      </c>
      <c r="C26">
        <f>50*3^(0.1*(B26-37))</f>
        <v>29.900260272185953</v>
      </c>
      <c r="D26">
        <v>36.318971780924201</v>
      </c>
      <c r="E26">
        <f t="shared" si="0"/>
        <v>46.395589850403155</v>
      </c>
      <c r="F26">
        <v>35.318298663332598</v>
      </c>
      <c r="G26">
        <f t="shared" si="1"/>
        <v>41.565447366995265</v>
      </c>
      <c r="H26">
        <v>34.318260359066699</v>
      </c>
      <c r="I26">
        <f t="shared" si="2"/>
        <v>37.240757490363336</v>
      </c>
      <c r="J26">
        <v>33.318702065422798</v>
      </c>
      <c r="K26">
        <f t="shared" si="3"/>
        <v>33.36779090395374</v>
      </c>
      <c r="L26">
        <v>32.319952037516899</v>
      </c>
      <c r="M26">
        <f t="shared" si="4"/>
        <v>29.900260272185953</v>
      </c>
      <c r="N26">
        <f t="shared" si="5"/>
        <v>11.960104108874383</v>
      </c>
      <c r="O26">
        <f t="shared" si="6"/>
        <v>18.558235940161264</v>
      </c>
      <c r="P26">
        <f t="shared" si="7"/>
        <v>16.626178946798106</v>
      </c>
      <c r="Q26">
        <f t="shared" si="8"/>
        <v>14.896302996145335</v>
      </c>
      <c r="R26">
        <f t="shared" si="9"/>
        <v>13.347116361581497</v>
      </c>
      <c r="S26">
        <f t="shared" si="10"/>
        <v>11.960104108874383</v>
      </c>
    </row>
    <row r="27" spans="1:19" x14ac:dyDescent="0.25">
      <c r="A27">
        <v>24.008953062474401</v>
      </c>
      <c r="B27">
        <v>32.318822817351503</v>
      </c>
      <c r="C27">
        <f>50*3^(0.1*(B27-37))</f>
        <v>29.896551150274771</v>
      </c>
      <c r="D27">
        <v>36.317176684489397</v>
      </c>
      <c r="E27">
        <f t="shared" si="0"/>
        <v>46.386441008681274</v>
      </c>
      <c r="F27">
        <v>35.317558002906097</v>
      </c>
      <c r="G27">
        <f t="shared" si="1"/>
        <v>41.562065329769617</v>
      </c>
      <c r="H27">
        <v>34.317711709220603</v>
      </c>
      <c r="I27">
        <f t="shared" si="2"/>
        <v>37.238512858457433</v>
      </c>
      <c r="J27">
        <v>33.318025056937898</v>
      </c>
      <c r="K27">
        <f t="shared" si="3"/>
        <v>33.36530920059203</v>
      </c>
      <c r="L27">
        <v>32.318822817351503</v>
      </c>
      <c r="M27">
        <f t="shared" si="4"/>
        <v>29.896551150274771</v>
      </c>
      <c r="N27">
        <f t="shared" si="5"/>
        <v>11.958620460109909</v>
      </c>
      <c r="O27">
        <f t="shared" si="6"/>
        <v>18.55457640347251</v>
      </c>
      <c r="P27">
        <f t="shared" si="7"/>
        <v>16.624826131907849</v>
      </c>
      <c r="Q27">
        <f t="shared" si="8"/>
        <v>14.895405143382973</v>
      </c>
      <c r="R27">
        <f t="shared" si="9"/>
        <v>13.346123680236813</v>
      </c>
      <c r="S27">
        <f t="shared" si="10"/>
        <v>11.958620460109909</v>
      </c>
    </row>
    <row r="28" spans="1:19" x14ac:dyDescent="0.25">
      <c r="A28">
        <v>25.508953062474401</v>
      </c>
      <c r="B28">
        <v>32.3181612570894</v>
      </c>
      <c r="C28">
        <f>50*3^(0.1*(B28-37))</f>
        <v>29.89437835317818</v>
      </c>
      <c r="D28">
        <v>36.316466056520397</v>
      </c>
      <c r="E28">
        <f t="shared" si="0"/>
        <v>46.382819739162834</v>
      </c>
      <c r="F28">
        <v>35.317227494148703</v>
      </c>
      <c r="G28">
        <f t="shared" si="1"/>
        <v>41.56055623449236</v>
      </c>
      <c r="H28">
        <v>34.3174394322591</v>
      </c>
      <c r="I28">
        <f t="shared" si="2"/>
        <v>37.237398971339445</v>
      </c>
      <c r="J28">
        <v>33.3176572919892</v>
      </c>
      <c r="K28">
        <f t="shared" si="3"/>
        <v>33.363961165593551</v>
      </c>
      <c r="L28">
        <v>32.3181612570894</v>
      </c>
      <c r="M28">
        <f t="shared" si="4"/>
        <v>29.89437835317818</v>
      </c>
      <c r="N28">
        <f t="shared" si="5"/>
        <v>11.957751341271273</v>
      </c>
      <c r="O28">
        <f t="shared" si="6"/>
        <v>18.553127895665135</v>
      </c>
      <c r="P28">
        <f t="shared" si="7"/>
        <v>16.624222493796946</v>
      </c>
      <c r="Q28">
        <f t="shared" si="8"/>
        <v>14.894959588535778</v>
      </c>
      <c r="R28">
        <f t="shared" si="9"/>
        <v>13.345584466237421</v>
      </c>
      <c r="S28">
        <f t="shared" si="10"/>
        <v>11.957751341271273</v>
      </c>
    </row>
    <row r="29" spans="1:19" x14ac:dyDescent="0.25">
      <c r="A29">
        <v>27.008953062474401</v>
      </c>
      <c r="B29">
        <v>32.317933094047604</v>
      </c>
      <c r="C29">
        <f>50*3^(0.1*(B29-37))</f>
        <v>29.893629021946026</v>
      </c>
      <c r="D29">
        <v>36.317699434173598</v>
      </c>
      <c r="E29">
        <f t="shared" si="0"/>
        <v>46.389105054899794</v>
      </c>
      <c r="F29">
        <v>35.317520376782703</v>
      </c>
      <c r="G29">
        <f t="shared" si="1"/>
        <v>41.561893527003846</v>
      </c>
      <c r="H29">
        <v>34.317516829419397</v>
      </c>
      <c r="I29">
        <f t="shared" si="2"/>
        <v>37.237715600320698</v>
      </c>
      <c r="J29">
        <v>33.317618756310402</v>
      </c>
      <c r="K29">
        <f t="shared" si="3"/>
        <v>33.363819916992995</v>
      </c>
      <c r="L29">
        <v>32.317933094047604</v>
      </c>
      <c r="M29">
        <f t="shared" si="4"/>
        <v>29.893629021946026</v>
      </c>
      <c r="N29">
        <f t="shared" si="5"/>
        <v>11.957451608778412</v>
      </c>
      <c r="O29">
        <f t="shared" si="6"/>
        <v>18.555642021959919</v>
      </c>
      <c r="P29">
        <f t="shared" si="7"/>
        <v>16.624757410801539</v>
      </c>
      <c r="Q29">
        <f t="shared" si="8"/>
        <v>14.895086240128279</v>
      </c>
      <c r="R29">
        <f t="shared" si="9"/>
        <v>13.345527966797199</v>
      </c>
      <c r="S29">
        <f t="shared" si="10"/>
        <v>11.957451608778412</v>
      </c>
    </row>
    <row r="30" spans="1:19" x14ac:dyDescent="0.25">
      <c r="A30">
        <v>28.508953062474401</v>
      </c>
      <c r="B30">
        <v>32.317823185090802</v>
      </c>
      <c r="C30">
        <f>50*3^(0.1*(B30-37))</f>
        <v>29.893268066534688</v>
      </c>
      <c r="D30">
        <v>36.318546890388902</v>
      </c>
      <c r="E30">
        <f t="shared" si="0"/>
        <v>46.393424201379808</v>
      </c>
      <c r="F30">
        <v>35.317747520744099</v>
      </c>
      <c r="G30">
        <f t="shared" si="1"/>
        <v>41.562930688516417</v>
      </c>
      <c r="H30">
        <v>34.317597073235298</v>
      </c>
      <c r="I30">
        <f t="shared" si="2"/>
        <v>37.238043877709643</v>
      </c>
      <c r="J30">
        <v>33.317625753251001</v>
      </c>
      <c r="K30">
        <f t="shared" si="3"/>
        <v>33.363845563520741</v>
      </c>
      <c r="L30">
        <v>32.317823185090802</v>
      </c>
      <c r="M30">
        <f t="shared" si="4"/>
        <v>29.893268066534688</v>
      </c>
      <c r="N30">
        <f t="shared" si="5"/>
        <v>11.957307226613876</v>
      </c>
      <c r="O30">
        <f t="shared" si="6"/>
        <v>18.557369680551925</v>
      </c>
      <c r="P30">
        <f t="shared" si="7"/>
        <v>16.625172275406566</v>
      </c>
      <c r="Q30">
        <f t="shared" si="8"/>
        <v>14.895217551083858</v>
      </c>
      <c r="R30">
        <f t="shared" si="9"/>
        <v>13.345538225408298</v>
      </c>
      <c r="S30">
        <f t="shared" si="10"/>
        <v>11.957307226613876</v>
      </c>
    </row>
    <row r="31" spans="1:19" x14ac:dyDescent="0.25">
      <c r="A31">
        <v>30.008953062474401</v>
      </c>
      <c r="B31">
        <v>32.317627447750098</v>
      </c>
      <c r="C31">
        <f>50*3^(0.1*(B31-37))</f>
        <v>29.892625250260313</v>
      </c>
      <c r="D31">
        <v>36.317228418495503</v>
      </c>
      <c r="E31">
        <f t="shared" si="0"/>
        <v>46.386704649620029</v>
      </c>
      <c r="F31">
        <v>35.317449450619101</v>
      </c>
      <c r="G31">
        <f t="shared" si="1"/>
        <v>41.5615696765161</v>
      </c>
      <c r="H31">
        <v>34.317460229781197</v>
      </c>
      <c r="I31">
        <f t="shared" si="2"/>
        <v>37.237484052985018</v>
      </c>
      <c r="J31">
        <v>33.317498541524103</v>
      </c>
      <c r="K31">
        <f t="shared" si="3"/>
        <v>33.363379285796398</v>
      </c>
      <c r="L31">
        <v>32.317627447750098</v>
      </c>
      <c r="M31">
        <f t="shared" si="4"/>
        <v>29.892625250260313</v>
      </c>
      <c r="N31">
        <f t="shared" si="5"/>
        <v>11.957050100104126</v>
      </c>
      <c r="O31">
        <f t="shared" si="6"/>
        <v>18.554681859848014</v>
      </c>
      <c r="P31">
        <f t="shared" si="7"/>
        <v>16.624627870606442</v>
      </c>
      <c r="Q31">
        <f t="shared" si="8"/>
        <v>14.894993621194008</v>
      </c>
      <c r="R31">
        <f t="shared" si="9"/>
        <v>13.345351714318561</v>
      </c>
      <c r="S31">
        <f t="shared" si="10"/>
        <v>11.957050100104126</v>
      </c>
    </row>
    <row r="32" spans="1:19" x14ac:dyDescent="0.25">
      <c r="A32">
        <v>31.508953062474401</v>
      </c>
      <c r="B32">
        <v>32.317512727542002</v>
      </c>
      <c r="C32">
        <f>50*3^(0.1*(B32-37))</f>
        <v>29.892248506819811</v>
      </c>
      <c r="D32">
        <v>36.316706334561196</v>
      </c>
      <c r="E32">
        <f t="shared" si="0"/>
        <v>46.384044133786205</v>
      </c>
      <c r="F32">
        <v>35.317316402224797</v>
      </c>
      <c r="G32">
        <f t="shared" si="1"/>
        <v>41.560962181306571</v>
      </c>
      <c r="H32">
        <v>34.317392300945599</v>
      </c>
      <c r="I32">
        <f t="shared" si="2"/>
        <v>37.237206160160817</v>
      </c>
      <c r="J32">
        <v>33.317429416900502</v>
      </c>
      <c r="K32">
        <f t="shared" si="3"/>
        <v>33.36312592138286</v>
      </c>
      <c r="L32">
        <v>32.317512727542002</v>
      </c>
      <c r="M32">
        <f t="shared" si="4"/>
        <v>29.892248506819811</v>
      </c>
      <c r="N32">
        <f t="shared" si="5"/>
        <v>11.956899402727926</v>
      </c>
      <c r="O32">
        <f t="shared" si="6"/>
        <v>18.553617653514483</v>
      </c>
      <c r="P32">
        <f t="shared" si="7"/>
        <v>16.624384872522629</v>
      </c>
      <c r="Q32">
        <f t="shared" si="8"/>
        <v>14.894882464064327</v>
      </c>
      <c r="R32">
        <f t="shared" si="9"/>
        <v>13.345250368553145</v>
      </c>
      <c r="S32">
        <f t="shared" si="10"/>
        <v>11.956899402727926</v>
      </c>
    </row>
    <row r="33" spans="1:19" x14ac:dyDescent="0.25">
      <c r="A33">
        <v>33.008953062474397</v>
      </c>
      <c r="B33">
        <v>32.317473118065898</v>
      </c>
      <c r="C33">
        <f>50*3^(0.1*(B33-37))</f>
        <v>29.892118429616794</v>
      </c>
      <c r="D33">
        <v>36.3176132311199</v>
      </c>
      <c r="E33">
        <f t="shared" si="0"/>
        <v>46.388665734832976</v>
      </c>
      <c r="F33">
        <v>35.317434399527102</v>
      </c>
      <c r="G33">
        <f t="shared" si="1"/>
        <v>41.561500953209809</v>
      </c>
      <c r="H33">
        <v>34.317411621854902</v>
      </c>
      <c r="I33">
        <f t="shared" si="2"/>
        <v>37.237285200640002</v>
      </c>
      <c r="J33">
        <v>33.317422165269001</v>
      </c>
      <c r="K33">
        <f t="shared" si="3"/>
        <v>33.363099341886894</v>
      </c>
      <c r="L33">
        <v>32.317473118065898</v>
      </c>
      <c r="M33">
        <f t="shared" si="4"/>
        <v>29.892118429616794</v>
      </c>
      <c r="N33">
        <f t="shared" si="5"/>
        <v>11.956847371846719</v>
      </c>
      <c r="O33">
        <f t="shared" si="6"/>
        <v>18.55546629393319</v>
      </c>
      <c r="P33">
        <f t="shared" si="7"/>
        <v>16.624600381283923</v>
      </c>
      <c r="Q33">
        <f t="shared" si="8"/>
        <v>14.894914080256001</v>
      </c>
      <c r="R33">
        <f t="shared" si="9"/>
        <v>13.345239736754758</v>
      </c>
      <c r="S33">
        <f t="shared" si="10"/>
        <v>11.956847371846719</v>
      </c>
    </row>
    <row r="34" spans="1:19" x14ac:dyDescent="0.25">
      <c r="A34">
        <v>34.508953062474397</v>
      </c>
      <c r="B34">
        <v>32.317454053049403</v>
      </c>
      <c r="C34">
        <f t="shared" ref="C34:C50" si="11">50*3^(0.1*(B34-37))</f>
        <v>29.892055820456754</v>
      </c>
      <c r="D34">
        <v>36.3182365455717</v>
      </c>
      <c r="E34">
        <f t="shared" si="0"/>
        <v>46.391842450902956</v>
      </c>
      <c r="F34">
        <v>35.317525952521997</v>
      </c>
      <c r="G34">
        <f t="shared" si="1"/>
        <v>41.561918986064178</v>
      </c>
      <c r="H34">
        <v>34.317431668168403</v>
      </c>
      <c r="I34">
        <f t="shared" si="2"/>
        <v>37.237367208874019</v>
      </c>
      <c r="J34">
        <v>33.317423490839097</v>
      </c>
      <c r="K34">
        <f t="shared" si="3"/>
        <v>33.36310420051403</v>
      </c>
      <c r="L34">
        <v>32.317454053049403</v>
      </c>
      <c r="M34">
        <f t="shared" si="4"/>
        <v>29.892055820456754</v>
      </c>
      <c r="N34">
        <f t="shared" si="5"/>
        <v>11.956822328182703</v>
      </c>
      <c r="O34">
        <f t="shared" si="6"/>
        <v>18.556736980361183</v>
      </c>
      <c r="P34">
        <f t="shared" si="7"/>
        <v>16.624767594425673</v>
      </c>
      <c r="Q34">
        <f t="shared" si="8"/>
        <v>14.894946883549608</v>
      </c>
      <c r="R34">
        <f t="shared" si="9"/>
        <v>13.345241680205612</v>
      </c>
      <c r="S34">
        <f t="shared" si="10"/>
        <v>11.956822328182703</v>
      </c>
    </row>
    <row r="35" spans="1:19" x14ac:dyDescent="0.25">
      <c r="A35">
        <v>36.008953062474397</v>
      </c>
      <c r="B35">
        <v>32.317420155225399</v>
      </c>
      <c r="C35">
        <f t="shared" si="11"/>
        <v>29.891944500956242</v>
      </c>
      <c r="D35">
        <v>36.317266916864597</v>
      </c>
      <c r="E35">
        <f t="shared" si="0"/>
        <v>46.386900841588123</v>
      </c>
      <c r="F35">
        <v>35.317405968063603</v>
      </c>
      <c r="G35">
        <f t="shared" si="1"/>
        <v>41.56137113541935</v>
      </c>
      <c r="H35">
        <v>34.3173975493604</v>
      </c>
      <c r="I35">
        <f t="shared" si="2"/>
        <v>37.237227631039524</v>
      </c>
      <c r="J35">
        <v>33.317399605318798</v>
      </c>
      <c r="K35">
        <f t="shared" si="3"/>
        <v>33.363016652753643</v>
      </c>
      <c r="L35">
        <v>32.317420155225399</v>
      </c>
      <c r="M35">
        <f t="shared" si="4"/>
        <v>29.891944500956242</v>
      </c>
      <c r="N35">
        <f t="shared" si="5"/>
        <v>11.956777800382497</v>
      </c>
      <c r="O35">
        <f t="shared" si="6"/>
        <v>18.554760336635251</v>
      </c>
      <c r="P35">
        <f t="shared" si="7"/>
        <v>16.624548454167741</v>
      </c>
      <c r="Q35">
        <f t="shared" si="8"/>
        <v>14.89489105241581</v>
      </c>
      <c r="R35">
        <f t="shared" si="9"/>
        <v>13.345206661101457</v>
      </c>
      <c r="S35">
        <f t="shared" si="10"/>
        <v>11.956777800382497</v>
      </c>
    </row>
    <row r="36" spans="1:19" x14ac:dyDescent="0.25">
      <c r="A36">
        <v>37.508953062474397</v>
      </c>
      <c r="B36">
        <v>32.317400286572898</v>
      </c>
      <c r="C36">
        <f t="shared" si="11"/>
        <v>29.891879253053023</v>
      </c>
      <c r="D36">
        <v>36.316882893414501</v>
      </c>
      <c r="E36">
        <f t="shared" si="0"/>
        <v>46.384943852544829</v>
      </c>
      <c r="F36">
        <v>35.317352404793603</v>
      </c>
      <c r="G36">
        <f t="shared" si="1"/>
        <v>41.561126567142281</v>
      </c>
      <c r="H36">
        <v>34.317380611737299</v>
      </c>
      <c r="I36">
        <f t="shared" si="2"/>
        <v>37.237158340514384</v>
      </c>
      <c r="J36">
        <v>33.317386625620301</v>
      </c>
      <c r="K36">
        <f t="shared" si="3"/>
        <v>33.362969078272599</v>
      </c>
      <c r="L36">
        <v>32.317400286572898</v>
      </c>
      <c r="M36">
        <f t="shared" si="4"/>
        <v>29.891879253053023</v>
      </c>
      <c r="N36">
        <f t="shared" si="5"/>
        <v>11.95675170122121</v>
      </c>
      <c r="O36">
        <f t="shared" si="6"/>
        <v>18.553977541017932</v>
      </c>
      <c r="P36">
        <f t="shared" si="7"/>
        <v>16.624450626856913</v>
      </c>
      <c r="Q36">
        <f t="shared" si="8"/>
        <v>14.894863336205754</v>
      </c>
      <c r="R36">
        <f t="shared" si="9"/>
        <v>13.34518763130904</v>
      </c>
      <c r="S36">
        <f t="shared" si="10"/>
        <v>11.95675170122121</v>
      </c>
    </row>
    <row r="37" spans="1:19" x14ac:dyDescent="0.25">
      <c r="A37">
        <v>39.008953062474397</v>
      </c>
      <c r="B37">
        <v>32.3173934252031</v>
      </c>
      <c r="C37">
        <f t="shared" si="11"/>
        <v>29.89185672060724</v>
      </c>
      <c r="D37">
        <v>36.317550381009099</v>
      </c>
      <c r="E37">
        <f t="shared" si="0"/>
        <v>46.388345431924634</v>
      </c>
      <c r="F37">
        <v>35.317399924321798</v>
      </c>
      <c r="G37">
        <f t="shared" si="1"/>
        <v>41.561343539804326</v>
      </c>
      <c r="H37">
        <v>34.317385430010702</v>
      </c>
      <c r="I37">
        <f t="shared" si="2"/>
        <v>37.237178051690513</v>
      </c>
      <c r="J37">
        <v>33.317385263668001</v>
      </c>
      <c r="K37">
        <f t="shared" si="3"/>
        <v>33.362964086313582</v>
      </c>
      <c r="L37">
        <v>32.3173934252031</v>
      </c>
      <c r="M37">
        <f t="shared" si="4"/>
        <v>29.89185672060724</v>
      </c>
      <c r="N37">
        <f t="shared" si="5"/>
        <v>11.956742688242898</v>
      </c>
      <c r="O37">
        <f t="shared" si="6"/>
        <v>18.555338172769854</v>
      </c>
      <c r="P37">
        <f t="shared" si="7"/>
        <v>16.624537415921733</v>
      </c>
      <c r="Q37">
        <f t="shared" si="8"/>
        <v>14.894871220676206</v>
      </c>
      <c r="R37">
        <f t="shared" si="9"/>
        <v>13.345185634525434</v>
      </c>
      <c r="S37">
        <f t="shared" si="10"/>
        <v>11.956742688242898</v>
      </c>
    </row>
    <row r="38" spans="1:19" x14ac:dyDescent="0.25">
      <c r="A38">
        <v>40.508953062474397</v>
      </c>
      <c r="B38">
        <v>32.317390123116702</v>
      </c>
      <c r="C38">
        <f t="shared" si="11"/>
        <v>29.891845876702401</v>
      </c>
      <c r="D38">
        <v>36.318009246151703</v>
      </c>
      <c r="E38">
        <f t="shared" si="0"/>
        <v>46.390683996409379</v>
      </c>
      <c r="F38">
        <v>35.317436800802902</v>
      </c>
      <c r="G38">
        <f t="shared" si="1"/>
        <v>41.561511917430714</v>
      </c>
      <c r="H38">
        <v>34.317390430098797</v>
      </c>
      <c r="I38">
        <f t="shared" si="2"/>
        <v>37.237198506667227</v>
      </c>
      <c r="J38">
        <v>33.317385512943702</v>
      </c>
      <c r="K38">
        <f t="shared" si="3"/>
        <v>33.362964999982886</v>
      </c>
      <c r="L38">
        <v>32.317390123116702</v>
      </c>
      <c r="M38">
        <f t="shared" si="4"/>
        <v>29.891845876702401</v>
      </c>
      <c r="N38">
        <f t="shared" si="5"/>
        <v>11.956738350680961</v>
      </c>
      <c r="O38">
        <f t="shared" si="6"/>
        <v>18.556273598563752</v>
      </c>
      <c r="P38">
        <f t="shared" si="7"/>
        <v>16.624604766972286</v>
      </c>
      <c r="Q38">
        <f t="shared" si="8"/>
        <v>14.894879402666891</v>
      </c>
      <c r="R38">
        <f t="shared" si="9"/>
        <v>13.345185999993156</v>
      </c>
      <c r="S38">
        <f t="shared" si="10"/>
        <v>11.956738350680961</v>
      </c>
    </row>
    <row r="39" spans="1:19" x14ac:dyDescent="0.25">
      <c r="A39">
        <v>42.008953062474397</v>
      </c>
      <c r="B39">
        <v>32.317384253612303</v>
      </c>
      <c r="C39">
        <f t="shared" si="11"/>
        <v>29.891826601520755</v>
      </c>
      <c r="D39">
        <v>36.3172954960109</v>
      </c>
      <c r="E39">
        <f t="shared" si="0"/>
        <v>46.387046484630979</v>
      </c>
      <c r="F39">
        <v>35.317388497631903</v>
      </c>
      <c r="G39">
        <f t="shared" si="1"/>
        <v>41.561291365796407</v>
      </c>
      <c r="H39">
        <v>34.317381924118699</v>
      </c>
      <c r="I39">
        <f t="shared" si="2"/>
        <v>37.237163709362058</v>
      </c>
      <c r="J39">
        <v>33.317381028781398</v>
      </c>
      <c r="K39">
        <f t="shared" si="3"/>
        <v>33.362948564203279</v>
      </c>
      <c r="L39">
        <v>32.317384253612303</v>
      </c>
      <c r="M39">
        <f t="shared" si="4"/>
        <v>29.891826601520755</v>
      </c>
      <c r="N39">
        <f t="shared" si="5"/>
        <v>11.956730640608303</v>
      </c>
      <c r="O39">
        <f t="shared" si="6"/>
        <v>18.554818593852392</v>
      </c>
      <c r="P39">
        <f t="shared" si="7"/>
        <v>16.624516546318564</v>
      </c>
      <c r="Q39">
        <f t="shared" si="8"/>
        <v>14.894865483744823</v>
      </c>
      <c r="R39">
        <f t="shared" si="9"/>
        <v>13.345179425681312</v>
      </c>
      <c r="S39">
        <f t="shared" si="10"/>
        <v>11.956730640608303</v>
      </c>
    </row>
    <row r="40" spans="1:19" x14ac:dyDescent="0.25">
      <c r="A40">
        <v>43.508953062474397</v>
      </c>
      <c r="B40">
        <v>32.317380813257202</v>
      </c>
      <c r="C40">
        <f t="shared" si="11"/>
        <v>29.89181530355911</v>
      </c>
      <c r="D40">
        <v>36.317012774698803</v>
      </c>
      <c r="E40">
        <f t="shared" si="0"/>
        <v>46.385605720203962</v>
      </c>
      <c r="F40">
        <v>35.317366933193199</v>
      </c>
      <c r="G40">
        <f t="shared" si="1"/>
        <v>41.561192903234897</v>
      </c>
      <c r="H40">
        <v>34.317377701420099</v>
      </c>
      <c r="I40">
        <f t="shared" si="2"/>
        <v>37.237146434641524</v>
      </c>
      <c r="J40">
        <v>33.317378592004403</v>
      </c>
      <c r="K40">
        <f t="shared" si="3"/>
        <v>33.362939632699081</v>
      </c>
      <c r="L40">
        <v>32.317380813257202</v>
      </c>
      <c r="M40">
        <f t="shared" si="4"/>
        <v>29.89181530355911</v>
      </c>
      <c r="N40">
        <f t="shared" si="5"/>
        <v>11.956726121423644</v>
      </c>
      <c r="O40">
        <f t="shared" si="6"/>
        <v>18.554242288081586</v>
      </c>
      <c r="P40">
        <f t="shared" si="7"/>
        <v>16.62447716129396</v>
      </c>
      <c r="Q40">
        <f t="shared" si="8"/>
        <v>14.894858573856609</v>
      </c>
      <c r="R40">
        <f t="shared" si="9"/>
        <v>13.345175853079633</v>
      </c>
      <c r="S40">
        <f t="shared" si="10"/>
        <v>11.956726121423644</v>
      </c>
    </row>
    <row r="41" spans="1:19" x14ac:dyDescent="0.25">
      <c r="A41">
        <v>45.008953062474397</v>
      </c>
      <c r="B41">
        <v>32.317379625137697</v>
      </c>
      <c r="C41">
        <f t="shared" si="11"/>
        <v>29.891811401832463</v>
      </c>
      <c r="D41">
        <v>36.317504408345997</v>
      </c>
      <c r="E41">
        <f t="shared" si="0"/>
        <v>46.388111142923606</v>
      </c>
      <c r="F41">
        <v>35.317386066972503</v>
      </c>
      <c r="G41">
        <f t="shared" si="1"/>
        <v>41.561280267468945</v>
      </c>
      <c r="H41">
        <v>34.317378902703503</v>
      </c>
      <c r="I41">
        <f t="shared" si="2"/>
        <v>37.237151348994544</v>
      </c>
      <c r="J41">
        <v>33.317378336304401</v>
      </c>
      <c r="K41">
        <f t="shared" si="3"/>
        <v>33.362938695483535</v>
      </c>
      <c r="L41">
        <v>32.317379625137697</v>
      </c>
      <c r="M41">
        <f t="shared" si="4"/>
        <v>29.891811401832463</v>
      </c>
      <c r="N41">
        <f t="shared" si="5"/>
        <v>11.956724560732987</v>
      </c>
      <c r="O41">
        <f t="shared" si="6"/>
        <v>18.555244457169444</v>
      </c>
      <c r="P41">
        <f t="shared" si="7"/>
        <v>16.624512106987577</v>
      </c>
      <c r="Q41">
        <f t="shared" si="8"/>
        <v>14.894860539597818</v>
      </c>
      <c r="R41">
        <f t="shared" si="9"/>
        <v>13.345175478193415</v>
      </c>
      <c r="S41">
        <f t="shared" si="10"/>
        <v>11.956724560732987</v>
      </c>
    </row>
    <row r="42" spans="1:19" x14ac:dyDescent="0.25">
      <c r="A42">
        <v>46.508953062474397</v>
      </c>
      <c r="B42">
        <v>32.31737905336</v>
      </c>
      <c r="C42">
        <f t="shared" si="11"/>
        <v>29.891809524142506</v>
      </c>
      <c r="D42">
        <v>36.317842434649499</v>
      </c>
      <c r="E42">
        <f t="shared" si="0"/>
        <v>46.389833843114346</v>
      </c>
      <c r="F42">
        <v>35.3174009163736</v>
      </c>
      <c r="G42">
        <f t="shared" si="1"/>
        <v>41.561348069493533</v>
      </c>
      <c r="H42">
        <v>34.3173801493732</v>
      </c>
      <c r="I42">
        <f t="shared" si="2"/>
        <v>37.237156449019906</v>
      </c>
      <c r="J42">
        <v>33.317378383115901</v>
      </c>
      <c r="K42">
        <f t="shared" si="3"/>
        <v>33.362938867061423</v>
      </c>
      <c r="L42">
        <v>32.31737905336</v>
      </c>
      <c r="M42">
        <f t="shared" si="4"/>
        <v>29.891809524142506</v>
      </c>
      <c r="N42">
        <f t="shared" si="5"/>
        <v>11.956723809657003</v>
      </c>
      <c r="O42">
        <f t="shared" si="6"/>
        <v>18.555933537245739</v>
      </c>
      <c r="P42">
        <f t="shared" si="7"/>
        <v>16.624539227797413</v>
      </c>
      <c r="Q42">
        <f t="shared" si="8"/>
        <v>14.894862579607963</v>
      </c>
      <c r="R42">
        <f t="shared" si="9"/>
        <v>13.345175546824571</v>
      </c>
      <c r="S42">
        <f t="shared" si="10"/>
        <v>11.956723809657003</v>
      </c>
    </row>
    <row r="43" spans="1:19" x14ac:dyDescent="0.25">
      <c r="A43">
        <v>48.008953062474397</v>
      </c>
      <c r="B43">
        <v>32.317378037066398</v>
      </c>
      <c r="C43">
        <f t="shared" si="11"/>
        <v>29.891806186684374</v>
      </c>
      <c r="D43">
        <v>36.317316676264497</v>
      </c>
      <c r="E43">
        <f t="shared" si="0"/>
        <v>46.387154422250291</v>
      </c>
      <c r="F43">
        <v>35.3173814697507</v>
      </c>
      <c r="G43">
        <f t="shared" si="1"/>
        <v>41.561259276682136</v>
      </c>
      <c r="H43">
        <v>34.317378028839897</v>
      </c>
      <c r="I43">
        <f t="shared" si="2"/>
        <v>37.237147774089316</v>
      </c>
      <c r="J43">
        <v>33.317377541301198</v>
      </c>
      <c r="K43">
        <f t="shared" si="3"/>
        <v>33.362935781563635</v>
      </c>
      <c r="L43">
        <v>32.317378037066398</v>
      </c>
      <c r="M43">
        <f t="shared" si="4"/>
        <v>29.891806186684374</v>
      </c>
      <c r="N43">
        <f t="shared" si="5"/>
        <v>11.95672247467375</v>
      </c>
      <c r="O43">
        <f t="shared" si="6"/>
        <v>18.554861768900118</v>
      </c>
      <c r="P43">
        <f t="shared" si="7"/>
        <v>16.624503710672855</v>
      </c>
      <c r="Q43">
        <f t="shared" si="8"/>
        <v>14.894859109635727</v>
      </c>
      <c r="R43">
        <f t="shared" si="9"/>
        <v>13.345174312625455</v>
      </c>
      <c r="S43">
        <f t="shared" si="10"/>
        <v>11.95672247467375</v>
      </c>
    </row>
    <row r="44" spans="1:19" x14ac:dyDescent="0.25">
      <c r="A44">
        <v>49.508953062474397</v>
      </c>
      <c r="B44">
        <v>32.317377441374198</v>
      </c>
      <c r="C44">
        <f t="shared" si="11"/>
        <v>29.891804230460707</v>
      </c>
      <c r="D44">
        <v>36.317108398790502</v>
      </c>
      <c r="E44">
        <f t="shared" si="0"/>
        <v>46.386093021188586</v>
      </c>
      <c r="F44">
        <v>35.317372787847802</v>
      </c>
      <c r="G44">
        <f t="shared" si="1"/>
        <v>41.561219635384035</v>
      </c>
      <c r="H44">
        <v>34.317376976120599</v>
      </c>
      <c r="I44">
        <f t="shared" si="2"/>
        <v>37.237143467500374</v>
      </c>
      <c r="J44">
        <v>33.317377083842501</v>
      </c>
      <c r="K44">
        <f t="shared" si="3"/>
        <v>33.362934104843468</v>
      </c>
      <c r="L44">
        <v>32.317377441374198</v>
      </c>
      <c r="M44">
        <f t="shared" si="4"/>
        <v>29.891804230460707</v>
      </c>
      <c r="N44">
        <f t="shared" si="5"/>
        <v>11.956721692184283</v>
      </c>
      <c r="O44">
        <f t="shared" si="6"/>
        <v>18.554437208475434</v>
      </c>
      <c r="P44">
        <f t="shared" si="7"/>
        <v>16.624487854153614</v>
      </c>
      <c r="Q44">
        <f t="shared" si="8"/>
        <v>14.894857387000151</v>
      </c>
      <c r="R44">
        <f t="shared" si="9"/>
        <v>13.345173641937388</v>
      </c>
      <c r="S44">
        <f t="shared" si="10"/>
        <v>11.956721692184283</v>
      </c>
    </row>
    <row r="45" spans="1:19" x14ac:dyDescent="0.25">
      <c r="A45">
        <v>51.008953062474397</v>
      </c>
      <c r="B45">
        <v>32.317377235651897</v>
      </c>
      <c r="C45">
        <f t="shared" si="11"/>
        <v>29.891803554878887</v>
      </c>
      <c r="D45">
        <v>36.317470701062703</v>
      </c>
      <c r="E45">
        <f t="shared" si="0"/>
        <v>46.387939362334194</v>
      </c>
      <c r="F45">
        <v>35.317380491572102</v>
      </c>
      <c r="G45">
        <f t="shared" si="1"/>
        <v>41.561254810347243</v>
      </c>
      <c r="H45">
        <v>34.317377275603498</v>
      </c>
      <c r="I45">
        <f t="shared" si="2"/>
        <v>37.237144692660486</v>
      </c>
      <c r="J45">
        <v>33.317377035839399</v>
      </c>
      <c r="K45">
        <f t="shared" si="3"/>
        <v>33.362933928898038</v>
      </c>
      <c r="L45">
        <v>32.317377235651897</v>
      </c>
      <c r="M45">
        <f t="shared" si="4"/>
        <v>29.891803554878887</v>
      </c>
      <c r="N45">
        <f t="shared" si="5"/>
        <v>11.956721421951556</v>
      </c>
      <c r="O45">
        <f t="shared" si="6"/>
        <v>18.555175744933678</v>
      </c>
      <c r="P45">
        <f t="shared" si="7"/>
        <v>16.624501924138897</v>
      </c>
      <c r="Q45">
        <f t="shared" si="8"/>
        <v>14.894857877064196</v>
      </c>
      <c r="R45">
        <f t="shared" si="9"/>
        <v>13.345173571559215</v>
      </c>
      <c r="S45">
        <f t="shared" si="10"/>
        <v>11.956721421951556</v>
      </c>
    </row>
    <row r="46" spans="1:19" x14ac:dyDescent="0.25">
      <c r="A46">
        <v>52.508953062474397</v>
      </c>
      <c r="B46">
        <v>32.317377136649398</v>
      </c>
      <c r="C46">
        <f t="shared" si="11"/>
        <v>29.891803229759606</v>
      </c>
      <c r="D46">
        <v>36.317719832646802</v>
      </c>
      <c r="E46">
        <f t="shared" si="0"/>
        <v>46.389209013062555</v>
      </c>
      <c r="F46">
        <v>35.317386470472101</v>
      </c>
      <c r="G46">
        <f t="shared" si="1"/>
        <v>41.561282109837386</v>
      </c>
      <c r="H46">
        <v>34.317377586404902</v>
      </c>
      <c r="I46">
        <f t="shared" si="2"/>
        <v>37.237145964123712</v>
      </c>
      <c r="J46">
        <v>33.317377044627797</v>
      </c>
      <c r="K46">
        <f t="shared" si="3"/>
        <v>33.362933961110087</v>
      </c>
      <c r="L46">
        <v>32.317377136649398</v>
      </c>
      <c r="M46">
        <f t="shared" si="4"/>
        <v>29.891803229759606</v>
      </c>
      <c r="N46">
        <f t="shared" si="5"/>
        <v>11.956721291903843</v>
      </c>
      <c r="O46">
        <f t="shared" si="6"/>
        <v>18.555683605225024</v>
      </c>
      <c r="P46">
        <f t="shared" si="7"/>
        <v>16.624512843934955</v>
      </c>
      <c r="Q46">
        <f t="shared" si="8"/>
        <v>14.894858385649485</v>
      </c>
      <c r="R46">
        <f t="shared" si="9"/>
        <v>13.345173584444035</v>
      </c>
      <c r="S46">
        <f t="shared" si="10"/>
        <v>11.956721291903843</v>
      </c>
    </row>
    <row r="47" spans="1:19" x14ac:dyDescent="0.25">
      <c r="A47">
        <v>54.008953062474397</v>
      </c>
      <c r="B47">
        <v>32.317376960680903</v>
      </c>
      <c r="C47">
        <f t="shared" si="11"/>
        <v>29.891802651887833</v>
      </c>
      <c r="D47">
        <v>36.317628883746004</v>
      </c>
      <c r="E47">
        <f t="shared" si="0"/>
        <v>46.388745505627647</v>
      </c>
      <c r="F47">
        <v>35.317381612417797</v>
      </c>
      <c r="G47">
        <f t="shared" si="1"/>
        <v>41.561259928095971</v>
      </c>
      <c r="H47">
        <v>34.317377078741202</v>
      </c>
      <c r="I47">
        <f t="shared" si="2"/>
        <v>37.237143887312889</v>
      </c>
      <c r="J47">
        <v>33.317376886594097</v>
      </c>
      <c r="K47">
        <f t="shared" si="3"/>
        <v>33.362933381870285</v>
      </c>
      <c r="L47">
        <v>32.317376960680903</v>
      </c>
      <c r="M47">
        <f t="shared" si="4"/>
        <v>29.891802651887833</v>
      </c>
      <c r="N47">
        <f t="shared" si="5"/>
        <v>11.956721060755134</v>
      </c>
      <c r="O47">
        <f t="shared" si="6"/>
        <v>18.555498202251059</v>
      </c>
      <c r="P47">
        <f t="shared" si="7"/>
        <v>16.62450397123839</v>
      </c>
      <c r="Q47">
        <f t="shared" si="8"/>
        <v>14.894857554925157</v>
      </c>
      <c r="R47">
        <f t="shared" si="9"/>
        <v>13.345173352748114</v>
      </c>
      <c r="S47">
        <f t="shared" si="10"/>
        <v>11.956721060755134</v>
      </c>
    </row>
    <row r="48" spans="1:19" x14ac:dyDescent="0.25">
      <c r="A48">
        <v>55.508953062474397</v>
      </c>
      <c r="B48">
        <v>32.317376857538299</v>
      </c>
      <c r="C48">
        <f t="shared" si="11"/>
        <v>29.891802313172661</v>
      </c>
      <c r="D48">
        <v>36.317562036731701</v>
      </c>
      <c r="E48">
        <f t="shared" si="0"/>
        <v>46.388404832796034</v>
      </c>
      <c r="F48">
        <v>35.317378942219499</v>
      </c>
      <c r="G48">
        <f t="shared" si="1"/>
        <v>41.561247736049523</v>
      </c>
      <c r="H48">
        <v>34.317376822131799</v>
      </c>
      <c r="I48">
        <f t="shared" si="2"/>
        <v>37.237142837544773</v>
      </c>
      <c r="J48">
        <v>33.3173768007155</v>
      </c>
      <c r="K48">
        <f t="shared" si="3"/>
        <v>33.362933067100087</v>
      </c>
      <c r="L48">
        <v>32.317376857538299</v>
      </c>
      <c r="M48">
        <f t="shared" si="4"/>
        <v>29.891802313172661</v>
      </c>
      <c r="N48">
        <f t="shared" si="5"/>
        <v>11.956720925269066</v>
      </c>
      <c r="O48">
        <f t="shared" si="6"/>
        <v>18.555361933118416</v>
      </c>
      <c r="P48">
        <f t="shared" si="7"/>
        <v>16.624499094419811</v>
      </c>
      <c r="Q48">
        <f t="shared" si="8"/>
        <v>14.89485713501791</v>
      </c>
      <c r="R48">
        <f t="shared" si="9"/>
        <v>13.345173226840036</v>
      </c>
      <c r="S48">
        <f t="shared" si="10"/>
        <v>11.956720925269066</v>
      </c>
    </row>
    <row r="49" spans="1:19" x14ac:dyDescent="0.25">
      <c r="A49">
        <v>57.008953062474397</v>
      </c>
      <c r="B49">
        <v>32.317376821918003</v>
      </c>
      <c r="C49">
        <f t="shared" si="11"/>
        <v>29.891802196197386</v>
      </c>
      <c r="D49">
        <v>36.317513908525697</v>
      </c>
      <c r="E49">
        <f t="shared" si="0"/>
        <v>46.388159558286176</v>
      </c>
      <c r="F49">
        <v>35.317378552520701</v>
      </c>
      <c r="G49">
        <f t="shared" si="1"/>
        <v>41.561245956696638</v>
      </c>
      <c r="H49">
        <v>34.3173768728604</v>
      </c>
      <c r="I49">
        <f t="shared" si="2"/>
        <v>37.237143045071335</v>
      </c>
      <c r="J49">
        <v>33.3173767917039</v>
      </c>
      <c r="K49">
        <f t="shared" si="3"/>
        <v>33.362933034069933</v>
      </c>
      <c r="L49">
        <v>32.317376821918003</v>
      </c>
      <c r="M49">
        <f t="shared" si="4"/>
        <v>29.891802196197386</v>
      </c>
      <c r="N49">
        <f t="shared" si="5"/>
        <v>11.956720878478954</v>
      </c>
      <c r="O49">
        <f t="shared" si="6"/>
        <v>18.555263823314473</v>
      </c>
      <c r="P49">
        <f t="shared" si="7"/>
        <v>16.624498382678656</v>
      </c>
      <c r="Q49">
        <f t="shared" si="8"/>
        <v>14.894857218028534</v>
      </c>
      <c r="R49">
        <f t="shared" si="9"/>
        <v>13.345173213627973</v>
      </c>
      <c r="S49">
        <f t="shared" si="10"/>
        <v>11.956720878478954</v>
      </c>
    </row>
    <row r="50" spans="1:19" x14ac:dyDescent="0.25">
      <c r="A50">
        <v>58.508953062474397</v>
      </c>
      <c r="B50">
        <v>32.317376804776003</v>
      </c>
      <c r="C50">
        <f t="shared" si="11"/>
        <v>29.891802139903916</v>
      </c>
      <c r="D50">
        <v>36.317478567543603</v>
      </c>
      <c r="E50">
        <f t="shared" si="0"/>
        <v>46.387979451794848</v>
      </c>
      <c r="F50">
        <v>35.317378522208202</v>
      </c>
      <c r="G50">
        <f t="shared" si="1"/>
        <v>41.561245818290693</v>
      </c>
      <c r="H50">
        <v>34.317376933309099</v>
      </c>
      <c r="I50">
        <f t="shared" si="2"/>
        <v>37.237143292362028</v>
      </c>
      <c r="J50">
        <v>33.317376793353702</v>
      </c>
      <c r="K50">
        <f t="shared" si="3"/>
        <v>33.362933040116936</v>
      </c>
      <c r="L50">
        <v>32.317376804776003</v>
      </c>
      <c r="M50">
        <f t="shared" si="4"/>
        <v>29.891802139903916</v>
      </c>
      <c r="N50">
        <f t="shared" si="5"/>
        <v>11.956720855961567</v>
      </c>
      <c r="O50">
        <f t="shared" si="6"/>
        <v>18.555191780717941</v>
      </c>
      <c r="P50">
        <f t="shared" si="7"/>
        <v>16.624498327316278</v>
      </c>
      <c r="Q50">
        <f t="shared" si="8"/>
        <v>14.894857316944812</v>
      </c>
      <c r="R50">
        <f t="shared" si="9"/>
        <v>13.345173216046774</v>
      </c>
      <c r="S50">
        <f t="shared" si="10"/>
        <v>11.956720855961567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E2" sqref="E2"/>
    </sheetView>
  </sheetViews>
  <sheetFormatPr defaultRowHeight="15" x14ac:dyDescent="0.25"/>
  <cols>
    <col min="1" max="1" width="14.85546875" customWidth="1"/>
    <col min="2" max="2" width="18.140625" customWidth="1"/>
    <col min="3" max="3" width="16.42578125" customWidth="1"/>
    <col min="4" max="4" width="18.140625" customWidth="1"/>
    <col min="5" max="5" width="15.5703125" customWidth="1"/>
    <col min="6" max="6" width="18.28515625" customWidth="1"/>
    <col min="7" max="7" width="14.85546875" customWidth="1"/>
    <col min="8" max="8" width="17.7109375" customWidth="1"/>
    <col min="9" max="9" width="14.5703125" customWidth="1"/>
    <col min="10" max="10" width="17.85546875" customWidth="1"/>
    <col min="11" max="11" width="14.5703125" customWidth="1"/>
    <col min="12" max="12" width="18.5703125" customWidth="1"/>
    <col min="13" max="13" width="14.7109375" customWidth="1"/>
  </cols>
  <sheetData>
    <row r="1" spans="1:13" x14ac:dyDescent="0.25">
      <c r="A1" t="s">
        <v>0</v>
      </c>
      <c r="B1" t="s">
        <v>3</v>
      </c>
      <c r="C1" t="s">
        <v>13</v>
      </c>
      <c r="D1" t="s">
        <v>4</v>
      </c>
      <c r="E1" t="s">
        <v>14</v>
      </c>
      <c r="F1" t="s">
        <v>5</v>
      </c>
      <c r="G1" t="s">
        <v>15</v>
      </c>
      <c r="H1" t="s">
        <v>7</v>
      </c>
      <c r="I1" t="s">
        <v>16</v>
      </c>
      <c r="J1" t="s">
        <v>9</v>
      </c>
      <c r="K1" t="s">
        <v>17</v>
      </c>
      <c r="L1" t="s">
        <v>11</v>
      </c>
      <c r="M1" t="s">
        <v>18</v>
      </c>
    </row>
    <row r="2" spans="1:13" x14ac:dyDescent="0.25">
      <c r="A2" s="1">
        <v>0</v>
      </c>
      <c r="B2">
        <v>37</v>
      </c>
      <c r="C2">
        <f>1.5*10^(-4)*3^(0.1*(B2-37))</f>
        <v>1.5000000000000001E-4</v>
      </c>
      <c r="D2">
        <v>37</v>
      </c>
      <c r="E2">
        <f>1.5*10^(-4)*3^(0.1*(D2-37))</f>
        <v>1.5000000000000001E-4</v>
      </c>
      <c r="F2">
        <v>37</v>
      </c>
      <c r="G2">
        <f>1.5*10^(-4)*3^(0.1*(F2-37))</f>
        <v>1.5000000000000001E-4</v>
      </c>
      <c r="H2">
        <v>37</v>
      </c>
      <c r="I2">
        <f>1.5*10^(-4)*3^(0.1*(H2-37))</f>
        <v>1.5000000000000001E-4</v>
      </c>
      <c r="J2">
        <v>37</v>
      </c>
      <c r="K2">
        <f>1.5*10^(-4)*3^(0.1*(J2-37))</f>
        <v>1.5000000000000001E-4</v>
      </c>
      <c r="L2">
        <v>37</v>
      </c>
      <c r="M2">
        <f>1.5*10^(-4)*3^(0.1*(L2-37))</f>
        <v>1.5000000000000001E-4</v>
      </c>
    </row>
    <row r="3" spans="1:13" x14ac:dyDescent="0.25">
      <c r="A3">
        <v>0.464229443143581</v>
      </c>
      <c r="B3">
        <v>35.947538061422698</v>
      </c>
      <c r="C3">
        <f t="shared" ref="C3:C54" si="0">1.5*10^(-4)*3^(0.1*(B3-37))</f>
        <v>1.3362141393306919E-4</v>
      </c>
      <c r="D3">
        <v>36.757226401843198</v>
      </c>
      <c r="E3">
        <f t="shared" ref="E3:E50" si="1">1.5*10^(-4)*3^(0.1*(D3-37))</f>
        <v>1.4605217023625286E-4</v>
      </c>
      <c r="F3">
        <v>36.498031214240299</v>
      </c>
      <c r="G3">
        <f t="shared" ref="G3:G50" si="2">1.5*10^(-4)*3^(0.1*(F3-37))</f>
        <v>1.4195191683773859E-4</v>
      </c>
      <c r="H3">
        <v>36.271722042749701</v>
      </c>
      <c r="I3">
        <f t="shared" ref="I3:I50" si="3">1.5*10^(-4)*3^(0.1*(H3-37))</f>
        <v>1.3846613495322631E-4</v>
      </c>
      <c r="J3">
        <v>36.1088822697102</v>
      </c>
      <c r="K3">
        <f t="shared" ref="K3:K54" si="4">1.5*10^(-4)*3^(0.1*(J3-37))</f>
        <v>1.3601103269207345E-4</v>
      </c>
      <c r="L3">
        <v>35.947538061422698</v>
      </c>
      <c r="M3">
        <f t="shared" ref="M3:M54" si="5">1.5*10^(-4)*3^(0.1*(L3-37))</f>
        <v>1.3362141393306919E-4</v>
      </c>
    </row>
    <row r="4" spans="1:13" x14ac:dyDescent="0.25">
      <c r="A4">
        <v>0.928458886287162</v>
      </c>
      <c r="B4">
        <v>35.2235150453334</v>
      </c>
      <c r="C4">
        <f t="shared" si="0"/>
        <v>1.2340461061146113E-4</v>
      </c>
      <c r="D4">
        <v>36.607035024673998</v>
      </c>
      <c r="E4">
        <f t="shared" si="1"/>
        <v>1.4366205181829883E-4</v>
      </c>
      <c r="F4">
        <v>36.169319226029998</v>
      </c>
      <c r="G4">
        <f t="shared" si="2"/>
        <v>1.3691710688493674E-4</v>
      </c>
      <c r="H4">
        <v>35.788130355623402</v>
      </c>
      <c r="I4">
        <f t="shared" si="3"/>
        <v>1.3130171011878342E-4</v>
      </c>
      <c r="J4">
        <v>35.500136603943801</v>
      </c>
      <c r="K4">
        <f t="shared" si="4"/>
        <v>1.27212441705537E-4</v>
      </c>
      <c r="L4">
        <v>35.2235150453334</v>
      </c>
      <c r="M4">
        <f t="shared" si="5"/>
        <v>1.2340461061146113E-4</v>
      </c>
    </row>
    <row r="5" spans="1:13" x14ac:dyDescent="0.25">
      <c r="A5">
        <v>1.3926883294307399</v>
      </c>
      <c r="B5">
        <v>34.745374493876</v>
      </c>
      <c r="C5">
        <f t="shared" si="0"/>
        <v>1.1708958965862483E-4</v>
      </c>
      <c r="D5">
        <v>36.530856571114803</v>
      </c>
      <c r="E5">
        <f t="shared" si="1"/>
        <v>1.42464752820389E-4</v>
      </c>
      <c r="F5">
        <v>35.974630860053701</v>
      </c>
      <c r="G5">
        <f t="shared" si="2"/>
        <v>1.3401972362352073E-4</v>
      </c>
      <c r="H5">
        <v>35.492851762200203</v>
      </c>
      <c r="I5">
        <f t="shared" si="3"/>
        <v>1.2711067156210616E-4</v>
      </c>
      <c r="J5">
        <v>35.104284241451097</v>
      </c>
      <c r="K5">
        <f t="shared" si="4"/>
        <v>1.2179869382430285E-4</v>
      </c>
      <c r="L5">
        <v>34.745374493876</v>
      </c>
      <c r="M5">
        <f t="shared" si="5"/>
        <v>1.1708958965862483E-4</v>
      </c>
    </row>
    <row r="6" spans="1:13" x14ac:dyDescent="0.25">
      <c r="A6">
        <v>1.85691777257432</v>
      </c>
      <c r="B6">
        <v>34.363048167718802</v>
      </c>
      <c r="C6">
        <f t="shared" si="0"/>
        <v>1.122733502843014E-4</v>
      </c>
      <c r="D6">
        <v>36.478906284425797</v>
      </c>
      <c r="E6">
        <f t="shared" si="1"/>
        <v>1.4165397643647813E-4</v>
      </c>
      <c r="F6">
        <v>35.8302324700581</v>
      </c>
      <c r="G6">
        <f t="shared" si="2"/>
        <v>1.3191043845736913E-4</v>
      </c>
      <c r="H6">
        <v>35.265593984337599</v>
      </c>
      <c r="I6">
        <f t="shared" si="3"/>
        <v>1.2397641152371154E-4</v>
      </c>
      <c r="J6">
        <v>34.792689259841403</v>
      </c>
      <c r="K6">
        <f t="shared" si="4"/>
        <v>1.1769981278950566E-4</v>
      </c>
      <c r="L6">
        <v>34.363048167718802</v>
      </c>
      <c r="M6">
        <f t="shared" si="5"/>
        <v>1.122733502843014E-4</v>
      </c>
    </row>
    <row r="7" spans="1:13" x14ac:dyDescent="0.25">
      <c r="A7">
        <v>2.3211472157178998</v>
      </c>
      <c r="B7">
        <v>34.004381604319804</v>
      </c>
      <c r="C7">
        <f t="shared" si="0"/>
        <v>1.0793540819410013E-4</v>
      </c>
      <c r="D7">
        <v>36.424413407377301</v>
      </c>
      <c r="E7">
        <f t="shared" si="1"/>
        <v>1.4080847641338075E-4</v>
      </c>
      <c r="F7">
        <v>35.6935330689317</v>
      </c>
      <c r="G7">
        <f t="shared" si="2"/>
        <v>1.299442135187176E-4</v>
      </c>
      <c r="H7">
        <v>35.047431806961399</v>
      </c>
      <c r="I7">
        <f t="shared" si="3"/>
        <v>1.2104032480918013E-4</v>
      </c>
      <c r="J7">
        <v>34.502578445833201</v>
      </c>
      <c r="K7">
        <f t="shared" si="4"/>
        <v>1.1400764335914971E-4</v>
      </c>
      <c r="L7">
        <v>34.004381604319804</v>
      </c>
      <c r="M7">
        <f t="shared" si="5"/>
        <v>1.0793540819410013E-4</v>
      </c>
    </row>
    <row r="8" spans="1:13" x14ac:dyDescent="0.25">
      <c r="A8">
        <v>2.7853766588614901</v>
      </c>
      <c r="B8">
        <v>33.718565399730402</v>
      </c>
      <c r="C8">
        <f t="shared" si="0"/>
        <v>1.0459888129159187E-4</v>
      </c>
      <c r="D8">
        <v>36.388418781543898</v>
      </c>
      <c r="E8">
        <f t="shared" si="1"/>
        <v>1.4025276091602553E-4</v>
      </c>
      <c r="F8">
        <v>35.5946999039923</v>
      </c>
      <c r="G8">
        <f t="shared" si="2"/>
        <v>1.2854092017990031E-4</v>
      </c>
      <c r="H8">
        <v>34.883060015449601</v>
      </c>
      <c r="I8">
        <f t="shared" si="3"/>
        <v>1.1887418512545072E-4</v>
      </c>
      <c r="J8">
        <v>34.275924043825299</v>
      </c>
      <c r="K8">
        <f t="shared" si="4"/>
        <v>1.112038453856039E-4</v>
      </c>
      <c r="L8">
        <v>33.718565399730402</v>
      </c>
      <c r="M8">
        <f t="shared" si="5"/>
        <v>1.0459888129159187E-4</v>
      </c>
    </row>
    <row r="9" spans="1:13" x14ac:dyDescent="0.25">
      <c r="A9">
        <v>3.2496061020050702</v>
      </c>
      <c r="B9">
        <v>33.4887478308952</v>
      </c>
      <c r="C9">
        <f t="shared" si="0"/>
        <v>1.0199102466550193E-4</v>
      </c>
      <c r="D9">
        <v>36.366953428908602</v>
      </c>
      <c r="E9">
        <f t="shared" si="1"/>
        <v>1.3992240512736273E-4</v>
      </c>
      <c r="F9">
        <v>35.524705648821701</v>
      </c>
      <c r="G9">
        <f t="shared" si="2"/>
        <v>1.2755627550566556E-4</v>
      </c>
      <c r="H9">
        <v>34.7596692417344</v>
      </c>
      <c r="I9">
        <f t="shared" si="3"/>
        <v>1.1727361612922107E-4</v>
      </c>
      <c r="J9">
        <v>34.097941290658497</v>
      </c>
      <c r="K9">
        <f t="shared" si="4"/>
        <v>1.0905055238291229E-4</v>
      </c>
      <c r="L9">
        <v>33.4887478308952</v>
      </c>
      <c r="M9">
        <f t="shared" si="5"/>
        <v>1.0199102466550193E-4</v>
      </c>
    </row>
    <row r="10" spans="1:13" x14ac:dyDescent="0.25">
      <c r="A10">
        <v>3.7138355451486502</v>
      </c>
      <c r="B10">
        <v>33.3005208607482</v>
      </c>
      <c r="C10">
        <f t="shared" si="0"/>
        <v>9.9903624840999195E-5</v>
      </c>
      <c r="D10">
        <v>36.352728338171097</v>
      </c>
      <c r="E10">
        <f t="shared" si="1"/>
        <v>1.3970390713592172E-4</v>
      </c>
      <c r="F10">
        <v>35.473115405527402</v>
      </c>
      <c r="G10">
        <f t="shared" si="2"/>
        <v>1.2683536110710686E-4</v>
      </c>
      <c r="H10">
        <v>34.664439765330897</v>
      </c>
      <c r="I10">
        <f t="shared" si="3"/>
        <v>1.1605309206608945E-4</v>
      </c>
      <c r="J10">
        <v>33.955313214596501</v>
      </c>
      <c r="K10">
        <f t="shared" si="4"/>
        <v>1.0735512479796441E-4</v>
      </c>
      <c r="L10">
        <v>33.3005208607482</v>
      </c>
      <c r="M10">
        <f t="shared" si="5"/>
        <v>9.9903624840999195E-5</v>
      </c>
    </row>
    <row r="11" spans="1:13" x14ac:dyDescent="0.25">
      <c r="A11">
        <v>4.4985055826959197</v>
      </c>
      <c r="B11">
        <v>33.049838687680499</v>
      </c>
      <c r="C11">
        <f t="shared" si="0"/>
        <v>9.7189795180777596E-5</v>
      </c>
      <c r="D11">
        <v>36.335499277063498</v>
      </c>
      <c r="E11">
        <f t="shared" si="1"/>
        <v>1.3943972486839102E-4</v>
      </c>
      <c r="F11">
        <v>35.416106510819397</v>
      </c>
      <c r="G11">
        <f t="shared" si="2"/>
        <v>1.2604346515086474E-4</v>
      </c>
      <c r="H11">
        <v>34.554790791442997</v>
      </c>
      <c r="I11">
        <f t="shared" si="3"/>
        <v>1.1466348320900609E-4</v>
      </c>
      <c r="J11">
        <v>33.775959672419397</v>
      </c>
      <c r="K11">
        <f t="shared" si="4"/>
        <v>1.0526050334046725E-4</v>
      </c>
      <c r="L11">
        <v>33.049838687680499</v>
      </c>
      <c r="M11">
        <f t="shared" si="5"/>
        <v>9.7189795180777596E-5</v>
      </c>
    </row>
    <row r="12" spans="1:13" x14ac:dyDescent="0.25">
      <c r="A12">
        <v>5.2831756202431999</v>
      </c>
      <c r="B12">
        <v>32.8679459971355</v>
      </c>
      <c r="C12">
        <f t="shared" si="0"/>
        <v>9.5266932153313758E-5</v>
      </c>
      <c r="D12">
        <v>36.326008069004402</v>
      </c>
      <c r="E12">
        <f t="shared" si="1"/>
        <v>1.3929440464381234E-4</v>
      </c>
      <c r="F12">
        <v>35.379980604663899</v>
      </c>
      <c r="G12">
        <f t="shared" si="2"/>
        <v>1.25544210637918E-4</v>
      </c>
      <c r="H12">
        <v>34.480701232978802</v>
      </c>
      <c r="I12">
        <f t="shared" si="3"/>
        <v>1.1373395986006181E-4</v>
      </c>
      <c r="J12">
        <v>33.649580831661297</v>
      </c>
      <c r="K12">
        <f t="shared" si="4"/>
        <v>1.0380915102852548E-4</v>
      </c>
      <c r="L12">
        <v>32.8679459971355</v>
      </c>
      <c r="M12">
        <f t="shared" si="5"/>
        <v>9.5266932153313758E-5</v>
      </c>
    </row>
    <row r="13" spans="1:13" x14ac:dyDescent="0.25">
      <c r="A13">
        <v>6.0678456577904702</v>
      </c>
      <c r="B13">
        <v>32.737905028311999</v>
      </c>
      <c r="C13">
        <f t="shared" si="0"/>
        <v>9.3915580874915603E-5</v>
      </c>
      <c r="D13">
        <v>36.324309856016797</v>
      </c>
      <c r="E13">
        <f t="shared" si="1"/>
        <v>1.3926841922206042E-4</v>
      </c>
      <c r="F13">
        <v>35.3607543260025</v>
      </c>
      <c r="G13">
        <f t="shared" si="2"/>
        <v>1.2527931317856116E-4</v>
      </c>
      <c r="H13">
        <v>34.434012144912103</v>
      </c>
      <c r="I13">
        <f t="shared" si="3"/>
        <v>1.1315207552942237E-4</v>
      </c>
      <c r="J13">
        <v>33.563381627321696</v>
      </c>
      <c r="K13">
        <f t="shared" si="4"/>
        <v>1.0283072364671273E-4</v>
      </c>
      <c r="L13">
        <v>32.737905028311999</v>
      </c>
      <c r="M13">
        <f t="shared" si="5"/>
        <v>9.3915580874915603E-5</v>
      </c>
    </row>
    <row r="14" spans="1:13" x14ac:dyDescent="0.25">
      <c r="A14">
        <v>6.8525156953377504</v>
      </c>
      <c r="B14">
        <v>32.640241880849302</v>
      </c>
      <c r="C14">
        <f t="shared" si="0"/>
        <v>9.2913310155273639E-5</v>
      </c>
      <c r="D14">
        <v>36.323899278850298</v>
      </c>
      <c r="E14">
        <f t="shared" si="1"/>
        <v>1.3926213745110518E-4</v>
      </c>
      <c r="F14">
        <v>35.348616641910702</v>
      </c>
      <c r="G14">
        <f t="shared" si="2"/>
        <v>1.2511236944532793E-4</v>
      </c>
      <c r="H14">
        <v>34.401798380777301</v>
      </c>
      <c r="I14">
        <f t="shared" si="3"/>
        <v>1.1275233315785189E-4</v>
      </c>
      <c r="J14">
        <v>33.500809884668499</v>
      </c>
      <c r="K14">
        <f t="shared" si="4"/>
        <v>1.0212626787005261E-4</v>
      </c>
      <c r="L14">
        <v>32.640241880849302</v>
      </c>
      <c r="M14">
        <f t="shared" si="5"/>
        <v>9.2913310155273639E-5</v>
      </c>
    </row>
    <row r="15" spans="1:13" x14ac:dyDescent="0.25">
      <c r="A15">
        <v>7.8921820076208702</v>
      </c>
      <c r="B15">
        <v>32.5402407038709</v>
      </c>
      <c r="C15">
        <f t="shared" si="0"/>
        <v>9.1898127833344042E-5</v>
      </c>
      <c r="D15">
        <v>36.318300034211397</v>
      </c>
      <c r="E15">
        <f t="shared" si="1"/>
        <v>1.3917649809704372E-4</v>
      </c>
      <c r="F15">
        <v>35.333422755026398</v>
      </c>
      <c r="G15">
        <f t="shared" si="2"/>
        <v>1.2490370369343663E-4</v>
      </c>
      <c r="H15">
        <v>34.3682971281196</v>
      </c>
      <c r="I15">
        <f t="shared" si="3"/>
        <v>1.1233811219550908E-4</v>
      </c>
      <c r="J15">
        <v>33.437648243876403</v>
      </c>
      <c r="K15">
        <f t="shared" si="4"/>
        <v>1.0142006512644818E-4</v>
      </c>
      <c r="L15">
        <v>32.5402407038709</v>
      </c>
      <c r="M15">
        <f t="shared" si="5"/>
        <v>9.1898127833344042E-5</v>
      </c>
    </row>
    <row r="16" spans="1:13" x14ac:dyDescent="0.25">
      <c r="A16">
        <v>8.93184831990399</v>
      </c>
      <c r="B16">
        <v>32.471960651866198</v>
      </c>
      <c r="C16">
        <f t="shared" si="0"/>
        <v>9.121134871043644E-5</v>
      </c>
      <c r="D16">
        <v>36.315878392264501</v>
      </c>
      <c r="E16">
        <f t="shared" si="1"/>
        <v>1.3913947587182191E-4</v>
      </c>
      <c r="F16">
        <v>35.325034243845302</v>
      </c>
      <c r="G16">
        <f t="shared" si="2"/>
        <v>1.2478864894286052E-4</v>
      </c>
      <c r="H16">
        <v>34.347839060412397</v>
      </c>
      <c r="I16">
        <f t="shared" si="3"/>
        <v>1.1208591036868671E-4</v>
      </c>
      <c r="J16">
        <v>33.396403422503298</v>
      </c>
      <c r="K16">
        <f t="shared" si="4"/>
        <v>1.0096154944090361E-4</v>
      </c>
      <c r="L16">
        <v>32.471960651866198</v>
      </c>
      <c r="M16">
        <f t="shared" si="5"/>
        <v>9.121134871043644E-5</v>
      </c>
    </row>
    <row r="17" spans="1:13" x14ac:dyDescent="0.25">
      <c r="A17">
        <v>9.9715146321871195</v>
      </c>
      <c r="B17">
        <v>32.428066287189502</v>
      </c>
      <c r="C17">
        <f t="shared" si="0"/>
        <v>9.0772560074219049E-5</v>
      </c>
      <c r="D17">
        <v>36.318447492791798</v>
      </c>
      <c r="E17">
        <f t="shared" si="1"/>
        <v>1.3917875277191045E-4</v>
      </c>
      <c r="F17">
        <v>35.323496764540003</v>
      </c>
      <c r="G17">
        <f t="shared" si="2"/>
        <v>1.2476757275133705E-4</v>
      </c>
      <c r="H17">
        <v>34.338460439572998</v>
      </c>
      <c r="I17">
        <f t="shared" si="3"/>
        <v>1.1197048248402525E-4</v>
      </c>
      <c r="J17">
        <v>33.372465404574697</v>
      </c>
      <c r="K17">
        <f t="shared" si="4"/>
        <v>1.0069638352125912E-4</v>
      </c>
      <c r="L17">
        <v>32.428066287189502</v>
      </c>
      <c r="M17">
        <f t="shared" si="5"/>
        <v>9.0772560074219049E-5</v>
      </c>
    </row>
    <row r="18" spans="1:13" x14ac:dyDescent="0.25">
      <c r="A18">
        <v>11.011180944470199</v>
      </c>
      <c r="B18">
        <v>32.397562656435603</v>
      </c>
      <c r="C18">
        <f t="shared" si="0"/>
        <v>9.0468875257907047E-5</v>
      </c>
      <c r="D18">
        <v>36.320362066099399</v>
      </c>
      <c r="E18">
        <f t="shared" si="1"/>
        <v>1.3920803034458515E-4</v>
      </c>
      <c r="F18">
        <v>35.323113855983898</v>
      </c>
      <c r="G18">
        <f t="shared" si="2"/>
        <v>1.2476232428863782E-4</v>
      </c>
      <c r="H18">
        <v>34.332982760905999</v>
      </c>
      <c r="I18">
        <f t="shared" si="3"/>
        <v>1.1190312065280959E-4</v>
      </c>
      <c r="J18">
        <v>33.356751014725603</v>
      </c>
      <c r="K18">
        <f t="shared" si="4"/>
        <v>1.0052269103993828E-4</v>
      </c>
      <c r="L18">
        <v>32.397562656435603</v>
      </c>
      <c r="M18">
        <f t="shared" si="5"/>
        <v>9.0468875257907047E-5</v>
      </c>
    </row>
    <row r="19" spans="1:13" x14ac:dyDescent="0.25">
      <c r="A19">
        <v>12.385623973971301</v>
      </c>
      <c r="B19">
        <v>32.365616570685198</v>
      </c>
      <c r="C19">
        <f t="shared" si="0"/>
        <v>9.0151918940920223E-5</v>
      </c>
      <c r="D19">
        <v>36.317015197426699</v>
      </c>
      <c r="E19">
        <f t="shared" si="1"/>
        <v>1.3915685419913296E-4</v>
      </c>
      <c r="F19">
        <v>35.318529690495097</v>
      </c>
      <c r="G19">
        <f t="shared" si="2"/>
        <v>1.2469950705002779E-4</v>
      </c>
      <c r="H19">
        <v>34.323897950849101</v>
      </c>
      <c r="I19">
        <f t="shared" si="3"/>
        <v>1.1179148940165328E-4</v>
      </c>
      <c r="J19">
        <v>33.3386702062692</v>
      </c>
      <c r="K19">
        <f t="shared" si="4"/>
        <v>1.0032321297859304E-4</v>
      </c>
      <c r="L19">
        <v>32.365616570685198</v>
      </c>
      <c r="M19">
        <f t="shared" si="5"/>
        <v>9.0151918940920223E-5</v>
      </c>
    </row>
    <row r="20" spans="1:13" x14ac:dyDescent="0.25">
      <c r="A20">
        <v>13.760067003472299</v>
      </c>
      <c r="B20">
        <v>32.346140562992801</v>
      </c>
      <c r="C20">
        <f t="shared" si="0"/>
        <v>8.995923087066789E-5</v>
      </c>
      <c r="D20">
        <v>36.315691451660499</v>
      </c>
      <c r="E20">
        <f t="shared" si="1"/>
        <v>1.3913661832077353E-4</v>
      </c>
      <c r="F20">
        <v>35.316489523483803</v>
      </c>
      <c r="G20">
        <f t="shared" si="2"/>
        <v>1.2467156062622884E-4</v>
      </c>
      <c r="H20">
        <v>34.319289942840101</v>
      </c>
      <c r="I20">
        <f t="shared" si="3"/>
        <v>1.117349102416011E-4</v>
      </c>
      <c r="J20">
        <v>33.328398801175801</v>
      </c>
      <c r="K20">
        <f t="shared" si="4"/>
        <v>1.0021006918644443E-4</v>
      </c>
      <c r="L20">
        <v>32.346140562992801</v>
      </c>
      <c r="M20">
        <f t="shared" si="5"/>
        <v>8.995923087066789E-5</v>
      </c>
    </row>
    <row r="21" spans="1:13" x14ac:dyDescent="0.25">
      <c r="A21">
        <v>15.134510032973299</v>
      </c>
      <c r="B21">
        <v>32.337288387567099</v>
      </c>
      <c r="C21">
        <f t="shared" si="0"/>
        <v>8.9871787067668588E-5</v>
      </c>
      <c r="D21">
        <v>36.317982822806897</v>
      </c>
      <c r="E21">
        <f t="shared" si="1"/>
        <v>1.3917164798710738E-4</v>
      </c>
      <c r="F21">
        <v>35.318285424357398</v>
      </c>
      <c r="G21">
        <f t="shared" si="2"/>
        <v>1.2469616073651241E-4</v>
      </c>
      <c r="H21">
        <v>34.319998804392803</v>
      </c>
      <c r="I21">
        <f t="shared" si="3"/>
        <v>1.1174361209313769E-4</v>
      </c>
      <c r="J21">
        <v>33.325587888429403</v>
      </c>
      <c r="K21">
        <f t="shared" si="4"/>
        <v>1.0017912805976993E-4</v>
      </c>
      <c r="L21">
        <v>32.337288387567099</v>
      </c>
      <c r="M21">
        <f t="shared" si="5"/>
        <v>8.9871787067668588E-5</v>
      </c>
    </row>
    <row r="22" spans="1:13" x14ac:dyDescent="0.25">
      <c r="A22">
        <v>16.508953062474401</v>
      </c>
      <c r="B22">
        <v>32.332144509947099</v>
      </c>
      <c r="C22">
        <f t="shared" si="0"/>
        <v>8.9821013725626273E-5</v>
      </c>
      <c r="D22">
        <v>36.319555657602102</v>
      </c>
      <c r="E22">
        <f t="shared" si="1"/>
        <v>1.391956980298746E-4</v>
      </c>
      <c r="F22">
        <v>35.319672504846999</v>
      </c>
      <c r="G22">
        <f t="shared" si="2"/>
        <v>1.2471516417933748E-4</v>
      </c>
      <c r="H22">
        <v>34.320917564965598</v>
      </c>
      <c r="I22">
        <f t="shared" si="3"/>
        <v>1.1175489163411561E-4</v>
      </c>
      <c r="J22">
        <v>33.324403718814899</v>
      </c>
      <c r="K22">
        <f t="shared" si="4"/>
        <v>1.0016609617102735E-4</v>
      </c>
      <c r="L22">
        <v>32.332144509947099</v>
      </c>
      <c r="M22">
        <f t="shared" si="5"/>
        <v>8.9821013725626273E-5</v>
      </c>
    </row>
    <row r="23" spans="1:13" x14ac:dyDescent="0.25">
      <c r="A23">
        <v>18.008953062474401</v>
      </c>
      <c r="B23">
        <v>32.325664832333302</v>
      </c>
      <c r="C23">
        <f t="shared" si="0"/>
        <v>8.9757096011776073E-5</v>
      </c>
      <c r="D23">
        <v>36.317107417760198</v>
      </c>
      <c r="E23">
        <f t="shared" si="1"/>
        <v>1.3915826406547764E-4</v>
      </c>
      <c r="F23">
        <v>35.317831004238599</v>
      </c>
      <c r="G23">
        <f t="shared" si="2"/>
        <v>1.2468993566643107E-4</v>
      </c>
      <c r="H23">
        <v>34.318721179794998</v>
      </c>
      <c r="I23">
        <f t="shared" si="3"/>
        <v>1.1172792870306783E-4</v>
      </c>
      <c r="J23">
        <v>33.320815298219301</v>
      </c>
      <c r="K23">
        <f t="shared" si="4"/>
        <v>1.0012661564426621E-4</v>
      </c>
      <c r="L23">
        <v>32.325664832333302</v>
      </c>
      <c r="M23">
        <f t="shared" si="5"/>
        <v>8.9757096011776073E-5</v>
      </c>
    </row>
    <row r="24" spans="1:13" x14ac:dyDescent="0.25">
      <c r="A24">
        <v>19.508953062474401</v>
      </c>
      <c r="B24">
        <v>32.321877570734102</v>
      </c>
      <c r="C24">
        <f t="shared" si="0"/>
        <v>8.9719758256578009E-5</v>
      </c>
      <c r="D24">
        <v>36.316138587691199</v>
      </c>
      <c r="E24">
        <f t="shared" si="1"/>
        <v>1.3914345328475751E-4</v>
      </c>
      <c r="F24">
        <v>35.317009871129997</v>
      </c>
      <c r="G24">
        <f t="shared" si="2"/>
        <v>1.2467868780834866E-4</v>
      </c>
      <c r="H24">
        <v>34.317632349706102</v>
      </c>
      <c r="I24">
        <f t="shared" si="3"/>
        <v>1.117145645839208E-4</v>
      </c>
      <c r="J24">
        <v>33.318869104933803</v>
      </c>
      <c r="K24">
        <f t="shared" si="4"/>
        <v>1.0010520974232162E-4</v>
      </c>
      <c r="L24">
        <v>32.321877570734102</v>
      </c>
      <c r="M24">
        <f t="shared" si="5"/>
        <v>8.9719758256578009E-5</v>
      </c>
    </row>
    <row r="25" spans="1:13" x14ac:dyDescent="0.25">
      <c r="A25">
        <v>21.008953062474401</v>
      </c>
      <c r="B25">
        <v>32.320580014742397</v>
      </c>
      <c r="C25">
        <f t="shared" si="0"/>
        <v>8.9706969518272086E-5</v>
      </c>
      <c r="D25">
        <v>36.317818195736798</v>
      </c>
      <c r="E25">
        <f t="shared" si="1"/>
        <v>1.3916913093304175E-4</v>
      </c>
      <c r="F25">
        <v>35.317736086616698</v>
      </c>
      <c r="G25">
        <f t="shared" si="2"/>
        <v>1.2468863543566594E-4</v>
      </c>
      <c r="H25">
        <v>34.317941163097103</v>
      </c>
      <c r="I25">
        <f t="shared" si="3"/>
        <v>1.1171835474564171E-4</v>
      </c>
      <c r="J25">
        <v>33.318666549397399</v>
      </c>
      <c r="K25">
        <f t="shared" si="4"/>
        <v>1.0010298212586058E-4</v>
      </c>
      <c r="L25">
        <v>32.320580014742397</v>
      </c>
      <c r="M25">
        <f t="shared" si="5"/>
        <v>8.9706969518272086E-5</v>
      </c>
    </row>
    <row r="26" spans="1:13" x14ac:dyDescent="0.25">
      <c r="A26">
        <v>22.508953062474401</v>
      </c>
      <c r="B26">
        <v>32.319952037516899</v>
      </c>
      <c r="C26">
        <f t="shared" si="0"/>
        <v>8.9700780816557866E-5</v>
      </c>
      <c r="D26">
        <v>36.318971780924201</v>
      </c>
      <c r="E26">
        <f t="shared" si="1"/>
        <v>1.3918676955120948E-4</v>
      </c>
      <c r="F26">
        <v>35.318298663332598</v>
      </c>
      <c r="G26">
        <f t="shared" si="2"/>
        <v>1.2469634210098582E-4</v>
      </c>
      <c r="H26">
        <v>34.318260359066699</v>
      </c>
      <c r="I26">
        <f t="shared" si="3"/>
        <v>1.1172227247109001E-4</v>
      </c>
      <c r="J26">
        <v>33.318702065422798</v>
      </c>
      <c r="K26">
        <f t="shared" si="4"/>
        <v>1.0010337271186124E-4</v>
      </c>
      <c r="L26">
        <v>32.319952037516899</v>
      </c>
      <c r="M26">
        <f t="shared" si="5"/>
        <v>8.9700780816557866E-5</v>
      </c>
    </row>
    <row r="27" spans="1:13" x14ac:dyDescent="0.25">
      <c r="A27">
        <v>24.008953062474401</v>
      </c>
      <c r="B27">
        <v>32.318822817351503</v>
      </c>
      <c r="C27">
        <f t="shared" si="0"/>
        <v>8.9689653450824322E-5</v>
      </c>
      <c r="D27">
        <v>36.317176684489397</v>
      </c>
      <c r="E27">
        <f t="shared" si="1"/>
        <v>1.3915932302604382E-4</v>
      </c>
      <c r="F27">
        <v>35.317558002906097</v>
      </c>
      <c r="G27">
        <f t="shared" si="2"/>
        <v>1.2468619598930887E-4</v>
      </c>
      <c r="H27">
        <v>34.317711709220603</v>
      </c>
      <c r="I27">
        <f t="shared" si="3"/>
        <v>1.1171553857537231E-4</v>
      </c>
      <c r="J27">
        <v>33.318025056937898</v>
      </c>
      <c r="K27">
        <f t="shared" si="4"/>
        <v>1.0009592760177609E-4</v>
      </c>
      <c r="L27">
        <v>32.318822817351503</v>
      </c>
      <c r="M27">
        <f t="shared" si="5"/>
        <v>8.9689653450824322E-5</v>
      </c>
    </row>
    <row r="28" spans="1:13" x14ac:dyDescent="0.25">
      <c r="A28">
        <v>25.508953062474401</v>
      </c>
      <c r="B28">
        <v>32.3181612570894</v>
      </c>
      <c r="C28">
        <f t="shared" si="0"/>
        <v>8.9683135059534549E-5</v>
      </c>
      <c r="D28">
        <v>36.316466056520397</v>
      </c>
      <c r="E28">
        <f t="shared" si="1"/>
        <v>1.3914845921748852E-4</v>
      </c>
      <c r="F28">
        <v>35.317227494148703</v>
      </c>
      <c r="G28">
        <f t="shared" si="2"/>
        <v>1.2468166870347711E-4</v>
      </c>
      <c r="H28">
        <v>34.3174394322591</v>
      </c>
      <c r="I28">
        <f t="shared" si="3"/>
        <v>1.1171219691401834E-4</v>
      </c>
      <c r="J28">
        <v>33.3176572919892</v>
      </c>
      <c r="K28">
        <f t="shared" si="4"/>
        <v>1.0009188349678067E-4</v>
      </c>
      <c r="L28">
        <v>32.3181612570894</v>
      </c>
      <c r="M28">
        <f t="shared" si="5"/>
        <v>8.9683135059534549E-5</v>
      </c>
    </row>
    <row r="29" spans="1:13" x14ac:dyDescent="0.25">
      <c r="A29">
        <v>27.008953062474401</v>
      </c>
      <c r="B29">
        <v>32.317933094047604</v>
      </c>
      <c r="C29">
        <f t="shared" si="0"/>
        <v>8.9680887065838097E-5</v>
      </c>
      <c r="D29">
        <v>36.317699434173598</v>
      </c>
      <c r="E29">
        <f t="shared" si="1"/>
        <v>1.391673151646994E-4</v>
      </c>
      <c r="F29">
        <v>35.317520376782703</v>
      </c>
      <c r="G29">
        <f t="shared" si="2"/>
        <v>1.2468568058101155E-4</v>
      </c>
      <c r="H29">
        <v>34.317516829419397</v>
      </c>
      <c r="I29">
        <f t="shared" si="3"/>
        <v>1.117131468009621E-4</v>
      </c>
      <c r="J29">
        <v>33.317618756310402</v>
      </c>
      <c r="K29">
        <f t="shared" si="4"/>
        <v>1.00091459750979E-4</v>
      </c>
      <c r="L29">
        <v>32.317933094047604</v>
      </c>
      <c r="M29">
        <f t="shared" si="5"/>
        <v>8.9680887065838097E-5</v>
      </c>
    </row>
    <row r="30" spans="1:13" x14ac:dyDescent="0.25">
      <c r="A30">
        <v>28.508953062474401</v>
      </c>
      <c r="B30">
        <v>32.317823185090802</v>
      </c>
      <c r="C30">
        <f t="shared" si="0"/>
        <v>8.9679804199604079E-5</v>
      </c>
      <c r="D30">
        <v>36.318546890388902</v>
      </c>
      <c r="E30">
        <f t="shared" si="1"/>
        <v>1.3918027260413944E-4</v>
      </c>
      <c r="F30">
        <v>35.317747520744099</v>
      </c>
      <c r="G30">
        <f t="shared" si="2"/>
        <v>1.2468879206554927E-4</v>
      </c>
      <c r="H30">
        <v>34.317597073235298</v>
      </c>
      <c r="I30">
        <f t="shared" si="3"/>
        <v>1.1171413163312894E-4</v>
      </c>
      <c r="J30">
        <v>33.317625753251001</v>
      </c>
      <c r="K30">
        <f t="shared" si="4"/>
        <v>1.0009153669056225E-4</v>
      </c>
      <c r="L30">
        <v>32.317823185090802</v>
      </c>
      <c r="M30">
        <f t="shared" si="5"/>
        <v>8.9679804199604079E-5</v>
      </c>
    </row>
    <row r="31" spans="1:13" x14ac:dyDescent="0.25">
      <c r="A31">
        <v>30.008953062474401</v>
      </c>
      <c r="B31">
        <v>32.317627447750098</v>
      </c>
      <c r="C31">
        <f t="shared" si="0"/>
        <v>8.967787575078095E-5</v>
      </c>
      <c r="D31">
        <v>36.317228418495503</v>
      </c>
      <c r="E31">
        <f t="shared" si="1"/>
        <v>1.391601139488601E-4</v>
      </c>
      <c r="F31">
        <v>35.317449450619101</v>
      </c>
      <c r="G31">
        <f t="shared" si="2"/>
        <v>1.246847090295483E-4</v>
      </c>
      <c r="H31">
        <v>34.317460229781197</v>
      </c>
      <c r="I31">
        <f t="shared" si="3"/>
        <v>1.1171245215895506E-4</v>
      </c>
      <c r="J31">
        <v>33.317498541524103</v>
      </c>
      <c r="K31">
        <f t="shared" si="4"/>
        <v>1.000901378573892E-4</v>
      </c>
      <c r="L31">
        <v>32.317627447750098</v>
      </c>
      <c r="M31">
        <f t="shared" si="5"/>
        <v>8.967787575078095E-5</v>
      </c>
    </row>
    <row r="32" spans="1:13" x14ac:dyDescent="0.25">
      <c r="A32">
        <v>31.508953062474401</v>
      </c>
      <c r="B32">
        <v>32.317512727542002</v>
      </c>
      <c r="C32">
        <f t="shared" si="0"/>
        <v>8.9676745520459453E-5</v>
      </c>
      <c r="D32">
        <v>36.316706334561196</v>
      </c>
      <c r="E32">
        <f t="shared" si="1"/>
        <v>1.3915213240135862E-4</v>
      </c>
      <c r="F32">
        <v>35.317316402224797</v>
      </c>
      <c r="G32">
        <f t="shared" si="2"/>
        <v>1.2468288654391972E-4</v>
      </c>
      <c r="H32">
        <v>34.317392300945599</v>
      </c>
      <c r="I32">
        <f t="shared" si="3"/>
        <v>1.1171161848048246E-4</v>
      </c>
      <c r="J32">
        <v>33.317429416900502</v>
      </c>
      <c r="K32">
        <f t="shared" si="4"/>
        <v>1.0008937776414859E-4</v>
      </c>
      <c r="L32">
        <v>32.317512727542002</v>
      </c>
      <c r="M32">
        <f t="shared" si="5"/>
        <v>8.9676745520459453E-5</v>
      </c>
    </row>
    <row r="33" spans="1:13" x14ac:dyDescent="0.25">
      <c r="A33">
        <v>33.008953062474397</v>
      </c>
      <c r="B33">
        <v>32.317473118065898</v>
      </c>
      <c r="C33">
        <f t="shared" si="0"/>
        <v>8.9676355288850383E-5</v>
      </c>
      <c r="D33">
        <v>36.3176132311199</v>
      </c>
      <c r="E33">
        <f t="shared" si="1"/>
        <v>1.3916599720449895E-4</v>
      </c>
      <c r="F33">
        <v>35.317434399527102</v>
      </c>
      <c r="G33">
        <f t="shared" si="2"/>
        <v>1.2468450285962944E-4</v>
      </c>
      <c r="H33">
        <v>34.317411621854902</v>
      </c>
      <c r="I33">
        <f t="shared" si="3"/>
        <v>1.1171185560192002E-4</v>
      </c>
      <c r="J33">
        <v>33.317422165269001</v>
      </c>
      <c r="K33">
        <f t="shared" si="4"/>
        <v>1.0008929802566069E-4</v>
      </c>
      <c r="L33">
        <v>32.317473118065898</v>
      </c>
      <c r="M33">
        <f t="shared" si="5"/>
        <v>8.9676355288850383E-5</v>
      </c>
    </row>
    <row r="34" spans="1:13" x14ac:dyDescent="0.25">
      <c r="A34">
        <v>34.508953062474397</v>
      </c>
      <c r="B34">
        <v>32.317454053049403</v>
      </c>
      <c r="C34">
        <f t="shared" si="0"/>
        <v>8.9676167461370264E-5</v>
      </c>
      <c r="D34">
        <v>36.3182365455717</v>
      </c>
      <c r="E34">
        <f t="shared" si="1"/>
        <v>1.3917552735270887E-4</v>
      </c>
      <c r="F34">
        <v>35.317525952521997</v>
      </c>
      <c r="G34">
        <f t="shared" si="2"/>
        <v>1.2468575695819255E-4</v>
      </c>
      <c r="H34">
        <v>34.317431668168403</v>
      </c>
      <c r="I34">
        <f t="shared" si="3"/>
        <v>1.1171210162662207E-4</v>
      </c>
      <c r="J34">
        <v>33.317423490839097</v>
      </c>
      <c r="K34">
        <f t="shared" si="4"/>
        <v>1.0008931260154209E-4</v>
      </c>
      <c r="L34">
        <v>32.317454053049403</v>
      </c>
      <c r="M34">
        <f t="shared" si="5"/>
        <v>8.9676167461370264E-5</v>
      </c>
    </row>
    <row r="35" spans="1:13" x14ac:dyDescent="0.25">
      <c r="A35">
        <v>36.008953062474397</v>
      </c>
      <c r="B35">
        <v>32.317420155225399</v>
      </c>
      <c r="C35">
        <f t="shared" si="0"/>
        <v>8.9675833502868732E-5</v>
      </c>
      <c r="D35">
        <v>36.317266916864597</v>
      </c>
      <c r="E35">
        <f t="shared" si="1"/>
        <v>1.391607025247644E-4</v>
      </c>
      <c r="F35">
        <v>35.317405968063603</v>
      </c>
      <c r="G35">
        <f t="shared" si="2"/>
        <v>1.2468411340625806E-4</v>
      </c>
      <c r="H35">
        <v>34.3173975493604</v>
      </c>
      <c r="I35">
        <f t="shared" si="3"/>
        <v>1.1171168289311859E-4</v>
      </c>
      <c r="J35">
        <v>33.317399605318798</v>
      </c>
      <c r="K35">
        <f t="shared" si="4"/>
        <v>1.0008904995826093E-4</v>
      </c>
      <c r="L35">
        <v>32.317420155225399</v>
      </c>
      <c r="M35">
        <f t="shared" si="5"/>
        <v>8.9675833502868732E-5</v>
      </c>
    </row>
    <row r="36" spans="1:13" x14ac:dyDescent="0.25">
      <c r="A36">
        <v>37.508953062474397</v>
      </c>
      <c r="B36">
        <v>32.317400286572898</v>
      </c>
      <c r="C36">
        <f t="shared" si="0"/>
        <v>8.967563775915908E-5</v>
      </c>
      <c r="D36">
        <v>36.316882893414501</v>
      </c>
      <c r="E36">
        <f t="shared" si="1"/>
        <v>1.3915483155763449E-4</v>
      </c>
      <c r="F36">
        <v>35.317352404793603</v>
      </c>
      <c r="G36">
        <f t="shared" si="2"/>
        <v>1.2468337970142685E-4</v>
      </c>
      <c r="H36">
        <v>34.317380611737299</v>
      </c>
      <c r="I36">
        <f t="shared" si="3"/>
        <v>1.1171147502154317E-4</v>
      </c>
      <c r="J36">
        <v>33.317386625620301</v>
      </c>
      <c r="K36">
        <f t="shared" si="4"/>
        <v>1.000889072348178E-4</v>
      </c>
      <c r="L36">
        <v>32.317400286572898</v>
      </c>
      <c r="M36">
        <f t="shared" si="5"/>
        <v>8.967563775915908E-5</v>
      </c>
    </row>
    <row r="37" spans="1:13" x14ac:dyDescent="0.25">
      <c r="A37">
        <v>39.008953062474397</v>
      </c>
      <c r="B37">
        <v>32.3173934252031</v>
      </c>
      <c r="C37">
        <f t="shared" si="0"/>
        <v>8.9675570161821725E-5</v>
      </c>
      <c r="D37">
        <v>36.317550381009099</v>
      </c>
      <c r="E37">
        <f t="shared" si="1"/>
        <v>1.3916503629577391E-4</v>
      </c>
      <c r="F37">
        <v>35.317399924321798</v>
      </c>
      <c r="G37">
        <f t="shared" si="2"/>
        <v>1.2468403061941297E-4</v>
      </c>
      <c r="H37">
        <v>34.317385430010702</v>
      </c>
      <c r="I37">
        <f t="shared" si="3"/>
        <v>1.1171153415507155E-4</v>
      </c>
      <c r="J37">
        <v>33.317385263668001</v>
      </c>
      <c r="K37">
        <f t="shared" si="4"/>
        <v>1.0008889225894076E-4</v>
      </c>
      <c r="L37">
        <v>32.3173934252031</v>
      </c>
      <c r="M37">
        <f t="shared" si="5"/>
        <v>8.9675570161821725E-5</v>
      </c>
    </row>
    <row r="38" spans="1:13" x14ac:dyDescent="0.25">
      <c r="A38">
        <v>40.508953062474397</v>
      </c>
      <c r="B38">
        <v>32.317390123116702</v>
      </c>
      <c r="C38">
        <f t="shared" si="0"/>
        <v>8.9675537630107206E-5</v>
      </c>
      <c r="D38">
        <v>36.318009246151703</v>
      </c>
      <c r="E38">
        <f t="shared" si="1"/>
        <v>1.3917205198922815E-4</v>
      </c>
      <c r="F38">
        <v>35.317436800802902</v>
      </c>
      <c r="G38">
        <f t="shared" si="2"/>
        <v>1.2468453575229215E-4</v>
      </c>
      <c r="H38">
        <v>34.317390430098797</v>
      </c>
      <c r="I38">
        <f t="shared" si="3"/>
        <v>1.1171159552000168E-4</v>
      </c>
      <c r="J38">
        <v>33.317385512943702</v>
      </c>
      <c r="K38">
        <f t="shared" si="4"/>
        <v>1.0008889499994867E-4</v>
      </c>
      <c r="L38">
        <v>32.317390123116702</v>
      </c>
      <c r="M38">
        <f t="shared" si="5"/>
        <v>8.9675537630107206E-5</v>
      </c>
    </row>
    <row r="39" spans="1:13" x14ac:dyDescent="0.25">
      <c r="A39">
        <v>42.008953062474397</v>
      </c>
      <c r="B39">
        <v>32.317384253612303</v>
      </c>
      <c r="C39">
        <f t="shared" si="0"/>
        <v>8.9675479804562276E-5</v>
      </c>
      <c r="D39">
        <v>36.3172954960109</v>
      </c>
      <c r="E39">
        <f t="shared" si="1"/>
        <v>1.3916113945389294E-4</v>
      </c>
      <c r="F39">
        <v>35.317388497631903</v>
      </c>
      <c r="G39">
        <f t="shared" si="2"/>
        <v>1.2468387409738925E-4</v>
      </c>
      <c r="H39">
        <v>34.317381924118699</v>
      </c>
      <c r="I39">
        <f t="shared" si="3"/>
        <v>1.1171149112808619E-4</v>
      </c>
      <c r="J39">
        <v>33.317381028781398</v>
      </c>
      <c r="K39">
        <f t="shared" si="4"/>
        <v>1.0008884569260983E-4</v>
      </c>
      <c r="L39">
        <v>32.317384253612303</v>
      </c>
      <c r="M39">
        <f t="shared" si="5"/>
        <v>8.9675479804562276E-5</v>
      </c>
    </row>
    <row r="40" spans="1:13" x14ac:dyDescent="0.25">
      <c r="A40">
        <v>43.508953062474397</v>
      </c>
      <c r="B40">
        <v>32.317380813257202</v>
      </c>
      <c r="C40">
        <f t="shared" si="0"/>
        <v>8.9675445910677345E-5</v>
      </c>
      <c r="D40">
        <v>36.317012774698803</v>
      </c>
      <c r="E40">
        <f t="shared" si="1"/>
        <v>1.3915681716061192E-4</v>
      </c>
      <c r="F40">
        <v>35.317366933193199</v>
      </c>
      <c r="G40">
        <f t="shared" si="2"/>
        <v>1.2468357870970469E-4</v>
      </c>
      <c r="H40">
        <v>34.317377701420099</v>
      </c>
      <c r="I40">
        <f t="shared" si="3"/>
        <v>1.1171143930392459E-4</v>
      </c>
      <c r="J40">
        <v>33.317378592004403</v>
      </c>
      <c r="K40">
        <f t="shared" si="4"/>
        <v>1.0008881889809726E-4</v>
      </c>
      <c r="L40">
        <v>32.317380813257202</v>
      </c>
      <c r="M40">
        <f t="shared" si="5"/>
        <v>8.9675445910677345E-5</v>
      </c>
    </row>
    <row r="41" spans="1:13" x14ac:dyDescent="0.25">
      <c r="A41">
        <v>45.008953062474397</v>
      </c>
      <c r="B41">
        <v>32.317379625137697</v>
      </c>
      <c r="C41">
        <f t="shared" si="0"/>
        <v>8.9675434205497401E-5</v>
      </c>
      <c r="D41">
        <v>36.317504408345997</v>
      </c>
      <c r="E41">
        <f t="shared" si="1"/>
        <v>1.3916433342877084E-4</v>
      </c>
      <c r="F41">
        <v>35.317386066972503</v>
      </c>
      <c r="G41">
        <f t="shared" si="2"/>
        <v>1.2468384080240686E-4</v>
      </c>
      <c r="H41">
        <v>34.317378902703503</v>
      </c>
      <c r="I41">
        <f t="shared" si="3"/>
        <v>1.1171145404698365E-4</v>
      </c>
      <c r="J41">
        <v>33.317378336304401</v>
      </c>
      <c r="K41">
        <f t="shared" si="4"/>
        <v>1.0008881608645061E-4</v>
      </c>
      <c r="L41">
        <v>32.317379625137697</v>
      </c>
      <c r="M41">
        <f t="shared" si="5"/>
        <v>8.9675434205497401E-5</v>
      </c>
    </row>
    <row r="42" spans="1:13" x14ac:dyDescent="0.25">
      <c r="A42">
        <v>46.508953062474397</v>
      </c>
      <c r="B42">
        <v>32.31737905336</v>
      </c>
      <c r="C42">
        <f t="shared" si="0"/>
        <v>8.9675428572427517E-5</v>
      </c>
      <c r="D42">
        <v>36.317842434649499</v>
      </c>
      <c r="E42">
        <f t="shared" si="1"/>
        <v>1.3916950152934306E-4</v>
      </c>
      <c r="F42">
        <v>35.3174009163736</v>
      </c>
      <c r="G42">
        <f t="shared" si="2"/>
        <v>1.2468404420848061E-4</v>
      </c>
      <c r="H42">
        <v>34.3173801493732</v>
      </c>
      <c r="I42">
        <f t="shared" si="3"/>
        <v>1.1171146934705974E-4</v>
      </c>
      <c r="J42">
        <v>33.317378383115901</v>
      </c>
      <c r="K42">
        <f t="shared" si="4"/>
        <v>1.0008881660118429E-4</v>
      </c>
      <c r="L42">
        <v>32.31737905336</v>
      </c>
      <c r="M42">
        <f t="shared" si="5"/>
        <v>8.9675428572427517E-5</v>
      </c>
    </row>
    <row r="43" spans="1:13" x14ac:dyDescent="0.25">
      <c r="A43">
        <v>48.008953062474397</v>
      </c>
      <c r="B43">
        <v>32.317378037066398</v>
      </c>
      <c r="C43">
        <f t="shared" si="0"/>
        <v>8.9675418560053124E-5</v>
      </c>
      <c r="D43">
        <v>36.317316676264497</v>
      </c>
      <c r="E43">
        <f t="shared" si="1"/>
        <v>1.3916146326675089E-4</v>
      </c>
      <c r="F43">
        <v>35.3173814697507</v>
      </c>
      <c r="G43">
        <f t="shared" si="2"/>
        <v>1.2468377783004641E-4</v>
      </c>
      <c r="H43">
        <v>34.317378028839897</v>
      </c>
      <c r="I43">
        <f t="shared" si="3"/>
        <v>1.1171144332226795E-4</v>
      </c>
      <c r="J43">
        <v>33.317377541301198</v>
      </c>
      <c r="K43">
        <f t="shared" si="4"/>
        <v>1.0008880734469092E-4</v>
      </c>
      <c r="L43">
        <v>32.317378037066398</v>
      </c>
      <c r="M43">
        <f t="shared" si="5"/>
        <v>8.9675418560053124E-5</v>
      </c>
    </row>
    <row r="44" spans="1:13" x14ac:dyDescent="0.25">
      <c r="A44">
        <v>49.508953062474397</v>
      </c>
      <c r="B44">
        <v>32.317377441374198</v>
      </c>
      <c r="C44">
        <f t="shared" si="0"/>
        <v>8.9675412691382124E-5</v>
      </c>
      <c r="D44">
        <v>36.317108398790502</v>
      </c>
      <c r="E44">
        <f t="shared" si="1"/>
        <v>1.3915827906356578E-4</v>
      </c>
      <c r="F44">
        <v>35.317372787847802</v>
      </c>
      <c r="G44">
        <f t="shared" si="2"/>
        <v>1.2468365890615211E-4</v>
      </c>
      <c r="H44">
        <v>34.317376976120599</v>
      </c>
      <c r="I44">
        <f t="shared" si="3"/>
        <v>1.1171143040250114E-4</v>
      </c>
      <c r="J44">
        <v>33.317377083842501</v>
      </c>
      <c r="K44">
        <f t="shared" si="4"/>
        <v>1.0008880231453041E-4</v>
      </c>
      <c r="L44">
        <v>32.317377441374198</v>
      </c>
      <c r="M44">
        <f t="shared" si="5"/>
        <v>8.9675412691382124E-5</v>
      </c>
    </row>
    <row r="45" spans="1:13" x14ac:dyDescent="0.25">
      <c r="A45">
        <v>51.008953062474397</v>
      </c>
      <c r="B45">
        <v>32.317377235651897</v>
      </c>
      <c r="C45">
        <f t="shared" si="0"/>
        <v>8.9675410664636666E-5</v>
      </c>
      <c r="D45">
        <v>36.317470701062703</v>
      </c>
      <c r="E45">
        <f t="shared" si="1"/>
        <v>1.3916381808700261E-4</v>
      </c>
      <c r="F45">
        <v>35.317380491572102</v>
      </c>
      <c r="G45">
        <f t="shared" si="2"/>
        <v>1.2468376443104174E-4</v>
      </c>
      <c r="H45">
        <v>34.317377275603498</v>
      </c>
      <c r="I45">
        <f t="shared" si="3"/>
        <v>1.1171143407798146E-4</v>
      </c>
      <c r="J45">
        <v>33.317377035839399</v>
      </c>
      <c r="K45">
        <f t="shared" si="4"/>
        <v>1.0008880178669412E-4</v>
      </c>
      <c r="L45">
        <v>32.317377235651897</v>
      </c>
      <c r="M45">
        <f t="shared" si="5"/>
        <v>8.9675410664636666E-5</v>
      </c>
    </row>
    <row r="46" spans="1:13" x14ac:dyDescent="0.25">
      <c r="A46">
        <v>52.508953062474397</v>
      </c>
      <c r="B46">
        <v>32.317377136649398</v>
      </c>
      <c r="C46">
        <f t="shared" si="0"/>
        <v>8.9675409689278824E-5</v>
      </c>
      <c r="D46">
        <v>36.317719832646802</v>
      </c>
      <c r="E46">
        <f t="shared" si="1"/>
        <v>1.3916762703918768E-4</v>
      </c>
      <c r="F46">
        <v>35.317386470472101</v>
      </c>
      <c r="G46">
        <f t="shared" si="2"/>
        <v>1.2468384632951217E-4</v>
      </c>
      <c r="H46">
        <v>34.317377586404902</v>
      </c>
      <c r="I46">
        <f t="shared" si="3"/>
        <v>1.1171143789237116E-4</v>
      </c>
      <c r="J46">
        <v>33.317377044627797</v>
      </c>
      <c r="K46">
        <f t="shared" si="4"/>
        <v>1.0008880188333027E-4</v>
      </c>
      <c r="L46">
        <v>32.317377136649398</v>
      </c>
      <c r="M46">
        <f t="shared" si="5"/>
        <v>8.9675409689278824E-5</v>
      </c>
    </row>
    <row r="47" spans="1:13" x14ac:dyDescent="0.25">
      <c r="A47">
        <v>54.008953062474397</v>
      </c>
      <c r="B47">
        <v>32.317376960680903</v>
      </c>
      <c r="C47">
        <f t="shared" si="0"/>
        <v>8.9675407955663511E-5</v>
      </c>
      <c r="D47">
        <v>36.317628883746004</v>
      </c>
      <c r="E47">
        <f t="shared" si="1"/>
        <v>1.3916623651688296E-4</v>
      </c>
      <c r="F47">
        <v>35.317381612417797</v>
      </c>
      <c r="G47">
        <f t="shared" si="2"/>
        <v>1.2468377978428792E-4</v>
      </c>
      <c r="H47">
        <v>34.317377078741202</v>
      </c>
      <c r="I47">
        <f t="shared" si="3"/>
        <v>1.1171143166193868E-4</v>
      </c>
      <c r="J47">
        <v>33.317376886594097</v>
      </c>
      <c r="K47">
        <f t="shared" si="4"/>
        <v>1.0008880014561087E-4</v>
      </c>
      <c r="L47">
        <v>32.317376960680903</v>
      </c>
      <c r="M47">
        <f t="shared" si="5"/>
        <v>8.9675407955663511E-5</v>
      </c>
    </row>
    <row r="48" spans="1:13" x14ac:dyDescent="0.25">
      <c r="A48">
        <v>55.508953062474397</v>
      </c>
      <c r="B48">
        <v>32.317376857538299</v>
      </c>
      <c r="C48">
        <f t="shared" si="0"/>
        <v>8.9675406939517996E-5</v>
      </c>
      <c r="D48">
        <v>36.317562036731701</v>
      </c>
      <c r="E48">
        <f t="shared" si="1"/>
        <v>1.3916521449838811E-4</v>
      </c>
      <c r="F48">
        <v>35.317378942219499</v>
      </c>
      <c r="G48">
        <f t="shared" si="2"/>
        <v>1.2468374320814859E-4</v>
      </c>
      <c r="H48">
        <v>34.317376822131799</v>
      </c>
      <c r="I48">
        <f t="shared" si="3"/>
        <v>1.1171142851263433E-4</v>
      </c>
      <c r="J48">
        <v>33.3173768007155</v>
      </c>
      <c r="K48">
        <f t="shared" si="4"/>
        <v>1.0008879920130027E-4</v>
      </c>
      <c r="L48">
        <v>32.317376857538299</v>
      </c>
      <c r="M48">
        <f t="shared" si="5"/>
        <v>8.9675406939517996E-5</v>
      </c>
    </row>
    <row r="49" spans="1:13" x14ac:dyDescent="0.25">
      <c r="A49">
        <v>57.008953062474397</v>
      </c>
      <c r="B49">
        <v>32.317376821918003</v>
      </c>
      <c r="C49">
        <f t="shared" si="0"/>
        <v>8.9675406588592165E-5</v>
      </c>
      <c r="D49">
        <v>36.317513908525697</v>
      </c>
      <c r="E49">
        <f t="shared" si="1"/>
        <v>1.3916447867485856E-4</v>
      </c>
      <c r="F49">
        <v>35.317378552520701</v>
      </c>
      <c r="G49">
        <f t="shared" si="2"/>
        <v>1.2468373787008992E-4</v>
      </c>
      <c r="H49">
        <v>34.3173768728604</v>
      </c>
      <c r="I49">
        <f t="shared" si="3"/>
        <v>1.1171142913521402E-4</v>
      </c>
      <c r="J49">
        <v>33.3173767917039</v>
      </c>
      <c r="K49">
        <f t="shared" si="4"/>
        <v>1.000887991022098E-4</v>
      </c>
      <c r="L49">
        <v>32.317376821918003</v>
      </c>
      <c r="M49">
        <f t="shared" si="5"/>
        <v>8.9675406588592165E-5</v>
      </c>
    </row>
    <row r="50" spans="1:13" x14ac:dyDescent="0.25">
      <c r="A50">
        <v>58.508953062474397</v>
      </c>
      <c r="B50">
        <v>32.317376804776003</v>
      </c>
      <c r="C50">
        <f t="shared" si="0"/>
        <v>8.9675406419711752E-5</v>
      </c>
      <c r="D50">
        <v>36.317478567543603</v>
      </c>
      <c r="E50">
        <f t="shared" si="1"/>
        <v>1.3916393835538456E-4</v>
      </c>
      <c r="F50">
        <v>35.317378522208202</v>
      </c>
      <c r="G50">
        <f t="shared" si="2"/>
        <v>1.246837374548721E-4</v>
      </c>
      <c r="H50">
        <v>34.317376933309099</v>
      </c>
      <c r="I50">
        <f t="shared" si="3"/>
        <v>1.117114298770861E-4</v>
      </c>
      <c r="J50">
        <v>33.317376793353702</v>
      </c>
      <c r="K50">
        <f t="shared" si="4"/>
        <v>1.0008879912035082E-4</v>
      </c>
      <c r="L50">
        <v>32.317376804776003</v>
      </c>
      <c r="M50">
        <f t="shared" si="5"/>
        <v>8.9675406419711752E-5</v>
      </c>
    </row>
    <row r="51" spans="1:13" x14ac:dyDescent="0.25">
      <c r="A51">
        <v>58.881714796855803</v>
      </c>
      <c r="B51">
        <v>32.317376796558598</v>
      </c>
      <c r="C51">
        <f t="shared" si="0"/>
        <v>8.9675406338755095E-5</v>
      </c>
      <c r="J51">
        <v>33.317376788354998</v>
      </c>
      <c r="K51">
        <f t="shared" si="4"/>
        <v>1.0008879906538567E-4</v>
      </c>
      <c r="L51">
        <v>32.317376796558598</v>
      </c>
      <c r="M51">
        <f t="shared" si="5"/>
        <v>8.9675406338755095E-5</v>
      </c>
    </row>
    <row r="52" spans="1:13" x14ac:dyDescent="0.25">
      <c r="A52">
        <v>59.254476531237202</v>
      </c>
      <c r="B52">
        <v>32.317376789313101</v>
      </c>
      <c r="C52">
        <f t="shared" si="0"/>
        <v>8.9675406267373555E-5</v>
      </c>
      <c r="J52">
        <v>33.3173767837866</v>
      </c>
      <c r="K52">
        <f t="shared" si="4"/>
        <v>1.0008879901515212E-4</v>
      </c>
      <c r="L52">
        <v>32.317376789313101</v>
      </c>
      <c r="M52">
        <f t="shared" si="5"/>
        <v>8.9675406267373555E-5</v>
      </c>
    </row>
    <row r="53" spans="1:13" x14ac:dyDescent="0.25">
      <c r="A53">
        <v>59.627238265618601</v>
      </c>
      <c r="B53">
        <v>32.317376782925898</v>
      </c>
      <c r="C53">
        <f t="shared" si="0"/>
        <v>8.9675406204447789E-5</v>
      </c>
      <c r="J53">
        <v>33.3173767796116</v>
      </c>
      <c r="K53">
        <f t="shared" si="4"/>
        <v>1.0008879896924433E-4</v>
      </c>
      <c r="L53">
        <v>32.317376782925898</v>
      </c>
      <c r="M53">
        <f t="shared" si="5"/>
        <v>8.9675406204447789E-5</v>
      </c>
    </row>
    <row r="54" spans="1:13" x14ac:dyDescent="0.25">
      <c r="A54">
        <v>60</v>
      </c>
      <c r="B54">
        <v>32.317376777293802</v>
      </c>
      <c r="C54">
        <f t="shared" si="0"/>
        <v>8.9675406148961222E-5</v>
      </c>
      <c r="J54">
        <v>33.317376775795999</v>
      </c>
      <c r="K54">
        <f t="shared" si="4"/>
        <v>1.0008879892728844E-4</v>
      </c>
      <c r="L54">
        <v>32.317376777293802</v>
      </c>
      <c r="M54">
        <f t="shared" si="5"/>
        <v>8.9675406148961222E-5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G1" workbookViewId="0">
      <selection activeCell="M2" sqref="M2:M54"/>
    </sheetView>
  </sheetViews>
  <sheetFormatPr defaultRowHeight="15" x14ac:dyDescent="0.25"/>
  <cols>
    <col min="1" max="1" width="14.85546875" customWidth="1"/>
    <col min="2" max="2" width="18.140625" customWidth="1"/>
    <col min="3" max="3" width="16.42578125" customWidth="1"/>
    <col min="4" max="4" width="18.140625" customWidth="1"/>
    <col min="5" max="5" width="15.5703125" customWidth="1"/>
    <col min="6" max="6" width="18.28515625" customWidth="1"/>
    <col min="7" max="7" width="16.140625" customWidth="1"/>
    <col min="8" max="8" width="17.7109375" customWidth="1"/>
    <col min="9" max="9" width="16.42578125" customWidth="1"/>
    <col min="10" max="10" width="17.85546875" customWidth="1"/>
    <col min="11" max="11" width="16.5703125" customWidth="1"/>
    <col min="12" max="12" width="18.5703125" customWidth="1"/>
    <col min="13" max="13" width="15.7109375" customWidth="1"/>
  </cols>
  <sheetData>
    <row r="1" spans="1:13" x14ac:dyDescent="0.25">
      <c r="A1" t="s">
        <v>0</v>
      </c>
      <c r="B1" t="s">
        <v>3</v>
      </c>
      <c r="C1" t="s">
        <v>25</v>
      </c>
      <c r="D1" t="s">
        <v>4</v>
      </c>
      <c r="E1" t="s">
        <v>26</v>
      </c>
      <c r="F1" t="s">
        <v>5</v>
      </c>
      <c r="G1" t="s">
        <v>27</v>
      </c>
      <c r="H1" t="s">
        <v>7</v>
      </c>
      <c r="I1" t="s">
        <v>28</v>
      </c>
      <c r="J1" t="s">
        <v>9</v>
      </c>
      <c r="K1" t="s">
        <v>29</v>
      </c>
      <c r="L1" t="s">
        <v>11</v>
      </c>
      <c r="M1" t="s">
        <v>30</v>
      </c>
    </row>
    <row r="2" spans="1:13" x14ac:dyDescent="0.25">
      <c r="A2" s="1">
        <v>0</v>
      </c>
      <c r="B2">
        <v>37</v>
      </c>
      <c r="C2">
        <f>(470-28)*1.5*10^(-4)*3^(0.1*(B2-37))*1000</f>
        <v>66.3</v>
      </c>
      <c r="D2">
        <v>37</v>
      </c>
      <c r="E2">
        <f>(470-28)*1.5*10^(-4)*3^(0.1*(D2-37))*1000</f>
        <v>66.3</v>
      </c>
      <c r="F2">
        <v>37</v>
      </c>
      <c r="G2">
        <f>(470-28)*1.5*10^(-4)*3^(0.1*(F2-37))*1000</f>
        <v>66.3</v>
      </c>
      <c r="H2">
        <v>37</v>
      </c>
      <c r="I2">
        <f>(470-28)*1.5*10^(-4)*3^(0.1*(H2-37))*1000</f>
        <v>66.3</v>
      </c>
      <c r="J2">
        <v>37</v>
      </c>
      <c r="K2">
        <f>(470-28)*1.5*10^(-4)*3^(0.1*(J2-37))*1000</f>
        <v>66.3</v>
      </c>
      <c r="L2">
        <v>37</v>
      </c>
      <c r="M2">
        <f>(470-28)*1.5*10^(-4)*3^(0.1*(L2-37))*1000</f>
        <v>66.3</v>
      </c>
    </row>
    <row r="3" spans="1:13" x14ac:dyDescent="0.25">
      <c r="A3">
        <v>0.464229443143581</v>
      </c>
      <c r="B3">
        <v>35.947538061422698</v>
      </c>
      <c r="C3">
        <f t="shared" ref="C3:C54" si="0">(470-28)*1.5*10^(-4)*3^(0.1*(B3-37))*1000</f>
        <v>59.060664958416567</v>
      </c>
      <c r="D3">
        <v>36.757226401843198</v>
      </c>
      <c r="E3">
        <f t="shared" ref="E3:E50" si="1">(470-28)*1.5*10^(-4)*3^(0.1*(D3-37))*1000</f>
        <v>64.555059244423759</v>
      </c>
      <c r="F3">
        <v>36.498031214240299</v>
      </c>
      <c r="G3">
        <f t="shared" ref="G3:G50" si="2">(470-28)*1.5*10^(-4)*3^(0.1*(F3-37))*1000</f>
        <v>62.742747242280444</v>
      </c>
      <c r="H3">
        <v>36.271722042749701</v>
      </c>
      <c r="I3">
        <f t="shared" ref="I3:I50" si="3">(470-28)*1.5*10^(-4)*3^(0.1*(H3-37))*1000</f>
        <v>61.202031649326031</v>
      </c>
      <c r="J3">
        <v>36.1088822697102</v>
      </c>
      <c r="K3">
        <f t="shared" ref="K3:K54" si="4">(470-28)*1.5*10^(-4)*3^(0.1*(J3-37))*1000</f>
        <v>60.116876449896452</v>
      </c>
      <c r="L3">
        <v>35.947538061422698</v>
      </c>
      <c r="M3">
        <f t="shared" ref="M3:M54" si="5">(470-28)*1.5*10^(-4)*3^(0.1*(L3-37))*1000</f>
        <v>59.060664958416567</v>
      </c>
    </row>
    <row r="4" spans="1:13" x14ac:dyDescent="0.25">
      <c r="A4">
        <v>0.928458886287162</v>
      </c>
      <c r="B4">
        <v>35.2235150453334</v>
      </c>
      <c r="C4">
        <f t="shared" si="0"/>
        <v>54.544837890265811</v>
      </c>
      <c r="D4">
        <v>36.607035024673998</v>
      </c>
      <c r="E4">
        <f t="shared" si="1"/>
        <v>63.498626903688084</v>
      </c>
      <c r="F4">
        <v>36.169319226029998</v>
      </c>
      <c r="G4">
        <f t="shared" si="2"/>
        <v>60.517361243142034</v>
      </c>
      <c r="H4">
        <v>35.788130355623402</v>
      </c>
      <c r="I4">
        <f t="shared" si="3"/>
        <v>58.035355872502265</v>
      </c>
      <c r="J4">
        <v>35.500136603943801</v>
      </c>
      <c r="K4">
        <f t="shared" si="4"/>
        <v>56.227899233847346</v>
      </c>
      <c r="L4">
        <v>35.2235150453334</v>
      </c>
      <c r="M4">
        <f t="shared" si="5"/>
        <v>54.544837890265811</v>
      </c>
    </row>
    <row r="5" spans="1:13" x14ac:dyDescent="0.25">
      <c r="A5">
        <v>1.3926883294307399</v>
      </c>
      <c r="B5">
        <v>34.745374493876</v>
      </c>
      <c r="C5">
        <f t="shared" si="0"/>
        <v>51.753598629112169</v>
      </c>
      <c r="D5">
        <v>36.530856571114803</v>
      </c>
      <c r="E5">
        <f t="shared" si="1"/>
        <v>62.969420746611938</v>
      </c>
      <c r="F5">
        <v>35.974630860053701</v>
      </c>
      <c r="G5">
        <f t="shared" si="2"/>
        <v>59.236717841596146</v>
      </c>
      <c r="H5">
        <v>35.492851762200203</v>
      </c>
      <c r="I5">
        <f t="shared" si="3"/>
        <v>56.182916830450914</v>
      </c>
      <c r="J5">
        <v>35.104284241451097</v>
      </c>
      <c r="K5">
        <f t="shared" si="4"/>
        <v>53.835022670341857</v>
      </c>
      <c r="L5">
        <v>34.745374493876</v>
      </c>
      <c r="M5">
        <f t="shared" si="5"/>
        <v>51.753598629112169</v>
      </c>
    </row>
    <row r="6" spans="1:13" x14ac:dyDescent="0.25">
      <c r="A6">
        <v>1.85691777257432</v>
      </c>
      <c r="B6">
        <v>34.363048167718802</v>
      </c>
      <c r="C6">
        <f t="shared" si="0"/>
        <v>49.62482082566121</v>
      </c>
      <c r="D6">
        <v>36.478906284425797</v>
      </c>
      <c r="E6">
        <f t="shared" si="1"/>
        <v>62.61105758492333</v>
      </c>
      <c r="F6">
        <v>35.8302324700581</v>
      </c>
      <c r="G6">
        <f t="shared" si="2"/>
        <v>58.30441379815715</v>
      </c>
      <c r="H6">
        <v>35.265593984337599</v>
      </c>
      <c r="I6">
        <f t="shared" si="3"/>
        <v>54.797573893480497</v>
      </c>
      <c r="J6">
        <v>34.792689259841403</v>
      </c>
      <c r="K6">
        <f t="shared" si="4"/>
        <v>52.023317252961498</v>
      </c>
      <c r="L6">
        <v>34.363048167718802</v>
      </c>
      <c r="M6">
        <f t="shared" si="5"/>
        <v>49.62482082566121</v>
      </c>
    </row>
    <row r="7" spans="1:13" x14ac:dyDescent="0.25">
      <c r="A7">
        <v>2.3211472157178998</v>
      </c>
      <c r="B7">
        <v>34.004381604319804</v>
      </c>
      <c r="C7">
        <f t="shared" si="0"/>
        <v>47.707450421792252</v>
      </c>
      <c r="D7">
        <v>36.424413407377301</v>
      </c>
      <c r="E7">
        <f t="shared" si="1"/>
        <v>62.237346574714287</v>
      </c>
      <c r="F7">
        <v>35.6935330689317</v>
      </c>
      <c r="G7">
        <f t="shared" si="2"/>
        <v>57.435342375273173</v>
      </c>
      <c r="H7">
        <v>35.047431806961399</v>
      </c>
      <c r="I7">
        <f t="shared" si="3"/>
        <v>53.499823565657607</v>
      </c>
      <c r="J7">
        <v>34.502578445833201</v>
      </c>
      <c r="K7">
        <f t="shared" si="4"/>
        <v>50.391378364744163</v>
      </c>
      <c r="L7">
        <v>34.004381604319804</v>
      </c>
      <c r="M7">
        <f t="shared" si="5"/>
        <v>47.707450421792252</v>
      </c>
    </row>
    <row r="8" spans="1:13" x14ac:dyDescent="0.25">
      <c r="A8">
        <v>2.7853766588614901</v>
      </c>
      <c r="B8">
        <v>33.718565399730402</v>
      </c>
      <c r="C8">
        <f t="shared" si="0"/>
        <v>46.232705530883599</v>
      </c>
      <c r="D8">
        <v>36.388418781543898</v>
      </c>
      <c r="E8">
        <f t="shared" si="1"/>
        <v>61.991720324883282</v>
      </c>
      <c r="F8">
        <v>35.5946999039923</v>
      </c>
      <c r="G8">
        <f t="shared" si="2"/>
        <v>56.815086719515925</v>
      </c>
      <c r="H8">
        <v>34.883060015449601</v>
      </c>
      <c r="I8">
        <f t="shared" si="3"/>
        <v>52.542389825449213</v>
      </c>
      <c r="J8">
        <v>34.275924043825299</v>
      </c>
      <c r="K8">
        <f t="shared" si="4"/>
        <v>49.152099660436917</v>
      </c>
      <c r="L8">
        <v>33.718565399730402</v>
      </c>
      <c r="M8">
        <f t="shared" si="5"/>
        <v>46.232705530883599</v>
      </c>
    </row>
    <row r="9" spans="1:13" x14ac:dyDescent="0.25">
      <c r="A9">
        <v>3.2496061020050702</v>
      </c>
      <c r="B9">
        <v>33.4887478308952</v>
      </c>
      <c r="C9">
        <f t="shared" si="0"/>
        <v>45.080032902151842</v>
      </c>
      <c r="D9">
        <v>36.366953428908602</v>
      </c>
      <c r="E9">
        <f t="shared" si="1"/>
        <v>61.84570306629432</v>
      </c>
      <c r="F9">
        <v>35.524705648821701</v>
      </c>
      <c r="G9">
        <f t="shared" si="2"/>
        <v>56.379873773504166</v>
      </c>
      <c r="H9">
        <v>34.7596692417344</v>
      </c>
      <c r="I9">
        <f t="shared" si="3"/>
        <v>51.834938329115708</v>
      </c>
      <c r="J9">
        <v>34.097941290658497</v>
      </c>
      <c r="K9">
        <f t="shared" si="4"/>
        <v>48.200344153247229</v>
      </c>
      <c r="L9">
        <v>33.4887478308952</v>
      </c>
      <c r="M9">
        <f t="shared" si="5"/>
        <v>45.080032902151842</v>
      </c>
    </row>
    <row r="10" spans="1:13" x14ac:dyDescent="0.25">
      <c r="A10">
        <v>3.7138355451486502</v>
      </c>
      <c r="B10">
        <v>33.3005208607482</v>
      </c>
      <c r="C10">
        <f t="shared" si="0"/>
        <v>44.157402179721636</v>
      </c>
      <c r="D10">
        <v>36.352728338171097</v>
      </c>
      <c r="E10">
        <f t="shared" si="1"/>
        <v>61.74912695407739</v>
      </c>
      <c r="F10">
        <v>35.473115405527402</v>
      </c>
      <c r="G10">
        <f t="shared" si="2"/>
        <v>56.061229609341225</v>
      </c>
      <c r="H10">
        <v>34.664439765330897</v>
      </c>
      <c r="I10">
        <f t="shared" si="3"/>
        <v>51.29546669321153</v>
      </c>
      <c r="J10">
        <v>33.955313214596501</v>
      </c>
      <c r="K10">
        <f t="shared" si="4"/>
        <v>47.450965160700264</v>
      </c>
      <c r="L10">
        <v>33.3005208607482</v>
      </c>
      <c r="M10">
        <f t="shared" si="5"/>
        <v>44.157402179721636</v>
      </c>
    </row>
    <row r="11" spans="1:13" x14ac:dyDescent="0.25">
      <c r="A11">
        <v>4.4985055826959197</v>
      </c>
      <c r="B11">
        <v>33.049838687680499</v>
      </c>
      <c r="C11">
        <f t="shared" si="0"/>
        <v>42.957889469903691</v>
      </c>
      <c r="D11">
        <v>36.335499277063498</v>
      </c>
      <c r="E11">
        <f t="shared" si="1"/>
        <v>61.632358391828816</v>
      </c>
      <c r="F11">
        <v>35.416106510819397</v>
      </c>
      <c r="G11">
        <f t="shared" si="2"/>
        <v>55.711211596682205</v>
      </c>
      <c r="H11">
        <v>34.554790791442997</v>
      </c>
      <c r="I11">
        <f t="shared" si="3"/>
        <v>50.681259578380683</v>
      </c>
      <c r="J11">
        <v>33.775959672419397</v>
      </c>
      <c r="K11">
        <f t="shared" si="4"/>
        <v>46.525142476486515</v>
      </c>
      <c r="L11">
        <v>33.049838687680499</v>
      </c>
      <c r="M11">
        <f t="shared" si="5"/>
        <v>42.957889469903691</v>
      </c>
    </row>
    <row r="12" spans="1:13" x14ac:dyDescent="0.25">
      <c r="A12">
        <v>5.2831756202431999</v>
      </c>
      <c r="B12">
        <v>32.8679459971355</v>
      </c>
      <c r="C12">
        <f t="shared" si="0"/>
        <v>42.107984011764671</v>
      </c>
      <c r="D12">
        <v>36.326008069004402</v>
      </c>
      <c r="E12">
        <f t="shared" si="1"/>
        <v>61.568126852565044</v>
      </c>
      <c r="F12">
        <v>35.379980604663899</v>
      </c>
      <c r="G12">
        <f t="shared" si="2"/>
        <v>55.490541101959742</v>
      </c>
      <c r="H12">
        <v>34.480701232978802</v>
      </c>
      <c r="I12">
        <f t="shared" si="3"/>
        <v>50.270410258147315</v>
      </c>
      <c r="J12">
        <v>33.649580831661297</v>
      </c>
      <c r="K12">
        <f t="shared" si="4"/>
        <v>45.883644754608262</v>
      </c>
      <c r="L12">
        <v>32.8679459971355</v>
      </c>
      <c r="M12">
        <f t="shared" si="5"/>
        <v>42.107984011764671</v>
      </c>
    </row>
    <row r="13" spans="1:13" x14ac:dyDescent="0.25">
      <c r="A13">
        <v>6.0678456577904702</v>
      </c>
      <c r="B13">
        <v>32.737905028311999</v>
      </c>
      <c r="C13">
        <f t="shared" si="0"/>
        <v>41.510686746712693</v>
      </c>
      <c r="D13">
        <v>36.324309856016797</v>
      </c>
      <c r="E13">
        <f t="shared" si="1"/>
        <v>61.556641296150694</v>
      </c>
      <c r="F13">
        <v>35.3607543260025</v>
      </c>
      <c r="G13">
        <f t="shared" si="2"/>
        <v>55.373456424924022</v>
      </c>
      <c r="H13">
        <v>34.434012144912103</v>
      </c>
      <c r="I13">
        <f t="shared" si="3"/>
        <v>50.013217384004683</v>
      </c>
      <c r="J13">
        <v>33.563381627321696</v>
      </c>
      <c r="K13">
        <f t="shared" si="4"/>
        <v>45.451179851847016</v>
      </c>
      <c r="L13">
        <v>32.737905028311999</v>
      </c>
      <c r="M13">
        <f t="shared" si="5"/>
        <v>41.510686746712693</v>
      </c>
    </row>
    <row r="14" spans="1:13" x14ac:dyDescent="0.25">
      <c r="A14">
        <v>6.8525156953377504</v>
      </c>
      <c r="B14">
        <v>32.640241880849302</v>
      </c>
      <c r="C14">
        <f t="shared" si="0"/>
        <v>41.067683088630943</v>
      </c>
      <c r="D14">
        <v>36.323899278850298</v>
      </c>
      <c r="E14">
        <f t="shared" si="1"/>
        <v>61.553864753388481</v>
      </c>
      <c r="F14">
        <v>35.348616641910702</v>
      </c>
      <c r="G14">
        <f t="shared" si="2"/>
        <v>55.29966729483494</v>
      </c>
      <c r="H14">
        <v>34.401798380777301</v>
      </c>
      <c r="I14">
        <f t="shared" si="3"/>
        <v>49.836531255770524</v>
      </c>
      <c r="J14">
        <v>33.500809884668499</v>
      </c>
      <c r="K14">
        <f t="shared" si="4"/>
        <v>45.139810398563249</v>
      </c>
      <c r="L14">
        <v>32.640241880849302</v>
      </c>
      <c r="M14">
        <f t="shared" si="5"/>
        <v>41.067683088630943</v>
      </c>
    </row>
    <row r="15" spans="1:13" x14ac:dyDescent="0.25">
      <c r="A15">
        <v>7.8921820076208702</v>
      </c>
      <c r="B15">
        <v>32.5402407038709</v>
      </c>
      <c r="C15">
        <f t="shared" si="0"/>
        <v>40.61897250233806</v>
      </c>
      <c r="D15">
        <v>36.318300034211397</v>
      </c>
      <c r="E15">
        <f t="shared" si="1"/>
        <v>61.516012158893318</v>
      </c>
      <c r="F15">
        <v>35.333422755026398</v>
      </c>
      <c r="G15">
        <f t="shared" si="2"/>
        <v>55.20743703249898</v>
      </c>
      <c r="H15">
        <v>34.3682971281196</v>
      </c>
      <c r="I15">
        <f t="shared" si="3"/>
        <v>49.653445590415004</v>
      </c>
      <c r="J15">
        <v>33.437648243876403</v>
      </c>
      <c r="K15">
        <f t="shared" si="4"/>
        <v>44.82766878589009</v>
      </c>
      <c r="L15">
        <v>32.5402407038709</v>
      </c>
      <c r="M15">
        <f t="shared" si="5"/>
        <v>40.61897250233806</v>
      </c>
    </row>
    <row r="16" spans="1:13" x14ac:dyDescent="0.25">
      <c r="A16">
        <v>8.93184831990399</v>
      </c>
      <c r="B16">
        <v>32.471960651866198</v>
      </c>
      <c r="C16">
        <f t="shared" si="0"/>
        <v>40.315416130012906</v>
      </c>
      <c r="D16">
        <v>36.315878392264501</v>
      </c>
      <c r="E16">
        <f t="shared" si="1"/>
        <v>61.49964833534527</v>
      </c>
      <c r="F16">
        <v>35.325034243845302</v>
      </c>
      <c r="G16">
        <f t="shared" si="2"/>
        <v>55.156582832744348</v>
      </c>
      <c r="H16">
        <v>34.347839060412397</v>
      </c>
      <c r="I16">
        <f t="shared" si="3"/>
        <v>49.541972382959521</v>
      </c>
      <c r="J16">
        <v>33.396403422503298</v>
      </c>
      <c r="K16">
        <f t="shared" si="4"/>
        <v>44.625004852879385</v>
      </c>
      <c r="L16">
        <v>32.471960651866198</v>
      </c>
      <c r="M16">
        <f t="shared" si="5"/>
        <v>40.315416130012906</v>
      </c>
    </row>
    <row r="17" spans="1:13" x14ac:dyDescent="0.25">
      <c r="A17">
        <v>9.9715146321871195</v>
      </c>
      <c r="B17">
        <v>32.428066287189502</v>
      </c>
      <c r="C17">
        <f t="shared" si="0"/>
        <v>40.121471552804813</v>
      </c>
      <c r="D17">
        <v>36.318447492791798</v>
      </c>
      <c r="E17">
        <f t="shared" si="1"/>
        <v>61.517008725184411</v>
      </c>
      <c r="F17">
        <v>35.323496764540003</v>
      </c>
      <c r="G17">
        <f t="shared" si="2"/>
        <v>55.147267156090969</v>
      </c>
      <c r="H17">
        <v>34.338460439572998</v>
      </c>
      <c r="I17">
        <f t="shared" si="3"/>
        <v>49.490953257939154</v>
      </c>
      <c r="J17">
        <v>33.372465404574697</v>
      </c>
      <c r="K17">
        <f t="shared" si="4"/>
        <v>44.507801516396519</v>
      </c>
      <c r="L17">
        <v>32.428066287189502</v>
      </c>
      <c r="M17">
        <f t="shared" si="5"/>
        <v>40.121471552804813</v>
      </c>
    </row>
    <row r="18" spans="1:13" x14ac:dyDescent="0.25">
      <c r="A18">
        <v>11.011180944470199</v>
      </c>
      <c r="B18">
        <v>32.397562656435603</v>
      </c>
      <c r="C18">
        <f t="shared" si="0"/>
        <v>39.987242863994908</v>
      </c>
      <c r="D18">
        <v>36.320362066099399</v>
      </c>
      <c r="E18">
        <f t="shared" si="1"/>
        <v>61.529949412306628</v>
      </c>
      <c r="F18">
        <v>35.323113855983898</v>
      </c>
      <c r="G18">
        <f t="shared" si="2"/>
        <v>55.144947335577903</v>
      </c>
      <c r="H18">
        <v>34.332982760905999</v>
      </c>
      <c r="I18">
        <f t="shared" si="3"/>
        <v>49.461179328541832</v>
      </c>
      <c r="J18">
        <v>33.356751014725603</v>
      </c>
      <c r="K18">
        <f t="shared" si="4"/>
        <v>44.431029439652711</v>
      </c>
      <c r="L18">
        <v>32.397562656435603</v>
      </c>
      <c r="M18">
        <f t="shared" si="5"/>
        <v>39.987242863994908</v>
      </c>
    </row>
    <row r="19" spans="1:13" x14ac:dyDescent="0.25">
      <c r="A19">
        <v>12.385623973971301</v>
      </c>
      <c r="B19">
        <v>32.365616570685198</v>
      </c>
      <c r="C19">
        <f t="shared" si="0"/>
        <v>39.84714817188673</v>
      </c>
      <c r="D19">
        <v>36.317015197426699</v>
      </c>
      <c r="E19">
        <f t="shared" si="1"/>
        <v>61.507329556016757</v>
      </c>
      <c r="F19">
        <v>35.318529690495097</v>
      </c>
      <c r="G19">
        <f t="shared" si="2"/>
        <v>55.117182116112268</v>
      </c>
      <c r="H19">
        <v>34.323897950849101</v>
      </c>
      <c r="I19">
        <f t="shared" si="3"/>
        <v>49.411838315530744</v>
      </c>
      <c r="J19">
        <v>33.3386702062692</v>
      </c>
      <c r="K19">
        <f t="shared" si="4"/>
        <v>44.342860136538114</v>
      </c>
      <c r="L19">
        <v>32.365616570685198</v>
      </c>
      <c r="M19">
        <f t="shared" si="5"/>
        <v>39.84714817188673</v>
      </c>
    </row>
    <row r="20" spans="1:13" x14ac:dyDescent="0.25">
      <c r="A20">
        <v>13.760067003472299</v>
      </c>
      <c r="B20">
        <v>32.346140562992801</v>
      </c>
      <c r="C20">
        <f t="shared" si="0"/>
        <v>39.761980044835198</v>
      </c>
      <c r="D20">
        <v>36.315691451660499</v>
      </c>
      <c r="E20">
        <f t="shared" si="1"/>
        <v>61.498385297781894</v>
      </c>
      <c r="F20">
        <v>35.316489523483803</v>
      </c>
      <c r="G20">
        <f t="shared" si="2"/>
        <v>55.10482979679314</v>
      </c>
      <c r="H20">
        <v>34.319289942840101</v>
      </c>
      <c r="I20">
        <f t="shared" si="3"/>
        <v>49.386830326787681</v>
      </c>
      <c r="J20">
        <v>33.328398801175801</v>
      </c>
      <c r="K20">
        <f t="shared" si="4"/>
        <v>44.292850580408441</v>
      </c>
      <c r="L20">
        <v>32.346140562992801</v>
      </c>
      <c r="M20">
        <f t="shared" si="5"/>
        <v>39.761980044835198</v>
      </c>
    </row>
    <row r="21" spans="1:13" x14ac:dyDescent="0.25">
      <c r="A21">
        <v>15.134510032973299</v>
      </c>
      <c r="B21">
        <v>32.337288387567099</v>
      </c>
      <c r="C21">
        <f t="shared" si="0"/>
        <v>39.723329883909507</v>
      </c>
      <c r="D21">
        <v>36.317982822806897</v>
      </c>
      <c r="E21">
        <f t="shared" si="1"/>
        <v>61.513868410301455</v>
      </c>
      <c r="F21">
        <v>35.318285424357398</v>
      </c>
      <c r="G21">
        <f t="shared" si="2"/>
        <v>55.115703045538481</v>
      </c>
      <c r="H21">
        <v>34.319998804392803</v>
      </c>
      <c r="I21">
        <f t="shared" si="3"/>
        <v>49.390676545166848</v>
      </c>
      <c r="J21">
        <v>33.325587888429403</v>
      </c>
      <c r="K21">
        <f t="shared" si="4"/>
        <v>44.279174602418308</v>
      </c>
      <c r="L21">
        <v>32.337288387567099</v>
      </c>
      <c r="M21">
        <f t="shared" si="5"/>
        <v>39.723329883909507</v>
      </c>
    </row>
    <row r="22" spans="1:13" x14ac:dyDescent="0.25">
      <c r="A22">
        <v>16.508953062474401</v>
      </c>
      <c r="B22">
        <v>32.332144509947099</v>
      </c>
      <c r="C22">
        <f t="shared" si="0"/>
        <v>39.700888066726812</v>
      </c>
      <c r="D22">
        <v>36.319555657602102</v>
      </c>
      <c r="E22">
        <f t="shared" si="1"/>
        <v>61.524498529204557</v>
      </c>
      <c r="F22">
        <v>35.319672504846999</v>
      </c>
      <c r="G22">
        <f t="shared" si="2"/>
        <v>55.124102567267158</v>
      </c>
      <c r="H22">
        <v>34.320917564965598</v>
      </c>
      <c r="I22">
        <f t="shared" si="3"/>
        <v>49.395662102279097</v>
      </c>
      <c r="J22">
        <v>33.324403718814899</v>
      </c>
      <c r="K22">
        <f t="shared" si="4"/>
        <v>44.273414507594083</v>
      </c>
      <c r="L22">
        <v>32.332144509947099</v>
      </c>
      <c r="M22">
        <f t="shared" si="5"/>
        <v>39.700888066726812</v>
      </c>
    </row>
    <row r="23" spans="1:13" x14ac:dyDescent="0.25">
      <c r="A23">
        <v>18.008953062474401</v>
      </c>
      <c r="B23">
        <v>32.325664832333302</v>
      </c>
      <c r="C23">
        <f t="shared" si="0"/>
        <v>39.672636437205021</v>
      </c>
      <c r="D23">
        <v>36.317107417760198</v>
      </c>
      <c r="E23">
        <f t="shared" si="1"/>
        <v>61.507952716941098</v>
      </c>
      <c r="F23">
        <v>35.317831004238599</v>
      </c>
      <c r="G23">
        <f t="shared" si="2"/>
        <v>55.112951564562522</v>
      </c>
      <c r="H23">
        <v>34.318721179794998</v>
      </c>
      <c r="I23">
        <f t="shared" si="3"/>
        <v>49.383744486755973</v>
      </c>
      <c r="J23">
        <v>33.320815298219301</v>
      </c>
      <c r="K23">
        <f t="shared" si="4"/>
        <v>44.255964114765661</v>
      </c>
      <c r="L23">
        <v>32.325664832333302</v>
      </c>
      <c r="M23">
        <f t="shared" si="5"/>
        <v>39.672636437205021</v>
      </c>
    </row>
    <row r="24" spans="1:13" x14ac:dyDescent="0.25">
      <c r="A24">
        <v>19.508953062474401</v>
      </c>
      <c r="B24">
        <v>32.321877570734102</v>
      </c>
      <c r="C24">
        <f t="shared" si="0"/>
        <v>39.656133149407474</v>
      </c>
      <c r="D24">
        <v>36.316138587691199</v>
      </c>
      <c r="E24">
        <f t="shared" si="1"/>
        <v>61.501406351862812</v>
      </c>
      <c r="F24">
        <v>35.317009871129997</v>
      </c>
      <c r="G24">
        <f t="shared" si="2"/>
        <v>55.107980011290095</v>
      </c>
      <c r="H24">
        <v>34.317632349706102</v>
      </c>
      <c r="I24">
        <f t="shared" si="3"/>
        <v>49.377837546092991</v>
      </c>
      <c r="J24">
        <v>33.318869104933803</v>
      </c>
      <c r="K24">
        <f t="shared" si="4"/>
        <v>44.246502706106156</v>
      </c>
      <c r="L24">
        <v>32.321877570734102</v>
      </c>
      <c r="M24">
        <f t="shared" si="5"/>
        <v>39.656133149407474</v>
      </c>
    </row>
    <row r="25" spans="1:13" x14ac:dyDescent="0.25">
      <c r="A25">
        <v>21.008953062474401</v>
      </c>
      <c r="B25">
        <v>32.320580014742397</v>
      </c>
      <c r="C25">
        <f t="shared" si="0"/>
        <v>39.650480527076262</v>
      </c>
      <c r="D25">
        <v>36.317818195736798</v>
      </c>
      <c r="E25">
        <f t="shared" si="1"/>
        <v>61.512755872404448</v>
      </c>
      <c r="F25">
        <v>35.317736086616698</v>
      </c>
      <c r="G25">
        <f t="shared" si="2"/>
        <v>55.112376862564339</v>
      </c>
      <c r="H25">
        <v>34.317941163097103</v>
      </c>
      <c r="I25">
        <f t="shared" si="3"/>
        <v>49.379512797573632</v>
      </c>
      <c r="J25">
        <v>33.318666549397399</v>
      </c>
      <c r="K25">
        <f t="shared" si="4"/>
        <v>44.245518099630374</v>
      </c>
      <c r="L25">
        <v>32.320580014742397</v>
      </c>
      <c r="M25">
        <f t="shared" si="5"/>
        <v>39.650480527076262</v>
      </c>
    </row>
    <row r="26" spans="1:13" x14ac:dyDescent="0.25">
      <c r="A26">
        <v>22.508953062474401</v>
      </c>
      <c r="B26">
        <v>32.319952037516899</v>
      </c>
      <c r="C26">
        <f t="shared" si="0"/>
        <v>39.647745120918572</v>
      </c>
      <c r="D26">
        <v>36.318971780924201</v>
      </c>
      <c r="E26">
        <f t="shared" si="1"/>
        <v>61.520552141634582</v>
      </c>
      <c r="F26">
        <v>35.318298663332598</v>
      </c>
      <c r="G26">
        <f t="shared" si="2"/>
        <v>55.115783208635719</v>
      </c>
      <c r="H26">
        <v>34.318260359066699</v>
      </c>
      <c r="I26">
        <f t="shared" si="3"/>
        <v>49.381244432221784</v>
      </c>
      <c r="J26">
        <v>33.318702065422798</v>
      </c>
      <c r="K26">
        <f t="shared" si="4"/>
        <v>44.245690738642658</v>
      </c>
      <c r="L26">
        <v>32.319952037516899</v>
      </c>
      <c r="M26">
        <f t="shared" si="5"/>
        <v>39.647745120918572</v>
      </c>
    </row>
    <row r="27" spans="1:13" x14ac:dyDescent="0.25">
      <c r="A27">
        <v>24.008953062474401</v>
      </c>
      <c r="B27">
        <v>32.318822817351503</v>
      </c>
      <c r="C27">
        <f t="shared" si="0"/>
        <v>39.642826825264343</v>
      </c>
      <c r="D27">
        <v>36.317176684489397</v>
      </c>
      <c r="E27">
        <f t="shared" si="1"/>
        <v>61.508420777511368</v>
      </c>
      <c r="F27">
        <v>35.317558002906097</v>
      </c>
      <c r="G27">
        <f t="shared" si="2"/>
        <v>55.111298627274508</v>
      </c>
      <c r="H27">
        <v>34.317711709220603</v>
      </c>
      <c r="I27">
        <f t="shared" si="3"/>
        <v>49.378268050314553</v>
      </c>
      <c r="J27">
        <v>33.318025056937898</v>
      </c>
      <c r="K27">
        <f t="shared" si="4"/>
        <v>44.242399999985032</v>
      </c>
      <c r="L27">
        <v>32.318822817351503</v>
      </c>
      <c r="M27">
        <f t="shared" si="5"/>
        <v>39.642826825264343</v>
      </c>
    </row>
    <row r="28" spans="1:13" x14ac:dyDescent="0.25">
      <c r="A28">
        <v>25.508953062474401</v>
      </c>
      <c r="B28">
        <v>32.3181612570894</v>
      </c>
      <c r="C28">
        <f t="shared" si="0"/>
        <v>39.639945696314264</v>
      </c>
      <c r="D28">
        <v>36.316466056520397</v>
      </c>
      <c r="E28">
        <f t="shared" si="1"/>
        <v>61.503618974129921</v>
      </c>
      <c r="F28">
        <v>35.317227494148703</v>
      </c>
      <c r="G28">
        <f t="shared" si="2"/>
        <v>55.109297566936874</v>
      </c>
      <c r="H28">
        <v>34.3174394322591</v>
      </c>
      <c r="I28">
        <f t="shared" si="3"/>
        <v>49.376791035996099</v>
      </c>
      <c r="J28">
        <v>33.3176572919892</v>
      </c>
      <c r="K28">
        <f t="shared" si="4"/>
        <v>44.240612505577054</v>
      </c>
      <c r="L28">
        <v>32.3181612570894</v>
      </c>
      <c r="M28">
        <f t="shared" si="5"/>
        <v>39.639945696314264</v>
      </c>
    </row>
    <row r="29" spans="1:13" x14ac:dyDescent="0.25">
      <c r="A29">
        <v>27.008953062474401</v>
      </c>
      <c r="B29">
        <v>32.317933094047604</v>
      </c>
      <c r="C29">
        <f t="shared" si="0"/>
        <v>39.638952083100435</v>
      </c>
      <c r="D29">
        <v>36.317699434173598</v>
      </c>
      <c r="E29">
        <f t="shared" si="1"/>
        <v>61.511953302797124</v>
      </c>
      <c r="F29">
        <v>35.317520376782703</v>
      </c>
      <c r="G29">
        <f t="shared" si="2"/>
        <v>55.1110708168071</v>
      </c>
      <c r="H29">
        <v>34.317516829419397</v>
      </c>
      <c r="I29">
        <f t="shared" si="3"/>
        <v>49.377210886025246</v>
      </c>
      <c r="J29">
        <v>33.317618756310402</v>
      </c>
      <c r="K29">
        <f t="shared" si="4"/>
        <v>44.240425209932717</v>
      </c>
      <c r="L29">
        <v>32.317933094047604</v>
      </c>
      <c r="M29">
        <f t="shared" si="5"/>
        <v>39.638952083100435</v>
      </c>
    </row>
    <row r="30" spans="1:13" x14ac:dyDescent="0.25">
      <c r="A30">
        <v>28.508953062474401</v>
      </c>
      <c r="B30">
        <v>32.317823185090802</v>
      </c>
      <c r="C30">
        <f t="shared" si="0"/>
        <v>39.638473456224993</v>
      </c>
      <c r="D30">
        <v>36.318546890388902</v>
      </c>
      <c r="E30">
        <f t="shared" si="1"/>
        <v>61.517680491029623</v>
      </c>
      <c r="F30">
        <v>35.317747520744099</v>
      </c>
      <c r="G30">
        <f t="shared" si="2"/>
        <v>55.11244609297276</v>
      </c>
      <c r="H30">
        <v>34.317597073235298</v>
      </c>
      <c r="I30">
        <f t="shared" si="3"/>
        <v>49.377646181842984</v>
      </c>
      <c r="J30">
        <v>33.317625753251001</v>
      </c>
      <c r="K30">
        <f t="shared" si="4"/>
        <v>44.240459217228512</v>
      </c>
      <c r="L30">
        <v>32.317823185090802</v>
      </c>
      <c r="M30">
        <f t="shared" si="5"/>
        <v>39.638473456224993</v>
      </c>
    </row>
    <row r="31" spans="1:13" x14ac:dyDescent="0.25">
      <c r="A31">
        <v>30.008953062474401</v>
      </c>
      <c r="B31">
        <v>32.317627447750098</v>
      </c>
      <c r="C31">
        <f t="shared" si="0"/>
        <v>39.637621081845175</v>
      </c>
      <c r="D31">
        <v>36.317228418495503</v>
      </c>
      <c r="E31">
        <f t="shared" si="1"/>
        <v>61.50877036539616</v>
      </c>
      <c r="F31">
        <v>35.317449450619101</v>
      </c>
      <c r="G31">
        <f t="shared" si="2"/>
        <v>55.110641391060348</v>
      </c>
      <c r="H31">
        <v>34.317460229781197</v>
      </c>
      <c r="I31">
        <f t="shared" si="3"/>
        <v>49.376903854258131</v>
      </c>
      <c r="J31">
        <v>33.317498541524103</v>
      </c>
      <c r="K31">
        <f t="shared" si="4"/>
        <v>44.239840932966018</v>
      </c>
      <c r="L31">
        <v>32.317627447750098</v>
      </c>
      <c r="M31">
        <f t="shared" si="5"/>
        <v>39.637621081845175</v>
      </c>
    </row>
    <row r="32" spans="1:13" x14ac:dyDescent="0.25">
      <c r="A32">
        <v>31.508953062474401</v>
      </c>
      <c r="B32">
        <v>32.317512727542002</v>
      </c>
      <c r="C32">
        <f t="shared" si="0"/>
        <v>39.637121520043067</v>
      </c>
      <c r="D32">
        <v>36.316706334561196</v>
      </c>
      <c r="E32">
        <f t="shared" si="1"/>
        <v>61.505242521400511</v>
      </c>
      <c r="F32">
        <v>35.317316402224797</v>
      </c>
      <c r="G32">
        <f t="shared" si="2"/>
        <v>55.109835852412509</v>
      </c>
      <c r="H32">
        <v>34.317392300945599</v>
      </c>
      <c r="I32">
        <f t="shared" si="3"/>
        <v>49.37653536837324</v>
      </c>
      <c r="J32">
        <v>33.317429416900502</v>
      </c>
      <c r="K32">
        <f t="shared" si="4"/>
        <v>44.239504971753668</v>
      </c>
      <c r="L32">
        <v>32.317512727542002</v>
      </c>
      <c r="M32">
        <f t="shared" si="5"/>
        <v>39.637121520043067</v>
      </c>
    </row>
    <row r="33" spans="1:13" x14ac:dyDescent="0.25">
      <c r="A33">
        <v>33.008953062474397</v>
      </c>
      <c r="B33">
        <v>32.317473118065898</v>
      </c>
      <c r="C33">
        <f t="shared" si="0"/>
        <v>39.636949037671862</v>
      </c>
      <c r="D33">
        <v>36.3176132311199</v>
      </c>
      <c r="E33">
        <f t="shared" si="1"/>
        <v>61.511370764388531</v>
      </c>
      <c r="F33">
        <v>35.317434399527102</v>
      </c>
      <c r="G33">
        <f t="shared" si="2"/>
        <v>55.110550263956206</v>
      </c>
      <c r="H33">
        <v>34.317411621854902</v>
      </c>
      <c r="I33">
        <f t="shared" si="3"/>
        <v>49.376640176048639</v>
      </c>
      <c r="J33">
        <v>33.317422165269001</v>
      </c>
      <c r="K33">
        <f t="shared" si="4"/>
        <v>44.239469727342019</v>
      </c>
      <c r="L33">
        <v>32.317473118065898</v>
      </c>
      <c r="M33">
        <f t="shared" si="5"/>
        <v>39.636949037671862</v>
      </c>
    </row>
    <row r="34" spans="1:13" x14ac:dyDescent="0.25">
      <c r="A34">
        <v>34.508953062474397</v>
      </c>
      <c r="B34">
        <v>32.317454053049403</v>
      </c>
      <c r="C34">
        <f t="shared" si="0"/>
        <v>39.636866017925655</v>
      </c>
      <c r="D34">
        <v>36.3182365455717</v>
      </c>
      <c r="E34">
        <f t="shared" si="1"/>
        <v>61.515583089897319</v>
      </c>
      <c r="F34">
        <v>35.317525952521997</v>
      </c>
      <c r="G34">
        <f t="shared" si="2"/>
        <v>55.111104575521097</v>
      </c>
      <c r="H34">
        <v>34.317431668168403</v>
      </c>
      <c r="I34">
        <f t="shared" si="3"/>
        <v>49.376748918966939</v>
      </c>
      <c r="J34">
        <v>33.317423490839097</v>
      </c>
      <c r="K34">
        <f t="shared" si="4"/>
        <v>44.239476169881591</v>
      </c>
      <c r="L34">
        <v>32.317454053049403</v>
      </c>
      <c r="M34">
        <f t="shared" si="5"/>
        <v>39.636866017925655</v>
      </c>
    </row>
    <row r="35" spans="1:13" x14ac:dyDescent="0.25">
      <c r="A35">
        <v>36.008953062474397</v>
      </c>
      <c r="B35">
        <v>32.317420155225399</v>
      </c>
      <c r="C35">
        <f t="shared" si="0"/>
        <v>39.636718408267974</v>
      </c>
      <c r="D35">
        <v>36.317266916864597</v>
      </c>
      <c r="E35">
        <f t="shared" si="1"/>
        <v>61.509030515945845</v>
      </c>
      <c r="F35">
        <v>35.317405968063603</v>
      </c>
      <c r="G35">
        <f t="shared" si="2"/>
        <v>55.110378125566058</v>
      </c>
      <c r="H35">
        <v>34.3173975493604</v>
      </c>
      <c r="I35">
        <f t="shared" si="3"/>
        <v>49.376563838758408</v>
      </c>
      <c r="J35">
        <v>33.317399605318798</v>
      </c>
      <c r="K35">
        <f t="shared" si="4"/>
        <v>44.239360081551325</v>
      </c>
      <c r="L35">
        <v>32.317420155225399</v>
      </c>
      <c r="M35">
        <f t="shared" si="5"/>
        <v>39.636718408267974</v>
      </c>
    </row>
    <row r="36" spans="1:13" x14ac:dyDescent="0.25">
      <c r="A36">
        <v>37.508953062474397</v>
      </c>
      <c r="B36">
        <v>32.317400286572898</v>
      </c>
      <c r="C36">
        <f t="shared" si="0"/>
        <v>39.636631889548312</v>
      </c>
      <c r="D36">
        <v>36.316882893414501</v>
      </c>
      <c r="E36">
        <f t="shared" si="1"/>
        <v>61.506435548474442</v>
      </c>
      <c r="F36">
        <v>35.317352404793603</v>
      </c>
      <c r="G36">
        <f t="shared" si="2"/>
        <v>55.110053828030665</v>
      </c>
      <c r="H36">
        <v>34.317380611737299</v>
      </c>
      <c r="I36">
        <f t="shared" si="3"/>
        <v>49.376471959522078</v>
      </c>
      <c r="J36">
        <v>33.317386625620301</v>
      </c>
      <c r="K36">
        <f t="shared" si="4"/>
        <v>44.239296997789459</v>
      </c>
      <c r="L36">
        <v>32.317400286572898</v>
      </c>
      <c r="M36">
        <f t="shared" si="5"/>
        <v>39.636631889548312</v>
      </c>
    </row>
    <row r="37" spans="1:13" x14ac:dyDescent="0.25">
      <c r="A37">
        <v>39.008953062474397</v>
      </c>
      <c r="B37">
        <v>32.3173934252031</v>
      </c>
      <c r="C37">
        <f t="shared" si="0"/>
        <v>39.636602011525198</v>
      </c>
      <c r="D37">
        <v>36.317550381009099</v>
      </c>
      <c r="E37">
        <f t="shared" si="1"/>
        <v>61.510946042732058</v>
      </c>
      <c r="F37">
        <v>35.317399924321798</v>
      </c>
      <c r="G37">
        <f t="shared" si="2"/>
        <v>55.110341533780534</v>
      </c>
      <c r="H37">
        <v>34.317385430010702</v>
      </c>
      <c r="I37">
        <f t="shared" si="3"/>
        <v>49.376498096541617</v>
      </c>
      <c r="J37">
        <v>33.317385263668001</v>
      </c>
      <c r="K37">
        <f t="shared" si="4"/>
        <v>44.239290378451813</v>
      </c>
      <c r="L37">
        <v>32.3173934252031</v>
      </c>
      <c r="M37">
        <f t="shared" si="5"/>
        <v>39.636602011525198</v>
      </c>
    </row>
    <row r="38" spans="1:13" x14ac:dyDescent="0.25">
      <c r="A38">
        <v>40.508953062474397</v>
      </c>
      <c r="B38">
        <v>32.317390123116702</v>
      </c>
      <c r="C38">
        <f t="shared" si="0"/>
        <v>39.636587632507378</v>
      </c>
      <c r="D38">
        <v>36.318009246151703</v>
      </c>
      <c r="E38">
        <f t="shared" si="1"/>
        <v>61.514046979238834</v>
      </c>
      <c r="F38">
        <v>35.317436800802902</v>
      </c>
      <c r="G38">
        <f t="shared" si="2"/>
        <v>55.110564802513125</v>
      </c>
      <c r="H38">
        <v>34.317390430098797</v>
      </c>
      <c r="I38">
        <f t="shared" si="3"/>
        <v>49.376525219840744</v>
      </c>
      <c r="J38">
        <v>33.317385512943702</v>
      </c>
      <c r="K38">
        <f t="shared" si="4"/>
        <v>44.239291589977306</v>
      </c>
      <c r="L38">
        <v>32.317390123116702</v>
      </c>
      <c r="M38">
        <f t="shared" si="5"/>
        <v>39.636587632507378</v>
      </c>
    </row>
    <row r="39" spans="1:13" x14ac:dyDescent="0.25">
      <c r="A39">
        <v>42.008953062474397</v>
      </c>
      <c r="B39">
        <v>32.317384253612303</v>
      </c>
      <c r="C39">
        <f t="shared" si="0"/>
        <v>39.636562073616517</v>
      </c>
      <c r="D39">
        <v>36.3172954960109</v>
      </c>
      <c r="E39">
        <f t="shared" si="1"/>
        <v>61.509223638620675</v>
      </c>
      <c r="F39">
        <v>35.317388497631903</v>
      </c>
      <c r="G39">
        <f t="shared" si="2"/>
        <v>55.110272351046042</v>
      </c>
      <c r="H39">
        <v>34.317381924118699</v>
      </c>
      <c r="I39">
        <f t="shared" si="3"/>
        <v>49.376479078614089</v>
      </c>
      <c r="J39">
        <v>33.317381028781398</v>
      </c>
      <c r="K39">
        <f t="shared" si="4"/>
        <v>44.239269796133549</v>
      </c>
      <c r="L39">
        <v>32.317384253612303</v>
      </c>
      <c r="M39">
        <f t="shared" si="5"/>
        <v>39.636562073616517</v>
      </c>
    </row>
    <row r="40" spans="1:13" x14ac:dyDescent="0.25">
      <c r="A40">
        <v>43.508953062474397</v>
      </c>
      <c r="B40">
        <v>32.317380813257202</v>
      </c>
      <c r="C40">
        <f t="shared" si="0"/>
        <v>39.636547092519379</v>
      </c>
      <c r="D40">
        <v>36.317012774698803</v>
      </c>
      <c r="E40">
        <f t="shared" si="1"/>
        <v>61.507313184990451</v>
      </c>
      <c r="F40">
        <v>35.317366933193199</v>
      </c>
      <c r="G40">
        <f t="shared" si="2"/>
        <v>55.110141789689465</v>
      </c>
      <c r="H40">
        <v>34.317377701420099</v>
      </c>
      <c r="I40">
        <f t="shared" si="3"/>
        <v>49.376456172334663</v>
      </c>
      <c r="J40">
        <v>33.317378592004403</v>
      </c>
      <c r="K40">
        <f t="shared" si="4"/>
        <v>44.239257952958987</v>
      </c>
      <c r="L40">
        <v>32.317380813257202</v>
      </c>
      <c r="M40">
        <f t="shared" si="5"/>
        <v>39.636547092519379</v>
      </c>
    </row>
    <row r="41" spans="1:13" x14ac:dyDescent="0.25">
      <c r="A41">
        <v>45.008953062474397</v>
      </c>
      <c r="B41">
        <v>32.317379625137697</v>
      </c>
      <c r="C41">
        <f t="shared" si="0"/>
        <v>39.636541918829842</v>
      </c>
      <c r="D41">
        <v>36.317504408345997</v>
      </c>
      <c r="E41">
        <f t="shared" si="1"/>
        <v>61.510635375516692</v>
      </c>
      <c r="F41">
        <v>35.317386066972503</v>
      </c>
      <c r="G41">
        <f t="shared" si="2"/>
        <v>55.110257634663824</v>
      </c>
      <c r="H41">
        <v>34.317378902703503</v>
      </c>
      <c r="I41">
        <f t="shared" si="3"/>
        <v>49.376462688766772</v>
      </c>
      <c r="J41">
        <v>33.317378336304401</v>
      </c>
      <c r="K41">
        <f t="shared" si="4"/>
        <v>44.239256710211166</v>
      </c>
      <c r="L41">
        <v>32.317379625137697</v>
      </c>
      <c r="M41">
        <f t="shared" si="5"/>
        <v>39.636541918829842</v>
      </c>
    </row>
    <row r="42" spans="1:13" x14ac:dyDescent="0.25">
      <c r="A42">
        <v>46.508953062474397</v>
      </c>
      <c r="B42">
        <v>32.31737905336</v>
      </c>
      <c r="C42">
        <f t="shared" si="0"/>
        <v>39.636539429012963</v>
      </c>
      <c r="D42">
        <v>36.317842434649499</v>
      </c>
      <c r="E42">
        <f t="shared" si="1"/>
        <v>61.51291967596962</v>
      </c>
      <c r="F42">
        <v>35.3174009163736</v>
      </c>
      <c r="G42">
        <f t="shared" si="2"/>
        <v>55.110347540148432</v>
      </c>
      <c r="H42">
        <v>34.3173801493732</v>
      </c>
      <c r="I42">
        <f t="shared" si="3"/>
        <v>49.376469451400396</v>
      </c>
      <c r="J42">
        <v>33.317378383115901</v>
      </c>
      <c r="K42">
        <f t="shared" si="4"/>
        <v>44.239256937723454</v>
      </c>
      <c r="L42">
        <v>32.31737905336</v>
      </c>
      <c r="M42">
        <f t="shared" si="5"/>
        <v>39.636539429012963</v>
      </c>
    </row>
    <row r="43" spans="1:13" x14ac:dyDescent="0.25">
      <c r="A43">
        <v>48.008953062474397</v>
      </c>
      <c r="B43">
        <v>32.317378037066398</v>
      </c>
      <c r="C43">
        <f t="shared" si="0"/>
        <v>39.636535003543479</v>
      </c>
      <c r="D43">
        <v>36.317316676264497</v>
      </c>
      <c r="E43">
        <f t="shared" si="1"/>
        <v>61.509366763903884</v>
      </c>
      <c r="F43">
        <v>35.3173814697507</v>
      </c>
      <c r="G43">
        <f t="shared" si="2"/>
        <v>55.110229800880504</v>
      </c>
      <c r="H43">
        <v>34.317378028839897</v>
      </c>
      <c r="I43">
        <f t="shared" si="3"/>
        <v>49.376457948442429</v>
      </c>
      <c r="J43">
        <v>33.317377541301198</v>
      </c>
      <c r="K43">
        <f t="shared" si="4"/>
        <v>44.239252846353374</v>
      </c>
      <c r="L43">
        <v>32.317378037066398</v>
      </c>
      <c r="M43">
        <f t="shared" si="5"/>
        <v>39.636535003543479</v>
      </c>
    </row>
    <row r="44" spans="1:13" x14ac:dyDescent="0.25">
      <c r="A44">
        <v>49.508953062474397</v>
      </c>
      <c r="B44">
        <v>32.317377441374198</v>
      </c>
      <c r="C44">
        <f t="shared" si="0"/>
        <v>39.636532409590892</v>
      </c>
      <c r="D44">
        <v>36.317108398790502</v>
      </c>
      <c r="E44">
        <f t="shared" si="1"/>
        <v>61.507959346096065</v>
      </c>
      <c r="F44">
        <v>35.317372787847802</v>
      </c>
      <c r="G44">
        <f t="shared" si="2"/>
        <v>55.110177236519228</v>
      </c>
      <c r="H44">
        <v>34.317376976120599</v>
      </c>
      <c r="I44">
        <f t="shared" si="3"/>
        <v>49.376452237905504</v>
      </c>
      <c r="J44">
        <v>33.317377083842501</v>
      </c>
      <c r="K44">
        <f t="shared" si="4"/>
        <v>44.239250623022436</v>
      </c>
      <c r="L44">
        <v>32.317377441374198</v>
      </c>
      <c r="M44">
        <f t="shared" si="5"/>
        <v>39.636532409590892</v>
      </c>
    </row>
    <row r="45" spans="1:13" x14ac:dyDescent="0.25">
      <c r="A45">
        <v>51.008953062474397</v>
      </c>
      <c r="B45">
        <v>32.317377235651897</v>
      </c>
      <c r="C45">
        <f t="shared" si="0"/>
        <v>39.636531513769405</v>
      </c>
      <c r="D45">
        <v>36.317470701062703</v>
      </c>
      <c r="E45">
        <f t="shared" si="1"/>
        <v>61.510407594455138</v>
      </c>
      <c r="F45">
        <v>35.317380491572102</v>
      </c>
      <c r="G45">
        <f t="shared" si="2"/>
        <v>55.110223878520443</v>
      </c>
      <c r="H45">
        <v>34.317377275603498</v>
      </c>
      <c r="I45">
        <f t="shared" si="3"/>
        <v>49.376453862467798</v>
      </c>
      <c r="J45">
        <v>33.317377035839399</v>
      </c>
      <c r="K45">
        <f t="shared" si="4"/>
        <v>44.239250389718791</v>
      </c>
      <c r="L45">
        <v>32.317377235651897</v>
      </c>
      <c r="M45">
        <f t="shared" si="5"/>
        <v>39.636531513769405</v>
      </c>
    </row>
    <row r="46" spans="1:13" x14ac:dyDescent="0.25">
      <c r="A46">
        <v>52.508953062474397</v>
      </c>
      <c r="B46">
        <v>32.317377136649398</v>
      </c>
      <c r="C46">
        <f t="shared" si="0"/>
        <v>39.636531082661236</v>
      </c>
      <c r="D46">
        <v>36.317719832646802</v>
      </c>
      <c r="E46">
        <f t="shared" si="1"/>
        <v>61.512091151320945</v>
      </c>
      <c r="F46">
        <v>35.317386470472101</v>
      </c>
      <c r="G46">
        <f t="shared" si="2"/>
        <v>55.110260077644377</v>
      </c>
      <c r="H46">
        <v>34.317377586404902</v>
      </c>
      <c r="I46">
        <f t="shared" si="3"/>
        <v>49.376455548428048</v>
      </c>
      <c r="J46">
        <v>33.317377044627797</v>
      </c>
      <c r="K46">
        <f t="shared" si="4"/>
        <v>44.239250432431973</v>
      </c>
      <c r="L46">
        <v>32.317377136649398</v>
      </c>
      <c r="M46">
        <f t="shared" si="5"/>
        <v>39.636531082661236</v>
      </c>
    </row>
    <row r="47" spans="1:13" x14ac:dyDescent="0.25">
      <c r="A47">
        <v>54.008953062474397</v>
      </c>
      <c r="B47">
        <v>32.317376960680903</v>
      </c>
      <c r="C47">
        <f t="shared" si="0"/>
        <v>39.636530316403267</v>
      </c>
      <c r="D47">
        <v>36.317628883746004</v>
      </c>
      <c r="E47">
        <f t="shared" si="1"/>
        <v>61.511476540462262</v>
      </c>
      <c r="F47">
        <v>35.317381612417797</v>
      </c>
      <c r="G47">
        <f t="shared" si="2"/>
        <v>55.110230664655255</v>
      </c>
      <c r="H47">
        <v>34.317377078741202</v>
      </c>
      <c r="I47">
        <f t="shared" si="3"/>
        <v>49.376452794576892</v>
      </c>
      <c r="J47">
        <v>33.317376886594097</v>
      </c>
      <c r="K47">
        <f t="shared" si="4"/>
        <v>44.239249664359996</v>
      </c>
      <c r="L47">
        <v>32.317376960680903</v>
      </c>
      <c r="M47">
        <f t="shared" si="5"/>
        <v>39.636530316403267</v>
      </c>
    </row>
    <row r="48" spans="1:13" x14ac:dyDescent="0.25">
      <c r="A48">
        <v>55.508953062474397</v>
      </c>
      <c r="B48">
        <v>32.317376857538299</v>
      </c>
      <c r="C48">
        <f t="shared" si="0"/>
        <v>39.636529867266951</v>
      </c>
      <c r="D48">
        <v>36.317562036731701</v>
      </c>
      <c r="E48">
        <f t="shared" si="1"/>
        <v>61.511024808287537</v>
      </c>
      <c r="F48">
        <v>35.317378942219499</v>
      </c>
      <c r="G48">
        <f t="shared" si="2"/>
        <v>55.110214498001667</v>
      </c>
      <c r="H48">
        <v>34.317376822131799</v>
      </c>
      <c r="I48">
        <f t="shared" si="3"/>
        <v>49.376451402584372</v>
      </c>
      <c r="J48">
        <v>33.3173768007155</v>
      </c>
      <c r="K48">
        <f t="shared" si="4"/>
        <v>44.239249246974715</v>
      </c>
      <c r="L48">
        <v>32.317376857538299</v>
      </c>
      <c r="M48">
        <f t="shared" si="5"/>
        <v>39.636529867266951</v>
      </c>
    </row>
    <row r="49" spans="1:13" x14ac:dyDescent="0.25">
      <c r="A49">
        <v>57.008953062474397</v>
      </c>
      <c r="B49">
        <v>32.317376821918003</v>
      </c>
      <c r="C49">
        <f t="shared" si="0"/>
        <v>39.636529712157731</v>
      </c>
      <c r="D49">
        <v>36.317513908525697</v>
      </c>
      <c r="E49">
        <f t="shared" si="1"/>
        <v>61.510699574287472</v>
      </c>
      <c r="F49">
        <v>35.317378552520701</v>
      </c>
      <c r="G49">
        <f t="shared" si="2"/>
        <v>55.11021213857974</v>
      </c>
      <c r="H49">
        <v>34.3173768728604</v>
      </c>
      <c r="I49">
        <f t="shared" si="3"/>
        <v>49.376451677764592</v>
      </c>
      <c r="J49">
        <v>33.3173767917039</v>
      </c>
      <c r="K49">
        <f t="shared" si="4"/>
        <v>44.239249203176726</v>
      </c>
      <c r="L49">
        <v>32.317376821918003</v>
      </c>
      <c r="M49">
        <f t="shared" si="5"/>
        <v>39.636529712157731</v>
      </c>
    </row>
    <row r="50" spans="1:13" x14ac:dyDescent="0.25">
      <c r="A50">
        <v>58.508953062474397</v>
      </c>
      <c r="B50">
        <v>32.317376804776003</v>
      </c>
      <c r="C50">
        <f t="shared" si="0"/>
        <v>39.636529637512595</v>
      </c>
      <c r="D50">
        <v>36.317478567543603</v>
      </c>
      <c r="E50">
        <f t="shared" si="1"/>
        <v>61.510460753079961</v>
      </c>
      <c r="F50">
        <v>35.317378522208202</v>
      </c>
      <c r="G50">
        <f t="shared" si="2"/>
        <v>55.110211955053458</v>
      </c>
      <c r="H50">
        <v>34.317376933309099</v>
      </c>
      <c r="I50">
        <f t="shared" si="3"/>
        <v>49.37645200567205</v>
      </c>
      <c r="J50">
        <v>33.317376793353702</v>
      </c>
      <c r="K50">
        <f t="shared" si="4"/>
        <v>44.239249211195059</v>
      </c>
      <c r="L50">
        <v>32.317376804776003</v>
      </c>
      <c r="M50">
        <f t="shared" si="5"/>
        <v>39.636529637512595</v>
      </c>
    </row>
    <row r="51" spans="1:13" x14ac:dyDescent="0.25">
      <c r="A51">
        <v>58.881714796855803</v>
      </c>
      <c r="B51">
        <v>32.317376796558598</v>
      </c>
      <c r="C51">
        <f t="shared" si="0"/>
        <v>39.636529601729755</v>
      </c>
      <c r="J51">
        <v>33.317376788354998</v>
      </c>
      <c r="K51">
        <f t="shared" si="4"/>
        <v>44.239249186900459</v>
      </c>
      <c r="L51">
        <v>32.317376796558598</v>
      </c>
      <c r="M51">
        <f t="shared" si="5"/>
        <v>39.636529601729755</v>
      </c>
    </row>
    <row r="52" spans="1:13" x14ac:dyDescent="0.25">
      <c r="A52">
        <v>59.254476531237202</v>
      </c>
      <c r="B52">
        <v>32.317376789313101</v>
      </c>
      <c r="C52">
        <f t="shared" si="0"/>
        <v>39.6365295701791</v>
      </c>
      <c r="J52">
        <v>33.3173767837866</v>
      </c>
      <c r="K52">
        <f t="shared" si="4"/>
        <v>44.239249164697227</v>
      </c>
      <c r="L52">
        <v>32.317376789313101</v>
      </c>
      <c r="M52">
        <f t="shared" si="5"/>
        <v>39.6365295701791</v>
      </c>
    </row>
    <row r="53" spans="1:13" x14ac:dyDescent="0.25">
      <c r="A53">
        <v>59.627238265618601</v>
      </c>
      <c r="B53">
        <v>32.317376782925898</v>
      </c>
      <c r="C53">
        <f t="shared" si="0"/>
        <v>39.636529542365921</v>
      </c>
      <c r="J53">
        <v>33.3173767796116</v>
      </c>
      <c r="K53">
        <f t="shared" si="4"/>
        <v>44.239249144405989</v>
      </c>
      <c r="L53">
        <v>32.317376782925898</v>
      </c>
      <c r="M53">
        <f t="shared" si="5"/>
        <v>39.636529542365921</v>
      </c>
    </row>
    <row r="54" spans="1:13" x14ac:dyDescent="0.25">
      <c r="A54">
        <v>60</v>
      </c>
      <c r="B54">
        <v>32.317376777293802</v>
      </c>
      <c r="C54">
        <f t="shared" si="0"/>
        <v>39.636529517840856</v>
      </c>
      <c r="J54">
        <v>33.317376775795999</v>
      </c>
      <c r="K54">
        <f t="shared" si="4"/>
        <v>44.239249125861484</v>
      </c>
      <c r="L54">
        <v>32.317376777293802</v>
      </c>
      <c r="M54">
        <f t="shared" si="5"/>
        <v>39.636529517840856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M1" workbookViewId="0">
      <selection activeCell="S2" sqref="S2"/>
    </sheetView>
  </sheetViews>
  <sheetFormatPr defaultRowHeight="15" x14ac:dyDescent="0.25"/>
  <cols>
    <col min="1" max="1" width="14.85546875" customWidth="1"/>
    <col min="2" max="2" width="18.140625" customWidth="1"/>
    <col min="3" max="4" width="16.42578125" customWidth="1"/>
    <col min="5" max="5" width="18.140625" customWidth="1"/>
    <col min="6" max="7" width="15.5703125" customWidth="1"/>
    <col min="8" max="8" width="19" customWidth="1"/>
    <col min="9" max="10" width="14.85546875" customWidth="1"/>
    <col min="11" max="11" width="19" customWidth="1"/>
    <col min="12" max="13" width="14.5703125" customWidth="1"/>
    <col min="14" max="14" width="18.85546875" customWidth="1"/>
    <col min="15" max="16" width="15.7109375" customWidth="1"/>
    <col min="17" max="17" width="18.5703125" customWidth="1"/>
    <col min="18" max="18" width="14.7109375" customWidth="1"/>
    <col min="19" max="19" width="17.5703125" customWidth="1"/>
  </cols>
  <sheetData>
    <row r="1" spans="1:19" x14ac:dyDescent="0.25">
      <c r="A1" t="s">
        <v>0</v>
      </c>
      <c r="B1" t="s">
        <v>3</v>
      </c>
      <c r="C1" t="s">
        <v>1</v>
      </c>
      <c r="D1" t="s">
        <v>19</v>
      </c>
      <c r="E1" t="s">
        <v>4</v>
      </c>
      <c r="F1" t="s">
        <v>2</v>
      </c>
      <c r="G1" t="s">
        <v>20</v>
      </c>
      <c r="H1" t="s">
        <v>5</v>
      </c>
      <c r="I1" t="s">
        <v>6</v>
      </c>
      <c r="J1" t="s">
        <v>21</v>
      </c>
      <c r="K1" t="s">
        <v>7</v>
      </c>
      <c r="L1" t="s">
        <v>8</v>
      </c>
      <c r="M1" t="s">
        <v>22</v>
      </c>
      <c r="N1" t="s">
        <v>9</v>
      </c>
      <c r="O1" t="s">
        <v>10</v>
      </c>
      <c r="P1" t="s">
        <v>23</v>
      </c>
      <c r="Q1" t="s">
        <v>11</v>
      </c>
      <c r="R1" t="s">
        <v>12</v>
      </c>
      <c r="S1" t="s">
        <v>24</v>
      </c>
    </row>
    <row r="2" spans="1:19" x14ac:dyDescent="0.25">
      <c r="A2" s="1">
        <v>0</v>
      </c>
      <c r="B2">
        <v>37</v>
      </c>
      <c r="C2">
        <f t="shared" ref="C2:C33" si="0">50*3^(0.1*(B2-37))</f>
        <v>50</v>
      </c>
      <c r="D2">
        <f>C2*1*4.178*(10^(-3))*(B2-37)*1000</f>
        <v>0</v>
      </c>
      <c r="E2">
        <v>37</v>
      </c>
      <c r="F2">
        <f>50*3^(0.1*(E2-37))</f>
        <v>50</v>
      </c>
      <c r="G2">
        <f>F2*1*4.178*(10^(-3))*(E2-37)*1000</f>
        <v>0</v>
      </c>
      <c r="H2">
        <v>37</v>
      </c>
      <c r="I2">
        <f>50*3^(0.1*(H2-37))</f>
        <v>50</v>
      </c>
      <c r="J2">
        <f>I2*1*4.178*(10^(-3))*(H2-37)*1000</f>
        <v>0</v>
      </c>
      <c r="K2">
        <v>37</v>
      </c>
      <c r="L2">
        <f>50*3^(0.1*(K2-37))</f>
        <v>50</v>
      </c>
      <c r="M2">
        <f>L2*1*4.178*(10^(-3))*(K2-37)*1000</f>
        <v>0</v>
      </c>
      <c r="N2">
        <v>37</v>
      </c>
      <c r="O2">
        <f>50*3^(0.1*(N2-37))</f>
        <v>50</v>
      </c>
      <c r="P2">
        <f>O2*1*4.178*(10^(-3))*(N2-37)*1000</f>
        <v>0</v>
      </c>
      <c r="Q2">
        <v>37</v>
      </c>
      <c r="R2">
        <f>50*3^(0.1*(Q2-37))</f>
        <v>50</v>
      </c>
      <c r="S2">
        <f>R2*1*4.178*(10^(-3))*(Q2-37)*1000</f>
        <v>0</v>
      </c>
    </row>
    <row r="3" spans="1:19" x14ac:dyDescent="0.25">
      <c r="A3">
        <v>0.464229443143581</v>
      </c>
      <c r="B3">
        <v>35.947538061422698</v>
      </c>
      <c r="C3">
        <f t="shared" si="0"/>
        <v>44.540471311023055</v>
      </c>
      <c r="D3">
        <f t="shared" ref="D3:D54" si="1">C3*1*4.178*(10^(-3))*(B3-37)*1000</f>
        <v>-195.85273596362816</v>
      </c>
      <c r="E3">
        <v>36.757226401843198</v>
      </c>
      <c r="F3">
        <f t="shared" ref="F3:F50" si="2">50*3^(0.1*(E3-37))</f>
        <v>48.684056745417614</v>
      </c>
      <c r="G3">
        <f t="shared" ref="G3:G50" si="3">F3*1*4.178*(10^(-3))*(E3-37)*1000</f>
        <v>-49.380632761773832</v>
      </c>
      <c r="H3">
        <v>36.498031214240299</v>
      </c>
      <c r="I3">
        <f t="shared" ref="I3:I50" si="4">50*3^(0.1*(H3-37))</f>
        <v>47.317305612579524</v>
      </c>
      <c r="J3">
        <f t="shared" ref="J3:J50" si="5">I3*1*4.178*(10^(-3))*(H3-37)*1000</f>
        <v>-99.235064034059405</v>
      </c>
      <c r="K3">
        <v>36.271722042749701</v>
      </c>
      <c r="L3">
        <f t="shared" ref="L3:L50" si="6">50*3^(0.1*(K3-37))</f>
        <v>46.155378317742105</v>
      </c>
      <c r="M3">
        <f t="shared" ref="M3:M50" si="7">L3*1*4.178*(10^(-3))*(K3-37)*1000</f>
        <v>-140.43906069488989</v>
      </c>
      <c r="N3">
        <v>36.1088822697102</v>
      </c>
      <c r="O3">
        <f t="shared" ref="O3:O54" si="8">50*3^(0.1*(N3-37))</f>
        <v>45.337010897357807</v>
      </c>
      <c r="P3">
        <f t="shared" ref="P3:P54" si="9">O3*1*4.178*(10^(-3))*(N3-37)*1000</f>
        <v>-168.79376633222759</v>
      </c>
      <c r="Q3">
        <v>35.947538061422698</v>
      </c>
      <c r="R3">
        <f t="shared" ref="R3:R54" si="10">50*3^(0.1*(Q3-37))</f>
        <v>44.540471311023055</v>
      </c>
      <c r="S3">
        <f t="shared" ref="S3:S54" si="11">R3*1*4.178*(10^(-3))*(Q3-37)*1000</f>
        <v>-195.85273596362816</v>
      </c>
    </row>
    <row r="4" spans="1:19" x14ac:dyDescent="0.25">
      <c r="A4">
        <v>0.928458886287162</v>
      </c>
      <c r="B4">
        <v>35.2235150453334</v>
      </c>
      <c r="C4">
        <f t="shared" si="0"/>
        <v>41.13487020382037</v>
      </c>
      <c r="D4">
        <f t="shared" si="1"/>
        <v>-305.3093472062078</v>
      </c>
      <c r="E4">
        <v>36.607035024673998</v>
      </c>
      <c r="F4">
        <f t="shared" si="2"/>
        <v>47.887350606099609</v>
      </c>
      <c r="G4">
        <f t="shared" si="3"/>
        <v>-78.621819373199145</v>
      </c>
      <c r="H4">
        <v>36.169319226029998</v>
      </c>
      <c r="I4">
        <f t="shared" si="4"/>
        <v>45.639035628312243</v>
      </c>
      <c r="J4">
        <f t="shared" si="5"/>
        <v>-158.39411931602049</v>
      </c>
      <c r="K4">
        <v>35.788130355623402</v>
      </c>
      <c r="L4">
        <f t="shared" si="6"/>
        <v>43.767236706261137</v>
      </c>
      <c r="M4">
        <f t="shared" si="7"/>
        <v>-221.60189536394859</v>
      </c>
      <c r="N4">
        <v>35.500136603943801</v>
      </c>
      <c r="O4">
        <f t="shared" si="8"/>
        <v>42.404147235178996</v>
      </c>
      <c r="P4">
        <f t="shared" si="9"/>
        <v>-265.72258934975662</v>
      </c>
      <c r="Q4">
        <v>35.2235150453334</v>
      </c>
      <c r="R4">
        <f t="shared" si="10"/>
        <v>41.13487020382037</v>
      </c>
      <c r="S4">
        <f t="shared" si="11"/>
        <v>-305.3093472062078</v>
      </c>
    </row>
    <row r="5" spans="1:19" x14ac:dyDescent="0.25">
      <c r="A5">
        <v>1.3926883294307399</v>
      </c>
      <c r="B5">
        <v>34.745374493876</v>
      </c>
      <c r="C5">
        <f t="shared" si="0"/>
        <v>39.029863219541603</v>
      </c>
      <c r="D5">
        <f t="shared" si="1"/>
        <v>-367.65449553176308</v>
      </c>
      <c r="E5">
        <v>36.530856571114803</v>
      </c>
      <c r="F5">
        <f t="shared" si="2"/>
        <v>47.488250940129667</v>
      </c>
      <c r="G5">
        <f t="shared" si="3"/>
        <v>-93.080830067503101</v>
      </c>
      <c r="H5">
        <v>35.974630860053701</v>
      </c>
      <c r="I5">
        <f t="shared" si="4"/>
        <v>44.673241207840235</v>
      </c>
      <c r="J5">
        <f t="shared" si="5"/>
        <v>-191.3798198626165</v>
      </c>
      <c r="K5">
        <v>35.492851762200203</v>
      </c>
      <c r="L5">
        <f t="shared" si="6"/>
        <v>42.37022385403538</v>
      </c>
      <c r="M5">
        <f t="shared" si="7"/>
        <v>-266.79959392975832</v>
      </c>
      <c r="N5">
        <v>35.104284241451097</v>
      </c>
      <c r="O5">
        <f t="shared" si="8"/>
        <v>40.599564608100948</v>
      </c>
      <c r="P5">
        <f t="shared" si="9"/>
        <v>-321.56074939757377</v>
      </c>
      <c r="Q5">
        <v>34.745374493876</v>
      </c>
      <c r="R5">
        <f t="shared" si="10"/>
        <v>39.029863219541603</v>
      </c>
      <c r="S5">
        <f t="shared" si="11"/>
        <v>-367.65449553176308</v>
      </c>
    </row>
    <row r="6" spans="1:19" x14ac:dyDescent="0.25">
      <c r="A6">
        <v>1.85691777257432</v>
      </c>
      <c r="B6">
        <v>34.363048167718802</v>
      </c>
      <c r="C6">
        <f t="shared" si="0"/>
        <v>37.424450094767131</v>
      </c>
      <c r="D6">
        <f t="shared" si="1"/>
        <v>-412.31208105846304</v>
      </c>
      <c r="E6">
        <v>36.478906284425797</v>
      </c>
      <c r="F6">
        <f t="shared" si="2"/>
        <v>47.217992145492708</v>
      </c>
      <c r="G6">
        <f t="shared" si="3"/>
        <v>-102.79968569268392</v>
      </c>
      <c r="H6">
        <v>35.8302324700581</v>
      </c>
      <c r="I6">
        <f t="shared" si="4"/>
        <v>43.970146152456373</v>
      </c>
      <c r="J6">
        <f t="shared" si="5"/>
        <v>-214.89480019133089</v>
      </c>
      <c r="K6">
        <v>35.265593984337599</v>
      </c>
      <c r="L6">
        <f t="shared" si="6"/>
        <v>41.325470507903844</v>
      </c>
      <c r="M6">
        <f t="shared" si="7"/>
        <v>-299.45875434347005</v>
      </c>
      <c r="N6">
        <v>34.792689259841403</v>
      </c>
      <c r="O6">
        <f t="shared" si="8"/>
        <v>39.233270929835214</v>
      </c>
      <c r="P6">
        <f t="shared" si="9"/>
        <v>-361.81488479241528</v>
      </c>
      <c r="Q6">
        <v>34.363048167718802</v>
      </c>
      <c r="R6">
        <f t="shared" si="10"/>
        <v>37.424450094767131</v>
      </c>
      <c r="S6">
        <f t="shared" si="11"/>
        <v>-412.31208105846304</v>
      </c>
    </row>
    <row r="7" spans="1:19" x14ac:dyDescent="0.25">
      <c r="A7">
        <v>2.3211472157178998</v>
      </c>
      <c r="B7">
        <v>34.004381604319804</v>
      </c>
      <c r="C7">
        <f t="shared" si="0"/>
        <v>35.978469398033376</v>
      </c>
      <c r="D7">
        <f t="shared" si="1"/>
        <v>-450.29550123899872</v>
      </c>
      <c r="E7">
        <v>36.424413407377301</v>
      </c>
      <c r="F7">
        <f t="shared" si="2"/>
        <v>46.936158804460248</v>
      </c>
      <c r="G7">
        <f t="shared" si="3"/>
        <v>-112.87211148986481</v>
      </c>
      <c r="H7">
        <v>35.6935330689317</v>
      </c>
      <c r="I7">
        <f t="shared" si="4"/>
        <v>43.31473783957253</v>
      </c>
      <c r="J7">
        <f t="shared" si="5"/>
        <v>-236.42998098669958</v>
      </c>
      <c r="K7">
        <v>35.047431806961399</v>
      </c>
      <c r="L7">
        <f t="shared" si="6"/>
        <v>40.346774936393373</v>
      </c>
      <c r="M7">
        <f t="shared" si="7"/>
        <v>-329.14212736893802</v>
      </c>
      <c r="N7">
        <v>34.502578445833201</v>
      </c>
      <c r="O7">
        <f t="shared" si="8"/>
        <v>38.002547786383232</v>
      </c>
      <c r="P7">
        <f t="shared" si="9"/>
        <v>-396.52721980785316</v>
      </c>
      <c r="Q7">
        <v>34.004381604319804</v>
      </c>
      <c r="R7">
        <f t="shared" si="10"/>
        <v>35.978469398033376</v>
      </c>
      <c r="S7">
        <f t="shared" si="11"/>
        <v>-450.29550123899872</v>
      </c>
    </row>
    <row r="8" spans="1:19" x14ac:dyDescent="0.25">
      <c r="A8">
        <v>2.7853766588614901</v>
      </c>
      <c r="B8">
        <v>33.718565399730402</v>
      </c>
      <c r="C8">
        <f t="shared" si="0"/>
        <v>34.866293763863951</v>
      </c>
      <c r="D8">
        <f t="shared" si="1"/>
        <v>-478.01109132733262</v>
      </c>
      <c r="E8">
        <v>36.388418781543898</v>
      </c>
      <c r="F8">
        <f t="shared" si="2"/>
        <v>46.750920305341843</v>
      </c>
      <c r="G8">
        <f t="shared" si="3"/>
        <v>-119.45731251230313</v>
      </c>
      <c r="H8">
        <v>35.5946999039923</v>
      </c>
      <c r="I8">
        <f t="shared" si="4"/>
        <v>42.846973393300097</v>
      </c>
      <c r="J8">
        <f t="shared" si="5"/>
        <v>-251.56931162951346</v>
      </c>
      <c r="K8">
        <v>34.883060015449601</v>
      </c>
      <c r="L8">
        <f t="shared" si="6"/>
        <v>39.624728375150234</v>
      </c>
      <c r="M8">
        <f t="shared" si="7"/>
        <v>-350.46389209084333</v>
      </c>
      <c r="N8">
        <v>34.275924043825299</v>
      </c>
      <c r="O8">
        <f t="shared" si="8"/>
        <v>37.067948461867964</v>
      </c>
      <c r="P8">
        <f t="shared" si="9"/>
        <v>-421.87734007143627</v>
      </c>
      <c r="Q8">
        <v>33.718565399730402</v>
      </c>
      <c r="R8">
        <f t="shared" si="10"/>
        <v>34.866293763863951</v>
      </c>
      <c r="S8">
        <f t="shared" si="11"/>
        <v>-478.01109132733262</v>
      </c>
    </row>
    <row r="9" spans="1:19" x14ac:dyDescent="0.25">
      <c r="A9">
        <v>3.2496061020050702</v>
      </c>
      <c r="B9">
        <v>33.4887478308952</v>
      </c>
      <c r="C9">
        <f t="shared" si="0"/>
        <v>33.997008221833973</v>
      </c>
      <c r="D9">
        <f t="shared" si="1"/>
        <v>-498.73650370538689</v>
      </c>
      <c r="E9">
        <v>36.366953428908602</v>
      </c>
      <c r="F9">
        <f t="shared" si="2"/>
        <v>46.640801709120908</v>
      </c>
      <c r="G9">
        <f t="shared" si="3"/>
        <v>-123.35879070754578</v>
      </c>
      <c r="H9">
        <v>35.524705648821701</v>
      </c>
      <c r="I9">
        <f t="shared" si="4"/>
        <v>42.518758501888513</v>
      </c>
      <c r="J9">
        <f t="shared" si="5"/>
        <v>-262.07626474197872</v>
      </c>
      <c r="K9">
        <v>34.7596692417344</v>
      </c>
      <c r="L9">
        <f t="shared" si="6"/>
        <v>39.091205376407025</v>
      </c>
      <c r="M9">
        <f t="shared" si="7"/>
        <v>-365.89766603104374</v>
      </c>
      <c r="N9">
        <v>34.097941290658497</v>
      </c>
      <c r="O9">
        <f t="shared" si="8"/>
        <v>36.350184127637426</v>
      </c>
      <c r="P9">
        <f t="shared" si="9"/>
        <v>-440.73875931632222</v>
      </c>
      <c r="Q9">
        <v>33.4887478308952</v>
      </c>
      <c r="R9">
        <f t="shared" si="10"/>
        <v>33.997008221833973</v>
      </c>
      <c r="S9">
        <f t="shared" si="11"/>
        <v>-498.73650370538689</v>
      </c>
    </row>
    <row r="10" spans="1:19" x14ac:dyDescent="0.25">
      <c r="A10">
        <v>3.7138355451486502</v>
      </c>
      <c r="B10">
        <v>33.3005208607482</v>
      </c>
      <c r="C10">
        <f t="shared" si="0"/>
        <v>33.301208280333064</v>
      </c>
      <c r="D10">
        <f t="shared" si="1"/>
        <v>-514.71758969129075</v>
      </c>
      <c r="E10">
        <v>36.352728338171097</v>
      </c>
      <c r="F10">
        <f t="shared" si="2"/>
        <v>46.567969045307237</v>
      </c>
      <c r="G10">
        <f t="shared" si="3"/>
        <v>-125.93380540253929</v>
      </c>
      <c r="H10">
        <v>35.473115405527402</v>
      </c>
      <c r="I10">
        <f t="shared" si="4"/>
        <v>42.27845370236895</v>
      </c>
      <c r="J10">
        <f t="shared" si="5"/>
        <v>-269.70794744033662</v>
      </c>
      <c r="K10">
        <v>34.664439765330897</v>
      </c>
      <c r="L10">
        <f t="shared" si="6"/>
        <v>38.684364022029811</v>
      </c>
      <c r="M10">
        <f t="shared" si="7"/>
        <v>-377.48088914503819</v>
      </c>
      <c r="N10">
        <v>33.955313214596501</v>
      </c>
      <c r="O10">
        <f t="shared" si="8"/>
        <v>35.785041599321467</v>
      </c>
      <c r="P10">
        <f t="shared" si="9"/>
        <v>-455.21082839279154</v>
      </c>
      <c r="Q10">
        <v>33.3005208607482</v>
      </c>
      <c r="R10">
        <f t="shared" si="10"/>
        <v>33.301208280333064</v>
      </c>
      <c r="S10">
        <f t="shared" si="11"/>
        <v>-514.71758969129075</v>
      </c>
    </row>
    <row r="11" spans="1:19" x14ac:dyDescent="0.25">
      <c r="A11">
        <v>4.4985055826959197</v>
      </c>
      <c r="B11">
        <v>33.049838687680499</v>
      </c>
      <c r="C11">
        <f t="shared" si="0"/>
        <v>32.396598393592527</v>
      </c>
      <c r="D11">
        <f t="shared" si="1"/>
        <v>-534.66613705375687</v>
      </c>
      <c r="E11">
        <v>36.335499277063498</v>
      </c>
      <c r="F11">
        <f t="shared" si="2"/>
        <v>46.479908289463665</v>
      </c>
      <c r="G11">
        <f t="shared" si="3"/>
        <v>-129.04142665502971</v>
      </c>
      <c r="H11">
        <v>35.416106510819397</v>
      </c>
      <c r="I11">
        <f t="shared" si="4"/>
        <v>42.014488383621575</v>
      </c>
      <c r="J11">
        <f t="shared" si="5"/>
        <v>-278.03117088745807</v>
      </c>
      <c r="K11">
        <v>34.554790791442997</v>
      </c>
      <c r="L11">
        <f t="shared" si="6"/>
        <v>38.221161069668689</v>
      </c>
      <c r="M11">
        <f t="shared" si="7"/>
        <v>-390.4705948688316</v>
      </c>
      <c r="N11">
        <v>33.775959672419397</v>
      </c>
      <c r="O11">
        <f t="shared" si="8"/>
        <v>35.086834446822415</v>
      </c>
      <c r="P11">
        <f t="shared" si="9"/>
        <v>-472.62108061661746</v>
      </c>
      <c r="Q11">
        <v>33.049838687680499</v>
      </c>
      <c r="R11">
        <f t="shared" si="10"/>
        <v>32.396598393592527</v>
      </c>
      <c r="S11">
        <f t="shared" si="11"/>
        <v>-534.66613705375687</v>
      </c>
    </row>
    <row r="12" spans="1:19" x14ac:dyDescent="0.25">
      <c r="A12">
        <v>5.2831756202431999</v>
      </c>
      <c r="B12">
        <v>32.8679459971355</v>
      </c>
      <c r="C12">
        <f t="shared" si="0"/>
        <v>31.755644051104582</v>
      </c>
      <c r="D12">
        <f t="shared" si="1"/>
        <v>-548.22059888808121</v>
      </c>
      <c r="E12">
        <v>36.326008069004402</v>
      </c>
      <c r="F12">
        <f t="shared" si="2"/>
        <v>46.431468214604109</v>
      </c>
      <c r="G12">
        <f t="shared" si="3"/>
        <v>-130.74814909961108</v>
      </c>
      <c r="H12">
        <v>35.379980604663899</v>
      </c>
      <c r="I12">
        <f t="shared" si="4"/>
        <v>41.848070212639328</v>
      </c>
      <c r="J12">
        <f t="shared" si="5"/>
        <v>-283.24619560898219</v>
      </c>
      <c r="K12">
        <v>34.480701232978802</v>
      </c>
      <c r="L12">
        <f t="shared" si="6"/>
        <v>37.911319953353932</v>
      </c>
      <c r="M12">
        <f t="shared" si="7"/>
        <v>-399.04053606592709</v>
      </c>
      <c r="N12">
        <v>33.649580831661297</v>
      </c>
      <c r="O12">
        <f t="shared" si="8"/>
        <v>34.603050342841826</v>
      </c>
      <c r="P12">
        <f t="shared" si="9"/>
        <v>-484.37527332757867</v>
      </c>
      <c r="Q12">
        <v>32.8679459971355</v>
      </c>
      <c r="R12">
        <f t="shared" si="10"/>
        <v>31.755644051104582</v>
      </c>
      <c r="S12">
        <f t="shared" si="11"/>
        <v>-548.22059888808121</v>
      </c>
    </row>
    <row r="13" spans="1:19" x14ac:dyDescent="0.25">
      <c r="A13">
        <v>6.0678456577904702</v>
      </c>
      <c r="B13">
        <v>32.737905028311999</v>
      </c>
      <c r="C13">
        <f t="shared" si="0"/>
        <v>31.305193624971867</v>
      </c>
      <c r="D13">
        <f t="shared" si="1"/>
        <v>-557.4526094307821</v>
      </c>
      <c r="E13">
        <v>36.324309856016797</v>
      </c>
      <c r="F13">
        <f t="shared" si="2"/>
        <v>46.42280640735347</v>
      </c>
      <c r="G13">
        <f t="shared" si="3"/>
        <v>-131.05313401065325</v>
      </c>
      <c r="H13">
        <v>35.3607543260025</v>
      </c>
      <c r="I13">
        <f t="shared" si="4"/>
        <v>41.759771059520375</v>
      </c>
      <c r="J13">
        <f t="shared" si="5"/>
        <v>-286.0030015078263</v>
      </c>
      <c r="K13">
        <v>34.434012144912103</v>
      </c>
      <c r="L13">
        <f t="shared" si="6"/>
        <v>37.717358509807454</v>
      </c>
      <c r="M13">
        <f t="shared" si="7"/>
        <v>-404.3563819761132</v>
      </c>
      <c r="N13">
        <v>33.563381627321696</v>
      </c>
      <c r="O13">
        <f t="shared" si="8"/>
        <v>34.276907882237573</v>
      </c>
      <c r="P13">
        <f t="shared" si="9"/>
        <v>-492.15440949363011</v>
      </c>
      <c r="Q13">
        <v>32.737905028311999</v>
      </c>
      <c r="R13">
        <f t="shared" si="10"/>
        <v>31.305193624971867</v>
      </c>
      <c r="S13">
        <f t="shared" si="11"/>
        <v>-557.4526094307821</v>
      </c>
    </row>
    <row r="14" spans="1:19" x14ac:dyDescent="0.25">
      <c r="A14">
        <v>6.8525156953377504</v>
      </c>
      <c r="B14">
        <v>32.640241880849302</v>
      </c>
      <c r="C14">
        <f t="shared" si="0"/>
        <v>30.971103385091208</v>
      </c>
      <c r="D14">
        <f t="shared" si="1"/>
        <v>-564.14079822954102</v>
      </c>
      <c r="E14">
        <v>36.323899278850298</v>
      </c>
      <c r="F14">
        <f t="shared" si="2"/>
        <v>46.420712483701728</v>
      </c>
      <c r="G14">
        <f t="shared" si="3"/>
        <v>-131.1268524852542</v>
      </c>
      <c r="H14">
        <v>35.348616641910702</v>
      </c>
      <c r="I14">
        <f t="shared" si="4"/>
        <v>41.70412314844264</v>
      </c>
      <c r="J14">
        <f t="shared" si="5"/>
        <v>-287.73674982190528</v>
      </c>
      <c r="K14">
        <v>34.401798380777301</v>
      </c>
      <c r="L14">
        <f t="shared" si="6"/>
        <v>37.584111052617288</v>
      </c>
      <c r="M14">
        <f t="shared" si="7"/>
        <v>-407.98628825434815</v>
      </c>
      <c r="N14">
        <v>33.500809884668499</v>
      </c>
      <c r="O14">
        <f t="shared" si="8"/>
        <v>34.042089290017536</v>
      </c>
      <c r="P14">
        <f t="shared" si="9"/>
        <v>-497.68228353354425</v>
      </c>
      <c r="Q14">
        <v>32.640241880849302</v>
      </c>
      <c r="R14">
        <f t="shared" si="10"/>
        <v>30.971103385091208</v>
      </c>
      <c r="S14">
        <f t="shared" si="11"/>
        <v>-564.14079822954102</v>
      </c>
    </row>
    <row r="15" spans="1:19" x14ac:dyDescent="0.25">
      <c r="A15">
        <v>7.8921820076208702</v>
      </c>
      <c r="B15">
        <v>32.5402407038709</v>
      </c>
      <c r="C15">
        <f t="shared" si="0"/>
        <v>30.632709277781345</v>
      </c>
      <c r="D15">
        <f t="shared" si="1"/>
        <v>-570.77542264298449</v>
      </c>
      <c r="E15">
        <v>36.318300034211397</v>
      </c>
      <c r="F15">
        <f t="shared" si="2"/>
        <v>46.392166032347902</v>
      </c>
      <c r="G15">
        <f t="shared" si="3"/>
        <v>-132.13149775192872</v>
      </c>
      <c r="H15">
        <v>35.333422755026398</v>
      </c>
      <c r="I15">
        <f t="shared" si="4"/>
        <v>41.634567897812204</v>
      </c>
      <c r="J15">
        <f t="shared" si="5"/>
        <v>-289.89981962758782</v>
      </c>
      <c r="K15">
        <v>34.3682971281196</v>
      </c>
      <c r="L15">
        <f t="shared" si="6"/>
        <v>37.446037398503023</v>
      </c>
      <c r="M15">
        <f t="shared" si="7"/>
        <v>-411.72871490959329</v>
      </c>
      <c r="N15">
        <v>33.437648243876403</v>
      </c>
      <c r="O15">
        <f t="shared" si="8"/>
        <v>33.806688375482722</v>
      </c>
      <c r="P15">
        <f t="shared" si="9"/>
        <v>-503.16203700765237</v>
      </c>
      <c r="Q15">
        <v>32.5402407038709</v>
      </c>
      <c r="R15">
        <f t="shared" si="10"/>
        <v>30.632709277781345</v>
      </c>
      <c r="S15">
        <f t="shared" si="11"/>
        <v>-570.77542264298449</v>
      </c>
    </row>
    <row r="16" spans="1:19" x14ac:dyDescent="0.25">
      <c r="A16">
        <v>8.93184831990399</v>
      </c>
      <c r="B16">
        <v>32.471960651866198</v>
      </c>
      <c r="C16">
        <f t="shared" si="0"/>
        <v>30.40378290347881</v>
      </c>
      <c r="D16">
        <f t="shared" si="1"/>
        <v>-575.18327678307378</v>
      </c>
      <c r="E16">
        <v>36.315878392264501</v>
      </c>
      <c r="F16">
        <f t="shared" si="2"/>
        <v>46.379825290607293</v>
      </c>
      <c r="G16">
        <f t="shared" si="3"/>
        <v>-132.56560301189293</v>
      </c>
      <c r="H16">
        <v>35.325034243845302</v>
      </c>
      <c r="I16">
        <f t="shared" si="4"/>
        <v>41.596216314286835</v>
      </c>
      <c r="J16">
        <f t="shared" si="5"/>
        <v>-291.09060999647738</v>
      </c>
      <c r="K16">
        <v>34.347839060412397</v>
      </c>
      <c r="L16">
        <f t="shared" si="6"/>
        <v>37.361970122895563</v>
      </c>
      <c r="M16">
        <f t="shared" si="7"/>
        <v>-413.99784362983542</v>
      </c>
      <c r="N16">
        <v>33.396403422503298</v>
      </c>
      <c r="O16">
        <f t="shared" si="8"/>
        <v>33.653849813634537</v>
      </c>
      <c r="P16">
        <f t="shared" si="9"/>
        <v>-506.68652387742998</v>
      </c>
      <c r="Q16">
        <v>32.471960651866198</v>
      </c>
      <c r="R16">
        <f t="shared" si="10"/>
        <v>30.40378290347881</v>
      </c>
      <c r="S16">
        <f t="shared" si="11"/>
        <v>-575.18327678307378</v>
      </c>
    </row>
    <row r="17" spans="1:19" x14ac:dyDescent="0.25">
      <c r="A17">
        <v>9.9715146321871195</v>
      </c>
      <c r="B17">
        <v>32.428066287189502</v>
      </c>
      <c r="C17">
        <f t="shared" si="0"/>
        <v>30.25752002473968</v>
      </c>
      <c r="D17">
        <f t="shared" si="1"/>
        <v>-577.96520037293635</v>
      </c>
      <c r="E17">
        <v>36.318447492791798</v>
      </c>
      <c r="F17">
        <f t="shared" si="2"/>
        <v>46.392917590636813</v>
      </c>
      <c r="G17">
        <f t="shared" si="3"/>
        <v>-132.10505645791531</v>
      </c>
      <c r="H17">
        <v>35.323496764540003</v>
      </c>
      <c r="I17">
        <f t="shared" si="4"/>
        <v>41.589190917112347</v>
      </c>
      <c r="J17">
        <f t="shared" si="5"/>
        <v>-291.30859806843046</v>
      </c>
      <c r="K17">
        <v>34.338460439572998</v>
      </c>
      <c r="L17">
        <f t="shared" si="6"/>
        <v>37.323494161341749</v>
      </c>
      <c r="M17">
        <f t="shared" si="7"/>
        <v>-415.03398118650153</v>
      </c>
      <c r="N17">
        <v>33.372465404574697</v>
      </c>
      <c r="O17">
        <f t="shared" si="8"/>
        <v>33.565461173753036</v>
      </c>
      <c r="P17">
        <f t="shared" si="9"/>
        <v>-508.71274362499219</v>
      </c>
      <c r="Q17">
        <v>32.428066287189502</v>
      </c>
      <c r="R17">
        <f t="shared" si="10"/>
        <v>30.25752002473968</v>
      </c>
      <c r="S17">
        <f t="shared" si="11"/>
        <v>-577.96520037293635</v>
      </c>
    </row>
    <row r="18" spans="1:19" x14ac:dyDescent="0.25">
      <c r="A18">
        <v>11.011180944470199</v>
      </c>
      <c r="B18">
        <v>32.397562656435603</v>
      </c>
      <c r="C18">
        <f t="shared" si="0"/>
        <v>30.156291752635678</v>
      </c>
      <c r="D18">
        <f t="shared" si="1"/>
        <v>-579.87482813143811</v>
      </c>
      <c r="E18">
        <v>36.320362066099399</v>
      </c>
      <c r="F18">
        <f t="shared" si="2"/>
        <v>46.402676781528378</v>
      </c>
      <c r="G18">
        <f t="shared" si="3"/>
        <v>-131.76166694981677</v>
      </c>
      <c r="H18">
        <v>35.323113855983898</v>
      </c>
      <c r="I18">
        <f t="shared" si="4"/>
        <v>41.587441429545933</v>
      </c>
      <c r="J18">
        <f t="shared" si="5"/>
        <v>-291.3628751582421</v>
      </c>
      <c r="K18">
        <v>34.332982760905999</v>
      </c>
      <c r="L18">
        <f t="shared" si="6"/>
        <v>37.301040217603195</v>
      </c>
      <c r="M18">
        <f t="shared" si="7"/>
        <v>-415.63795726472</v>
      </c>
      <c r="N18">
        <v>33.356751014725603</v>
      </c>
      <c r="O18">
        <f t="shared" si="8"/>
        <v>33.507563679979427</v>
      </c>
      <c r="P18">
        <f t="shared" si="9"/>
        <v>-510.03518823735527</v>
      </c>
      <c r="Q18">
        <v>32.397562656435603</v>
      </c>
      <c r="R18">
        <f t="shared" si="10"/>
        <v>30.156291752635678</v>
      </c>
      <c r="S18">
        <f t="shared" si="11"/>
        <v>-579.87482813143811</v>
      </c>
    </row>
    <row r="19" spans="1:19" x14ac:dyDescent="0.25">
      <c r="A19">
        <v>12.385623973971301</v>
      </c>
      <c r="B19">
        <v>32.365616570685198</v>
      </c>
      <c r="C19">
        <f t="shared" si="0"/>
        <v>30.050639646973405</v>
      </c>
      <c r="D19">
        <f t="shared" si="1"/>
        <v>-581.85412686377924</v>
      </c>
      <c r="E19">
        <v>36.317015197426699</v>
      </c>
      <c r="F19">
        <f t="shared" si="2"/>
        <v>46.385618066377646</v>
      </c>
      <c r="G19">
        <f t="shared" si="3"/>
        <v>-132.36184844034238</v>
      </c>
      <c r="H19">
        <v>35.318529690495097</v>
      </c>
      <c r="I19">
        <f t="shared" si="4"/>
        <v>41.566502350009252</v>
      </c>
      <c r="J19">
        <f t="shared" si="5"/>
        <v>-292.01228372975339</v>
      </c>
      <c r="K19">
        <v>34.323897950849101</v>
      </c>
      <c r="L19">
        <f t="shared" si="6"/>
        <v>37.263829800551093</v>
      </c>
      <c r="M19">
        <f t="shared" si="7"/>
        <v>-416.63772756320719</v>
      </c>
      <c r="N19">
        <v>33.3386702062692</v>
      </c>
      <c r="O19">
        <f t="shared" si="8"/>
        <v>33.44107099286434</v>
      </c>
      <c r="P19">
        <f t="shared" si="9"/>
        <v>-511.54926278352264</v>
      </c>
      <c r="Q19">
        <v>32.365616570685198</v>
      </c>
      <c r="R19">
        <f t="shared" si="10"/>
        <v>30.050639646973405</v>
      </c>
      <c r="S19">
        <f t="shared" si="11"/>
        <v>-581.85412686377924</v>
      </c>
    </row>
    <row r="20" spans="1:19" x14ac:dyDescent="0.25">
      <c r="A20">
        <v>13.760067003472299</v>
      </c>
      <c r="B20">
        <v>32.346140562992801</v>
      </c>
      <c r="C20">
        <f t="shared" si="0"/>
        <v>29.986410290222626</v>
      </c>
      <c r="D20">
        <f t="shared" si="1"/>
        <v>-583.05050589946927</v>
      </c>
      <c r="E20">
        <v>36.315691451660499</v>
      </c>
      <c r="F20">
        <f t="shared" si="2"/>
        <v>46.378872773591176</v>
      </c>
      <c r="G20">
        <f t="shared" si="3"/>
        <v>-132.59910412530914</v>
      </c>
      <c r="H20">
        <v>35.316489523483803</v>
      </c>
      <c r="I20">
        <f t="shared" si="4"/>
        <v>41.557186875409606</v>
      </c>
      <c r="J20">
        <f t="shared" si="5"/>
        <v>-292.30106670448816</v>
      </c>
      <c r="K20">
        <v>34.319289942840101</v>
      </c>
      <c r="L20">
        <f t="shared" si="6"/>
        <v>37.244970080533697</v>
      </c>
      <c r="M20">
        <f t="shared" si="7"/>
        <v>-417.14391141950904</v>
      </c>
      <c r="N20">
        <v>33.328398801175801</v>
      </c>
      <c r="O20">
        <f t="shared" si="8"/>
        <v>33.403356395481474</v>
      </c>
      <c r="P20">
        <f t="shared" si="9"/>
        <v>-512.4058105483864</v>
      </c>
      <c r="Q20">
        <v>32.346140562992801</v>
      </c>
      <c r="R20">
        <f t="shared" si="10"/>
        <v>29.986410290222626</v>
      </c>
      <c r="S20">
        <f t="shared" si="11"/>
        <v>-583.05050589946927</v>
      </c>
    </row>
    <row r="21" spans="1:19" x14ac:dyDescent="0.25">
      <c r="A21">
        <v>15.134510032973299</v>
      </c>
      <c r="B21">
        <v>32.337288387567099</v>
      </c>
      <c r="C21">
        <f t="shared" si="0"/>
        <v>29.957262355889526</v>
      </c>
      <c r="D21">
        <f t="shared" si="1"/>
        <v>-583.59170961532425</v>
      </c>
      <c r="E21">
        <v>36.317982822806897</v>
      </c>
      <c r="F21">
        <f t="shared" si="2"/>
        <v>46.390549329035792</v>
      </c>
      <c r="G21">
        <f t="shared" si="3"/>
        <v>-132.18837497463065</v>
      </c>
      <c r="H21">
        <v>35.318285424357398</v>
      </c>
      <c r="I21">
        <f t="shared" si="4"/>
        <v>41.565386912170801</v>
      </c>
      <c r="J21">
        <f t="shared" si="5"/>
        <v>-292.04686687789854</v>
      </c>
      <c r="K21">
        <v>34.319998804392803</v>
      </c>
      <c r="L21">
        <f t="shared" si="6"/>
        <v>37.247870697712557</v>
      </c>
      <c r="M21">
        <f t="shared" si="7"/>
        <v>-417.06608417942493</v>
      </c>
      <c r="N21">
        <v>33.325587888429403</v>
      </c>
      <c r="O21">
        <f t="shared" si="8"/>
        <v>33.393042686589972</v>
      </c>
      <c r="P21">
        <f t="shared" si="9"/>
        <v>-512.6397664463849</v>
      </c>
      <c r="Q21">
        <v>32.337288387567099</v>
      </c>
      <c r="R21">
        <f t="shared" si="10"/>
        <v>29.957262355889526</v>
      </c>
      <c r="S21">
        <f t="shared" si="11"/>
        <v>-583.59170961532425</v>
      </c>
    </row>
    <row r="22" spans="1:19" x14ac:dyDescent="0.25">
      <c r="A22">
        <v>16.508953062474401</v>
      </c>
      <c r="B22">
        <v>32.332144509947099</v>
      </c>
      <c r="C22">
        <f t="shared" si="0"/>
        <v>29.940337908542087</v>
      </c>
      <c r="D22">
        <f t="shared" si="1"/>
        <v>-583.90545910282481</v>
      </c>
      <c r="E22">
        <v>36.319555657602102</v>
      </c>
      <c r="F22">
        <f t="shared" si="2"/>
        <v>46.398566009958195</v>
      </c>
      <c r="G22">
        <f t="shared" si="3"/>
        <v>-131.90631917656543</v>
      </c>
      <c r="H22">
        <v>35.319672504846999</v>
      </c>
      <c r="I22">
        <f t="shared" si="4"/>
        <v>41.57172139311249</v>
      </c>
      <c r="J22">
        <f t="shared" si="5"/>
        <v>-291.85045686377691</v>
      </c>
      <c r="K22">
        <v>34.320917564965598</v>
      </c>
      <c r="L22">
        <f t="shared" si="6"/>
        <v>37.251630544705201</v>
      </c>
      <c r="M22">
        <f t="shared" si="7"/>
        <v>-416.96518992907346</v>
      </c>
      <c r="N22">
        <v>33.324403718814899</v>
      </c>
      <c r="O22">
        <f t="shared" si="8"/>
        <v>33.38869872367578</v>
      </c>
      <c r="P22">
        <f t="shared" si="9"/>
        <v>-512.73826853090839</v>
      </c>
      <c r="Q22">
        <v>32.332144509947099</v>
      </c>
      <c r="R22">
        <f t="shared" si="10"/>
        <v>29.940337908542087</v>
      </c>
      <c r="S22">
        <f t="shared" si="11"/>
        <v>-583.90545910282481</v>
      </c>
    </row>
    <row r="23" spans="1:19" x14ac:dyDescent="0.25">
      <c r="A23">
        <v>18.008953062474401</v>
      </c>
      <c r="B23">
        <v>32.325664832333302</v>
      </c>
      <c r="C23">
        <f t="shared" si="0"/>
        <v>29.919032003925356</v>
      </c>
      <c r="D23">
        <f t="shared" si="1"/>
        <v>-584.29991577314661</v>
      </c>
      <c r="E23">
        <v>36.317107417760198</v>
      </c>
      <c r="F23">
        <f t="shared" si="2"/>
        <v>46.38608802182587</v>
      </c>
      <c r="G23">
        <f t="shared" si="3"/>
        <v>-132.34531706331214</v>
      </c>
      <c r="H23">
        <v>35.317831004238599</v>
      </c>
      <c r="I23">
        <f t="shared" si="4"/>
        <v>41.563311888810347</v>
      </c>
      <c r="J23">
        <f t="shared" si="5"/>
        <v>-292.11119808452423</v>
      </c>
      <c r="K23">
        <v>34.318721179794998</v>
      </c>
      <c r="L23">
        <f t="shared" si="6"/>
        <v>37.242642901022606</v>
      </c>
      <c r="M23">
        <f t="shared" si="7"/>
        <v>-417.206346388057</v>
      </c>
      <c r="N23">
        <v>33.320815298219301</v>
      </c>
      <c r="O23">
        <f t="shared" si="8"/>
        <v>33.375538548088734</v>
      </c>
      <c r="P23">
        <f t="shared" si="9"/>
        <v>-513.03655256876812</v>
      </c>
      <c r="Q23">
        <v>32.325664832333302</v>
      </c>
      <c r="R23">
        <f t="shared" si="10"/>
        <v>29.919032003925356</v>
      </c>
      <c r="S23">
        <f t="shared" si="11"/>
        <v>-584.29991577314661</v>
      </c>
    </row>
    <row r="24" spans="1:19" x14ac:dyDescent="0.25">
      <c r="A24">
        <v>19.508953062474401</v>
      </c>
      <c r="B24">
        <v>32.321877570734102</v>
      </c>
      <c r="C24">
        <f t="shared" si="0"/>
        <v>29.906586085525998</v>
      </c>
      <c r="D24">
        <f t="shared" si="1"/>
        <v>-584.5300720624881</v>
      </c>
      <c r="E24">
        <v>36.316138587691199</v>
      </c>
      <c r="F24">
        <f t="shared" si="2"/>
        <v>46.381151094919169</v>
      </c>
      <c r="G24">
        <f t="shared" si="3"/>
        <v>-132.5189717187429</v>
      </c>
      <c r="H24">
        <v>35.317009871129997</v>
      </c>
      <c r="I24">
        <f t="shared" si="4"/>
        <v>41.559562602782876</v>
      </c>
      <c r="J24">
        <f t="shared" si="5"/>
        <v>-292.2274258670277</v>
      </c>
      <c r="K24">
        <v>34.317632349706102</v>
      </c>
      <c r="L24">
        <f t="shared" si="6"/>
        <v>37.238188194640266</v>
      </c>
      <c r="M24">
        <f t="shared" si="7"/>
        <v>-417.32584449909365</v>
      </c>
      <c r="N24">
        <v>33.318869104933803</v>
      </c>
      <c r="O24">
        <f t="shared" si="8"/>
        <v>33.36840324744054</v>
      </c>
      <c r="P24">
        <f t="shared" si="9"/>
        <v>-513.19819635286842</v>
      </c>
      <c r="Q24">
        <v>32.321877570734102</v>
      </c>
      <c r="R24">
        <f t="shared" si="10"/>
        <v>29.906586085525998</v>
      </c>
      <c r="S24">
        <f t="shared" si="11"/>
        <v>-584.5300720624881</v>
      </c>
    </row>
    <row r="25" spans="1:19" x14ac:dyDescent="0.25">
      <c r="A25">
        <v>21.008953062474401</v>
      </c>
      <c r="B25">
        <v>32.320580014742397</v>
      </c>
      <c r="C25">
        <f t="shared" si="0"/>
        <v>29.902323172757363</v>
      </c>
      <c r="D25">
        <f t="shared" si="1"/>
        <v>-584.60885874245071</v>
      </c>
      <c r="E25">
        <v>36.317818195736798</v>
      </c>
      <c r="F25">
        <f t="shared" si="2"/>
        <v>46.389710311013914</v>
      </c>
      <c r="G25">
        <f t="shared" si="3"/>
        <v>-132.21789161455914</v>
      </c>
      <c r="H25">
        <v>35.317736086616698</v>
      </c>
      <c r="I25">
        <f t="shared" si="4"/>
        <v>41.562878478555312</v>
      </c>
      <c r="J25">
        <f t="shared" si="5"/>
        <v>-292.12463445018039</v>
      </c>
      <c r="K25">
        <v>34.317941163097103</v>
      </c>
      <c r="L25">
        <f t="shared" si="6"/>
        <v>37.239451581880566</v>
      </c>
      <c r="M25">
        <f t="shared" si="7"/>
        <v>-417.29195602139617</v>
      </c>
      <c r="N25">
        <v>33.318666549397399</v>
      </c>
      <c r="O25">
        <f t="shared" si="8"/>
        <v>33.367660708620193</v>
      </c>
      <c r="P25">
        <f t="shared" si="9"/>
        <v>-513.21501456523674</v>
      </c>
      <c r="Q25">
        <v>32.320580014742397</v>
      </c>
      <c r="R25">
        <f t="shared" si="10"/>
        <v>29.902323172757363</v>
      </c>
      <c r="S25">
        <f t="shared" si="11"/>
        <v>-584.60885874245071</v>
      </c>
    </row>
    <row r="26" spans="1:19" x14ac:dyDescent="0.25">
      <c r="A26">
        <v>22.508953062474401</v>
      </c>
      <c r="B26">
        <v>32.319952037516899</v>
      </c>
      <c r="C26">
        <f t="shared" si="0"/>
        <v>29.900260272185953</v>
      </c>
      <c r="D26">
        <f t="shared" si="1"/>
        <v>-584.64697674352453</v>
      </c>
      <c r="E26">
        <v>36.318971780924201</v>
      </c>
      <c r="F26">
        <f t="shared" si="2"/>
        <v>46.395589850403155</v>
      </c>
      <c r="G26">
        <f t="shared" si="3"/>
        <v>-132.0110373704899</v>
      </c>
      <c r="H26">
        <v>35.318298663332598</v>
      </c>
      <c r="I26">
        <f t="shared" si="4"/>
        <v>41.565447366995265</v>
      </c>
      <c r="J26">
        <f t="shared" si="5"/>
        <v>-292.04499255955125</v>
      </c>
      <c r="K26">
        <v>34.318260359066699</v>
      </c>
      <c r="L26">
        <f t="shared" si="6"/>
        <v>37.240757490363336</v>
      </c>
      <c r="M26">
        <f t="shared" si="7"/>
        <v>-417.25692526157633</v>
      </c>
      <c r="N26">
        <v>33.318702065422798</v>
      </c>
      <c r="O26">
        <f t="shared" si="8"/>
        <v>33.36779090395374</v>
      </c>
      <c r="P26">
        <f t="shared" si="9"/>
        <v>-513.21206573754625</v>
      </c>
      <c r="Q26">
        <v>32.319952037516899</v>
      </c>
      <c r="R26">
        <f t="shared" si="10"/>
        <v>29.900260272185953</v>
      </c>
      <c r="S26">
        <f t="shared" si="11"/>
        <v>-584.64697674352453</v>
      </c>
    </row>
    <row r="27" spans="1:19" x14ac:dyDescent="0.25">
      <c r="A27">
        <v>24.008953062474401</v>
      </c>
      <c r="B27">
        <v>32.318822817351503</v>
      </c>
      <c r="C27">
        <f t="shared" si="0"/>
        <v>29.896551150274771</v>
      </c>
      <c r="D27">
        <f t="shared" si="1"/>
        <v>-584.71549978724966</v>
      </c>
      <c r="E27">
        <v>36.317176684489397</v>
      </c>
      <c r="F27">
        <f t="shared" si="2"/>
        <v>46.386441008681274</v>
      </c>
      <c r="G27">
        <f t="shared" si="3"/>
        <v>-132.33290011022174</v>
      </c>
      <c r="H27">
        <v>35.317558002906097</v>
      </c>
      <c r="I27">
        <f t="shared" si="4"/>
        <v>41.562065329769617</v>
      </c>
      <c r="J27">
        <f t="shared" si="5"/>
        <v>-292.14984281408363</v>
      </c>
      <c r="K27">
        <v>34.317711709220603</v>
      </c>
      <c r="L27">
        <f t="shared" si="6"/>
        <v>37.238512858457433</v>
      </c>
      <c r="M27">
        <f t="shared" si="7"/>
        <v>-417.31713603223108</v>
      </c>
      <c r="N27">
        <v>33.318025056937898</v>
      </c>
      <c r="O27">
        <f t="shared" si="8"/>
        <v>33.36530920059203</v>
      </c>
      <c r="P27">
        <f t="shared" si="9"/>
        <v>-513.2682711514467</v>
      </c>
      <c r="Q27">
        <v>32.318822817351503</v>
      </c>
      <c r="R27">
        <f t="shared" si="10"/>
        <v>29.896551150274771</v>
      </c>
      <c r="S27">
        <f t="shared" si="11"/>
        <v>-584.71549978724966</v>
      </c>
    </row>
    <row r="28" spans="1:19" x14ac:dyDescent="0.25">
      <c r="A28">
        <v>25.508953062474401</v>
      </c>
      <c r="B28">
        <v>32.3181612570894</v>
      </c>
      <c r="C28">
        <f t="shared" si="0"/>
        <v>29.89437835317818</v>
      </c>
      <c r="D28">
        <f t="shared" si="1"/>
        <v>-584.75563233745675</v>
      </c>
      <c r="E28">
        <v>36.316466056520397</v>
      </c>
      <c r="F28">
        <f t="shared" si="2"/>
        <v>46.382819739162834</v>
      </c>
      <c r="G28">
        <f t="shared" si="3"/>
        <v>-132.46027998416452</v>
      </c>
      <c r="H28">
        <v>35.317227494148703</v>
      </c>
      <c r="I28">
        <f t="shared" si="4"/>
        <v>41.56055623449236</v>
      </c>
      <c r="J28">
        <f t="shared" si="5"/>
        <v>-292.19662455911549</v>
      </c>
      <c r="K28">
        <v>34.3174394322591</v>
      </c>
      <c r="L28">
        <f t="shared" si="6"/>
        <v>37.237398971339445</v>
      </c>
      <c r="M28">
        <f t="shared" si="7"/>
        <v>-417.34701340938665</v>
      </c>
      <c r="N28">
        <v>33.3176572919892</v>
      </c>
      <c r="O28">
        <f t="shared" si="8"/>
        <v>33.363961165593551</v>
      </c>
      <c r="P28">
        <f t="shared" si="9"/>
        <v>-513.29879839522505</v>
      </c>
      <c r="Q28">
        <v>32.3181612570894</v>
      </c>
      <c r="R28">
        <f t="shared" si="10"/>
        <v>29.89437835317818</v>
      </c>
      <c r="S28">
        <f t="shared" si="11"/>
        <v>-584.75563233745675</v>
      </c>
    </row>
    <row r="29" spans="1:19" x14ac:dyDescent="0.25">
      <c r="A29">
        <v>27.008953062474401</v>
      </c>
      <c r="B29">
        <v>32.317933094047604</v>
      </c>
      <c r="C29">
        <f t="shared" si="0"/>
        <v>29.893629021946026</v>
      </c>
      <c r="D29">
        <f t="shared" si="1"/>
        <v>-584.76947143324628</v>
      </c>
      <c r="E29">
        <v>36.317699434173598</v>
      </c>
      <c r="F29">
        <f t="shared" si="2"/>
        <v>46.389105054899794</v>
      </c>
      <c r="G29">
        <f t="shared" si="3"/>
        <v>-132.23918415618485</v>
      </c>
      <c r="H29">
        <v>35.317520376782703</v>
      </c>
      <c r="I29">
        <f t="shared" si="4"/>
        <v>41.561893527003846</v>
      </c>
      <c r="J29">
        <f t="shared" si="5"/>
        <v>-292.15516878119234</v>
      </c>
      <c r="K29">
        <v>34.317516829419397</v>
      </c>
      <c r="L29">
        <f t="shared" si="6"/>
        <v>37.237715600320698</v>
      </c>
      <c r="M29">
        <f t="shared" si="7"/>
        <v>-417.33852071766165</v>
      </c>
      <c r="N29">
        <v>33.317618756310402</v>
      </c>
      <c r="O29">
        <f t="shared" si="8"/>
        <v>33.363819916992995</v>
      </c>
      <c r="P29">
        <f t="shared" si="9"/>
        <v>-513.30199695376041</v>
      </c>
      <c r="Q29">
        <v>32.317933094047604</v>
      </c>
      <c r="R29">
        <f t="shared" si="10"/>
        <v>29.893629021946026</v>
      </c>
      <c r="S29">
        <f t="shared" si="11"/>
        <v>-584.76947143324628</v>
      </c>
    </row>
    <row r="30" spans="1:19" x14ac:dyDescent="0.25">
      <c r="A30">
        <v>28.508953062474401</v>
      </c>
      <c r="B30">
        <v>32.317823185090802</v>
      </c>
      <c r="C30">
        <f t="shared" si="0"/>
        <v>29.893268066534688</v>
      </c>
      <c r="D30">
        <f t="shared" si="1"/>
        <v>-584.77613751798981</v>
      </c>
      <c r="E30">
        <v>36.318546890388902</v>
      </c>
      <c r="F30">
        <f t="shared" si="2"/>
        <v>46.393424201379808</v>
      </c>
      <c r="G30">
        <f t="shared" si="3"/>
        <v>-132.08723263752981</v>
      </c>
      <c r="H30">
        <v>35.317747520744099</v>
      </c>
      <c r="I30">
        <f t="shared" si="4"/>
        <v>41.562930688516417</v>
      </c>
      <c r="J30">
        <f t="shared" si="5"/>
        <v>-292.12301587246139</v>
      </c>
      <c r="K30">
        <v>34.317597073235298</v>
      </c>
      <c r="L30">
        <f t="shared" si="6"/>
        <v>37.238043877709643</v>
      </c>
      <c r="M30">
        <f t="shared" si="7"/>
        <v>-417.32971548169485</v>
      </c>
      <c r="N30">
        <v>33.317625753251001</v>
      </c>
      <c r="O30">
        <f t="shared" si="8"/>
        <v>33.363845563520741</v>
      </c>
      <c r="P30">
        <f t="shared" si="9"/>
        <v>-513.30141619273888</v>
      </c>
      <c r="Q30">
        <v>32.317823185090802</v>
      </c>
      <c r="R30">
        <f t="shared" si="10"/>
        <v>29.893268066534688</v>
      </c>
      <c r="S30">
        <f t="shared" si="11"/>
        <v>-584.77613751798981</v>
      </c>
    </row>
    <row r="31" spans="1:19" x14ac:dyDescent="0.25">
      <c r="A31">
        <v>30.008953062474401</v>
      </c>
      <c r="B31">
        <v>32.317627447750098</v>
      </c>
      <c r="C31">
        <f t="shared" si="0"/>
        <v>29.892625250260313</v>
      </c>
      <c r="D31">
        <f t="shared" si="1"/>
        <v>-584.78800856764406</v>
      </c>
      <c r="E31">
        <v>36.317228418495503</v>
      </c>
      <c r="F31">
        <f t="shared" si="2"/>
        <v>46.386704649620029</v>
      </c>
      <c r="G31">
        <f t="shared" si="3"/>
        <v>-132.32362599521599</v>
      </c>
      <c r="H31">
        <v>35.317449450619101</v>
      </c>
      <c r="I31">
        <f t="shared" si="4"/>
        <v>41.5615696765161</v>
      </c>
      <c r="J31">
        <f t="shared" si="5"/>
        <v>-292.16520822625785</v>
      </c>
      <c r="K31">
        <v>34.317460229781197</v>
      </c>
      <c r="L31">
        <f t="shared" si="6"/>
        <v>37.237484052985018</v>
      </c>
      <c r="M31">
        <f t="shared" si="7"/>
        <v>-417.3447313409568</v>
      </c>
      <c r="N31">
        <v>33.317498541524103</v>
      </c>
      <c r="O31">
        <f t="shared" si="8"/>
        <v>33.363379285796398</v>
      </c>
      <c r="P31">
        <f t="shared" si="9"/>
        <v>-513.31197485109328</v>
      </c>
      <c r="Q31">
        <v>32.317627447750098</v>
      </c>
      <c r="R31">
        <f t="shared" si="10"/>
        <v>29.892625250260313</v>
      </c>
      <c r="S31">
        <f t="shared" si="11"/>
        <v>-584.78800856764406</v>
      </c>
    </row>
    <row r="32" spans="1:19" x14ac:dyDescent="0.25">
      <c r="A32">
        <v>31.508953062474401</v>
      </c>
      <c r="B32">
        <v>32.317512727542002</v>
      </c>
      <c r="C32">
        <f t="shared" si="0"/>
        <v>29.892248506819811</v>
      </c>
      <c r="D32">
        <f t="shared" si="1"/>
        <v>-584.79496573908511</v>
      </c>
      <c r="E32">
        <v>36.316706334561196</v>
      </c>
      <c r="F32">
        <f t="shared" si="2"/>
        <v>46.384044133786205</v>
      </c>
      <c r="G32">
        <f t="shared" si="3"/>
        <v>-132.41721252526094</v>
      </c>
      <c r="H32">
        <v>35.317316402224797</v>
      </c>
      <c r="I32">
        <f t="shared" si="4"/>
        <v>41.560962181306571</v>
      </c>
      <c r="J32">
        <f t="shared" si="5"/>
        <v>-292.18404046886303</v>
      </c>
      <c r="K32">
        <v>34.317392300945599</v>
      </c>
      <c r="L32">
        <f t="shared" si="6"/>
        <v>37.237206160160817</v>
      </c>
      <c r="M32">
        <f t="shared" si="7"/>
        <v>-417.35218498279465</v>
      </c>
      <c r="N32">
        <v>33.317429416900502</v>
      </c>
      <c r="O32">
        <f t="shared" si="8"/>
        <v>33.36312592138286</v>
      </c>
      <c r="P32">
        <f t="shared" si="9"/>
        <v>-513.31771207525787</v>
      </c>
      <c r="Q32">
        <v>32.317512727542002</v>
      </c>
      <c r="R32">
        <f t="shared" si="10"/>
        <v>29.892248506819811</v>
      </c>
      <c r="S32">
        <f t="shared" si="11"/>
        <v>-584.79496573908511</v>
      </c>
    </row>
    <row r="33" spans="1:19" x14ac:dyDescent="0.25">
      <c r="A33">
        <v>33.008953062474397</v>
      </c>
      <c r="B33">
        <v>32.317473118065898</v>
      </c>
      <c r="C33">
        <f t="shared" si="0"/>
        <v>29.892118429616794</v>
      </c>
      <c r="D33">
        <f t="shared" si="1"/>
        <v>-584.79736778117945</v>
      </c>
      <c r="E33">
        <v>36.3176132311199</v>
      </c>
      <c r="F33">
        <f t="shared" si="2"/>
        <v>46.388665734832976</v>
      </c>
      <c r="G33">
        <f t="shared" si="3"/>
        <v>-132.25463898058118</v>
      </c>
      <c r="H33">
        <v>35.317434399527102</v>
      </c>
      <c r="I33">
        <f t="shared" si="4"/>
        <v>41.561500953209809</v>
      </c>
      <c r="J33">
        <f t="shared" si="5"/>
        <v>-292.16733865337443</v>
      </c>
      <c r="K33">
        <v>34.317411621854902</v>
      </c>
      <c r="L33">
        <f t="shared" si="6"/>
        <v>37.237285200640002</v>
      </c>
      <c r="M33">
        <f t="shared" si="7"/>
        <v>-417.35006496694359</v>
      </c>
      <c r="N33">
        <v>33.317422165269001</v>
      </c>
      <c r="O33">
        <f t="shared" si="8"/>
        <v>33.363099341886894</v>
      </c>
      <c r="P33">
        <f t="shared" si="9"/>
        <v>-513.31831394136054</v>
      </c>
      <c r="Q33">
        <v>32.317473118065898</v>
      </c>
      <c r="R33">
        <f t="shared" si="10"/>
        <v>29.892118429616794</v>
      </c>
      <c r="S33">
        <f t="shared" si="11"/>
        <v>-584.79736778117945</v>
      </c>
    </row>
    <row r="34" spans="1:19" x14ac:dyDescent="0.25">
      <c r="A34">
        <v>34.508953062474397</v>
      </c>
      <c r="B34">
        <v>32.317454053049403</v>
      </c>
      <c r="C34">
        <f t="shared" ref="C34:C54" si="12">50*3^(0.1*(B34-37))</f>
        <v>29.892055820456754</v>
      </c>
      <c r="D34">
        <f t="shared" si="1"/>
        <v>-584.79852393180511</v>
      </c>
      <c r="E34">
        <v>36.3182365455717</v>
      </c>
      <c r="F34">
        <f t="shared" si="2"/>
        <v>46.391842450902956</v>
      </c>
      <c r="G34">
        <f t="shared" si="3"/>
        <v>-132.14288183894266</v>
      </c>
      <c r="H34">
        <v>35.317525952521997</v>
      </c>
      <c r="I34">
        <f t="shared" si="4"/>
        <v>41.561918986064178</v>
      </c>
      <c r="J34">
        <f t="shared" si="5"/>
        <v>-292.15437953996872</v>
      </c>
      <c r="K34">
        <v>34.317431668168403</v>
      </c>
      <c r="L34">
        <f t="shared" si="6"/>
        <v>37.237367208874019</v>
      </c>
      <c r="M34">
        <f t="shared" si="7"/>
        <v>-417.34786534352429</v>
      </c>
      <c r="N34">
        <v>33.317423490839097</v>
      </c>
      <c r="O34">
        <f t="shared" si="8"/>
        <v>33.36310420051403</v>
      </c>
      <c r="P34">
        <f t="shared" si="9"/>
        <v>-513.31820392266866</v>
      </c>
      <c r="Q34">
        <v>32.317454053049403</v>
      </c>
      <c r="R34">
        <f t="shared" si="10"/>
        <v>29.892055820456754</v>
      </c>
      <c r="S34">
        <f t="shared" si="11"/>
        <v>-584.79852393180511</v>
      </c>
    </row>
    <row r="35" spans="1:19" x14ac:dyDescent="0.25">
      <c r="A35">
        <v>36.008953062474397</v>
      </c>
      <c r="B35">
        <v>32.317420155225399</v>
      </c>
      <c r="C35">
        <f t="shared" si="12"/>
        <v>29.891944500956242</v>
      </c>
      <c r="D35">
        <f t="shared" si="1"/>
        <v>-584.80057956294581</v>
      </c>
      <c r="E35">
        <v>36.317266916864597</v>
      </c>
      <c r="F35">
        <f t="shared" si="2"/>
        <v>46.386900841588123</v>
      </c>
      <c r="G35">
        <f t="shared" si="3"/>
        <v>-132.31672450019869</v>
      </c>
      <c r="H35">
        <v>35.317405968063603</v>
      </c>
      <c r="I35">
        <f t="shared" si="4"/>
        <v>41.56137113541935</v>
      </c>
      <c r="J35">
        <f t="shared" si="5"/>
        <v>-292.17136300181681</v>
      </c>
      <c r="K35">
        <v>34.3173975493604</v>
      </c>
      <c r="L35">
        <f t="shared" si="6"/>
        <v>37.237227631039524</v>
      </c>
      <c r="M35">
        <f t="shared" si="7"/>
        <v>-417.35160909365811</v>
      </c>
      <c r="N35">
        <v>33.317399605318798</v>
      </c>
      <c r="O35">
        <f t="shared" si="8"/>
        <v>33.363016652753643</v>
      </c>
      <c r="P35">
        <f t="shared" si="9"/>
        <v>-513.32018634893154</v>
      </c>
      <c r="Q35">
        <v>32.317420155225399</v>
      </c>
      <c r="R35">
        <f t="shared" si="10"/>
        <v>29.891944500956242</v>
      </c>
      <c r="S35">
        <f t="shared" si="11"/>
        <v>-584.80057956294581</v>
      </c>
    </row>
    <row r="36" spans="1:19" x14ac:dyDescent="0.25">
      <c r="A36">
        <v>37.508953062474397</v>
      </c>
      <c r="B36">
        <v>32.317400286572898</v>
      </c>
      <c r="C36">
        <f t="shared" si="12"/>
        <v>29.891879253053023</v>
      </c>
      <c r="D36">
        <f t="shared" si="1"/>
        <v>-584.80178442647207</v>
      </c>
      <c r="E36">
        <v>36.316882893414501</v>
      </c>
      <c r="F36">
        <f t="shared" si="2"/>
        <v>46.384943852544829</v>
      </c>
      <c r="G36">
        <f t="shared" si="3"/>
        <v>-132.38556459152022</v>
      </c>
      <c r="H36">
        <v>35.317352404793603</v>
      </c>
      <c r="I36">
        <f t="shared" si="4"/>
        <v>41.561126567142281</v>
      </c>
      <c r="J36">
        <f t="shared" si="5"/>
        <v>-292.17894457074686</v>
      </c>
      <c r="K36">
        <v>34.317380611737299</v>
      </c>
      <c r="L36">
        <f t="shared" si="6"/>
        <v>37.237158340514384</v>
      </c>
      <c r="M36">
        <f t="shared" si="7"/>
        <v>-417.35346759348488</v>
      </c>
      <c r="N36">
        <v>33.317386625620301</v>
      </c>
      <c r="O36">
        <f t="shared" si="8"/>
        <v>33.362969078272599</v>
      </c>
      <c r="P36">
        <f t="shared" si="9"/>
        <v>-513.32126361897804</v>
      </c>
      <c r="Q36">
        <v>32.317400286572898</v>
      </c>
      <c r="R36">
        <f t="shared" si="10"/>
        <v>29.891879253053023</v>
      </c>
      <c r="S36">
        <f t="shared" si="11"/>
        <v>-584.80178442647207</v>
      </c>
    </row>
    <row r="37" spans="1:19" x14ac:dyDescent="0.25">
      <c r="A37">
        <v>39.008953062474397</v>
      </c>
      <c r="B37">
        <v>32.3173934252031</v>
      </c>
      <c r="C37">
        <f t="shared" si="12"/>
        <v>29.89185672060724</v>
      </c>
      <c r="D37">
        <f t="shared" si="1"/>
        <v>-584.80220050788819</v>
      </c>
      <c r="E37">
        <v>36.317550381009099</v>
      </c>
      <c r="F37">
        <f t="shared" si="2"/>
        <v>46.388345431924634</v>
      </c>
      <c r="G37">
        <f t="shared" si="3"/>
        <v>-132.2659068050242</v>
      </c>
      <c r="H37">
        <v>35.317399924321798</v>
      </c>
      <c r="I37">
        <f t="shared" si="4"/>
        <v>41.561343539804326</v>
      </c>
      <c r="J37">
        <f t="shared" si="5"/>
        <v>-292.17221846324458</v>
      </c>
      <c r="K37">
        <v>34.317385430010702</v>
      </c>
      <c r="L37">
        <f t="shared" si="6"/>
        <v>37.237178051690513</v>
      </c>
      <c r="M37">
        <f t="shared" si="7"/>
        <v>-417.35293890384418</v>
      </c>
      <c r="N37">
        <v>33.317385263668001</v>
      </c>
      <c r="O37">
        <f t="shared" si="8"/>
        <v>33.362964086313582</v>
      </c>
      <c r="P37">
        <f t="shared" si="9"/>
        <v>-513.32137665606592</v>
      </c>
      <c r="Q37">
        <v>32.3173934252031</v>
      </c>
      <c r="R37">
        <f t="shared" si="10"/>
        <v>29.89185672060724</v>
      </c>
      <c r="S37">
        <f t="shared" si="11"/>
        <v>-584.80220050788819</v>
      </c>
    </row>
    <row r="38" spans="1:19" x14ac:dyDescent="0.25">
      <c r="A38">
        <v>40.508953062474397</v>
      </c>
      <c r="B38">
        <v>32.317390123116702</v>
      </c>
      <c r="C38">
        <f t="shared" si="12"/>
        <v>29.891845876702401</v>
      </c>
      <c r="D38">
        <f t="shared" si="1"/>
        <v>-584.80240074989229</v>
      </c>
      <c r="E38">
        <v>36.318009246151703</v>
      </c>
      <c r="F38">
        <f t="shared" si="2"/>
        <v>46.390683996409379</v>
      </c>
      <c r="G38">
        <f t="shared" si="3"/>
        <v>-132.18363732494174</v>
      </c>
      <c r="H38">
        <v>35.317436800802902</v>
      </c>
      <c r="I38">
        <f t="shared" si="4"/>
        <v>41.561511917430714</v>
      </c>
      <c r="J38">
        <f t="shared" si="5"/>
        <v>-292.16699876207861</v>
      </c>
      <c r="K38">
        <v>34.317390430098797</v>
      </c>
      <c r="L38">
        <f t="shared" si="6"/>
        <v>37.237198506667227</v>
      </c>
      <c r="M38">
        <f t="shared" si="7"/>
        <v>-417.35239026369794</v>
      </c>
      <c r="N38">
        <v>33.317385512943702</v>
      </c>
      <c r="O38">
        <f t="shared" si="8"/>
        <v>33.362964999982886</v>
      </c>
      <c r="P38">
        <f t="shared" si="9"/>
        <v>-513.3213559670927</v>
      </c>
      <c r="Q38">
        <v>32.317390123116702</v>
      </c>
      <c r="R38">
        <f t="shared" si="10"/>
        <v>29.891845876702401</v>
      </c>
      <c r="S38">
        <f t="shared" si="11"/>
        <v>-584.80240074989229</v>
      </c>
    </row>
    <row r="39" spans="1:19" x14ac:dyDescent="0.25">
      <c r="A39">
        <v>42.008953062474397</v>
      </c>
      <c r="B39">
        <v>32.317384253612303</v>
      </c>
      <c r="C39">
        <f t="shared" si="12"/>
        <v>29.891826601520755</v>
      </c>
      <c r="D39">
        <f t="shared" si="1"/>
        <v>-584.80275668228467</v>
      </c>
      <c r="E39">
        <v>36.3172954960109</v>
      </c>
      <c r="F39">
        <f t="shared" si="2"/>
        <v>46.387046484630979</v>
      </c>
      <c r="G39">
        <f t="shared" si="3"/>
        <v>-132.31160115723941</v>
      </c>
      <c r="H39">
        <v>35.317388497631903</v>
      </c>
      <c r="I39">
        <f t="shared" si="4"/>
        <v>41.561291365796407</v>
      </c>
      <c r="J39">
        <f t="shared" si="5"/>
        <v>-292.17383585059787</v>
      </c>
      <c r="K39">
        <v>34.317381924118699</v>
      </c>
      <c r="L39">
        <f t="shared" si="6"/>
        <v>37.237163709362058</v>
      </c>
      <c r="M39">
        <f t="shared" si="7"/>
        <v>-417.35332359125226</v>
      </c>
      <c r="N39">
        <v>33.317381028781398</v>
      </c>
      <c r="O39">
        <f t="shared" si="8"/>
        <v>33.362948564203279</v>
      </c>
      <c r="P39">
        <f t="shared" si="9"/>
        <v>-513.32172813596355</v>
      </c>
      <c r="Q39">
        <v>32.317384253612303</v>
      </c>
      <c r="R39">
        <f t="shared" si="10"/>
        <v>29.891826601520755</v>
      </c>
      <c r="S39">
        <f t="shared" si="11"/>
        <v>-584.80275668228467</v>
      </c>
    </row>
    <row r="40" spans="1:19" x14ac:dyDescent="0.25">
      <c r="A40">
        <v>43.508953062474397</v>
      </c>
      <c r="B40">
        <v>32.317380813257202</v>
      </c>
      <c r="C40">
        <f t="shared" si="12"/>
        <v>29.89181530355911</v>
      </c>
      <c r="D40">
        <f t="shared" si="1"/>
        <v>-584.80296530840076</v>
      </c>
      <c r="E40">
        <v>36.317012774698803</v>
      </c>
      <c r="F40">
        <f t="shared" si="2"/>
        <v>46.385605720203962</v>
      </c>
      <c r="G40">
        <f t="shared" si="3"/>
        <v>-132.36228273279659</v>
      </c>
      <c r="H40">
        <v>35.317366933193199</v>
      </c>
      <c r="I40">
        <f t="shared" si="4"/>
        <v>41.561192903234897</v>
      </c>
      <c r="J40">
        <f t="shared" si="5"/>
        <v>-292.17688817021235</v>
      </c>
      <c r="K40">
        <v>34.317377701420099</v>
      </c>
      <c r="L40">
        <f t="shared" si="6"/>
        <v>37.237146434641524</v>
      </c>
      <c r="M40">
        <f t="shared" si="7"/>
        <v>-417.35378693048528</v>
      </c>
      <c r="N40">
        <v>33.317378592004403</v>
      </c>
      <c r="O40">
        <f t="shared" si="8"/>
        <v>33.362939632699081</v>
      </c>
      <c r="P40">
        <f t="shared" si="9"/>
        <v>-513.32193037922718</v>
      </c>
      <c r="Q40">
        <v>32.317380813257202</v>
      </c>
      <c r="R40">
        <f t="shared" si="10"/>
        <v>29.89181530355911</v>
      </c>
      <c r="S40">
        <f t="shared" si="11"/>
        <v>-584.80296530840076</v>
      </c>
    </row>
    <row r="41" spans="1:19" x14ac:dyDescent="0.25">
      <c r="A41">
        <v>45.008953062474397</v>
      </c>
      <c r="B41">
        <v>32.317379625137697</v>
      </c>
      <c r="C41">
        <f t="shared" si="12"/>
        <v>29.891811401832463</v>
      </c>
      <c r="D41">
        <f t="shared" si="1"/>
        <v>-584.80303735694156</v>
      </c>
      <c r="E41">
        <v>36.317504408345997</v>
      </c>
      <c r="F41">
        <f t="shared" si="2"/>
        <v>46.388111142923606</v>
      </c>
      <c r="G41">
        <f t="shared" si="3"/>
        <v>-132.27414872292113</v>
      </c>
      <c r="H41">
        <v>35.317386066972503</v>
      </c>
      <c r="I41">
        <f t="shared" si="4"/>
        <v>41.561280267468945</v>
      </c>
      <c r="J41">
        <f t="shared" si="5"/>
        <v>-292.17417989696179</v>
      </c>
      <c r="K41">
        <v>34.317378902703503</v>
      </c>
      <c r="L41">
        <f t="shared" si="6"/>
        <v>37.237151348994544</v>
      </c>
      <c r="M41">
        <f t="shared" si="7"/>
        <v>-417.35365511868429</v>
      </c>
      <c r="N41">
        <v>33.317378336304401</v>
      </c>
      <c r="O41">
        <f t="shared" si="8"/>
        <v>33.362938695483535</v>
      </c>
      <c r="P41">
        <f t="shared" si="9"/>
        <v>-513.32195160135075</v>
      </c>
      <c r="Q41">
        <v>32.317379625137697</v>
      </c>
      <c r="R41">
        <f t="shared" si="10"/>
        <v>29.891811401832463</v>
      </c>
      <c r="S41">
        <f t="shared" si="11"/>
        <v>-584.80303735694156</v>
      </c>
    </row>
    <row r="42" spans="1:19" x14ac:dyDescent="0.25">
      <c r="A42">
        <v>46.508953062474397</v>
      </c>
      <c r="B42">
        <v>32.31737905336</v>
      </c>
      <c r="C42">
        <f t="shared" si="12"/>
        <v>29.891809524142506</v>
      </c>
      <c r="D42">
        <f t="shared" si="1"/>
        <v>-584.80307202999973</v>
      </c>
      <c r="E42">
        <v>36.317842434649499</v>
      </c>
      <c r="F42">
        <f t="shared" si="2"/>
        <v>46.389833843114346</v>
      </c>
      <c r="G42">
        <f t="shared" si="3"/>
        <v>-132.21354579356768</v>
      </c>
      <c r="H42">
        <v>35.3174009163736</v>
      </c>
      <c r="I42">
        <f t="shared" si="4"/>
        <v>41.561348069493533</v>
      </c>
      <c r="J42">
        <f t="shared" si="5"/>
        <v>-292.17207804335999</v>
      </c>
      <c r="K42">
        <v>34.3173801493732</v>
      </c>
      <c r="L42">
        <f t="shared" si="6"/>
        <v>37.237156449019906</v>
      </c>
      <c r="M42">
        <f t="shared" si="7"/>
        <v>-417.35351832679078</v>
      </c>
      <c r="N42">
        <v>33.317378383115901</v>
      </c>
      <c r="O42">
        <f t="shared" si="8"/>
        <v>33.362938867061423</v>
      </c>
      <c r="P42">
        <f t="shared" si="9"/>
        <v>-513.32194771617526</v>
      </c>
      <c r="Q42">
        <v>32.31737905336</v>
      </c>
      <c r="R42">
        <f t="shared" si="10"/>
        <v>29.891809524142506</v>
      </c>
      <c r="S42">
        <f t="shared" si="11"/>
        <v>-584.80307202999973</v>
      </c>
    </row>
    <row r="43" spans="1:19" x14ac:dyDescent="0.25">
      <c r="A43">
        <v>48.008953062474397</v>
      </c>
      <c r="B43">
        <v>32.317378037066398</v>
      </c>
      <c r="C43">
        <f t="shared" si="12"/>
        <v>29.891806186684374</v>
      </c>
      <c r="D43">
        <f t="shared" si="1"/>
        <v>-584.80313365884217</v>
      </c>
      <c r="E43">
        <v>36.317316676264497</v>
      </c>
      <c r="F43">
        <f t="shared" si="2"/>
        <v>46.387154422250291</v>
      </c>
      <c r="G43">
        <f t="shared" si="3"/>
        <v>-132.30780418166677</v>
      </c>
      <c r="H43">
        <v>35.3173814697507</v>
      </c>
      <c r="I43">
        <f t="shared" si="4"/>
        <v>41.561259276682136</v>
      </c>
      <c r="J43">
        <f t="shared" si="5"/>
        <v>-292.17483060766449</v>
      </c>
      <c r="K43">
        <v>34.317378028839897</v>
      </c>
      <c r="L43">
        <f t="shared" si="6"/>
        <v>37.237147774089316</v>
      </c>
      <c r="M43">
        <f t="shared" si="7"/>
        <v>-417.35375100408521</v>
      </c>
      <c r="N43">
        <v>33.317377541301198</v>
      </c>
      <c r="O43">
        <f t="shared" si="8"/>
        <v>33.362935781563635</v>
      </c>
      <c r="P43">
        <f t="shared" si="9"/>
        <v>-513.32201758356996</v>
      </c>
      <c r="Q43">
        <v>32.317378037066398</v>
      </c>
      <c r="R43">
        <f t="shared" si="10"/>
        <v>29.891806186684374</v>
      </c>
      <c r="S43">
        <f t="shared" si="11"/>
        <v>-584.80313365884217</v>
      </c>
    </row>
    <row r="44" spans="1:19" x14ac:dyDescent="0.25">
      <c r="A44">
        <v>49.508953062474397</v>
      </c>
      <c r="B44">
        <v>32.317377441374198</v>
      </c>
      <c r="C44">
        <f t="shared" si="12"/>
        <v>29.891804230460707</v>
      </c>
      <c r="D44">
        <f t="shared" si="1"/>
        <v>-584.80316978207543</v>
      </c>
      <c r="E44">
        <v>36.317108398790502</v>
      </c>
      <c r="F44">
        <f t="shared" si="2"/>
        <v>46.386093021188586</v>
      </c>
      <c r="G44">
        <f t="shared" si="3"/>
        <v>-132.34514120237117</v>
      </c>
      <c r="H44">
        <v>35.317372787847802</v>
      </c>
      <c r="I44">
        <f t="shared" si="4"/>
        <v>41.561219635384035</v>
      </c>
      <c r="J44">
        <f t="shared" si="5"/>
        <v>-292.17605947983992</v>
      </c>
      <c r="K44">
        <v>34.317376976120599</v>
      </c>
      <c r="L44">
        <f t="shared" si="6"/>
        <v>37.237143467500374</v>
      </c>
      <c r="M44">
        <f t="shared" si="7"/>
        <v>-417.35386651454399</v>
      </c>
      <c r="N44">
        <v>33.317377083842501</v>
      </c>
      <c r="O44">
        <f t="shared" si="8"/>
        <v>33.362934104843468</v>
      </c>
      <c r="P44">
        <f t="shared" si="9"/>
        <v>-513.32205555088183</v>
      </c>
      <c r="Q44">
        <v>32.317377441374198</v>
      </c>
      <c r="R44">
        <f t="shared" si="10"/>
        <v>29.891804230460707</v>
      </c>
      <c r="S44">
        <f t="shared" si="11"/>
        <v>-584.80316978207543</v>
      </c>
    </row>
    <row r="45" spans="1:19" x14ac:dyDescent="0.25">
      <c r="A45">
        <v>51.008953062474397</v>
      </c>
      <c r="B45">
        <v>32.317377235651897</v>
      </c>
      <c r="C45">
        <f t="shared" si="12"/>
        <v>29.891803554878887</v>
      </c>
      <c r="D45">
        <f t="shared" si="1"/>
        <v>-584.80318225723227</v>
      </c>
      <c r="E45">
        <v>36.317470701062703</v>
      </c>
      <c r="F45">
        <f t="shared" si="2"/>
        <v>46.387939362334194</v>
      </c>
      <c r="G45">
        <f t="shared" si="3"/>
        <v>-132.28019166479649</v>
      </c>
      <c r="H45">
        <v>35.317380491572102</v>
      </c>
      <c r="I45">
        <f t="shared" si="4"/>
        <v>41.561254810347243</v>
      </c>
      <c r="J45">
        <f t="shared" si="5"/>
        <v>-292.17496906320901</v>
      </c>
      <c r="K45">
        <v>34.317377275603498</v>
      </c>
      <c r="L45">
        <f t="shared" si="6"/>
        <v>37.237144692660486</v>
      </c>
      <c r="M45">
        <f t="shared" si="7"/>
        <v>-417.35383365354903</v>
      </c>
      <c r="N45">
        <v>33.317377035839399</v>
      </c>
      <c r="O45">
        <f t="shared" si="8"/>
        <v>33.362933928898038</v>
      </c>
      <c r="P45">
        <f t="shared" si="9"/>
        <v>-513.32205953495429</v>
      </c>
      <c r="Q45">
        <v>32.317377235651897</v>
      </c>
      <c r="R45">
        <f t="shared" si="10"/>
        <v>29.891803554878887</v>
      </c>
      <c r="S45">
        <f t="shared" si="11"/>
        <v>-584.80318225723227</v>
      </c>
    </row>
    <row r="46" spans="1:19" x14ac:dyDescent="0.25">
      <c r="A46">
        <v>52.508953062474397</v>
      </c>
      <c r="B46">
        <v>32.317377136649398</v>
      </c>
      <c r="C46">
        <f t="shared" si="12"/>
        <v>29.891803229759606</v>
      </c>
      <c r="D46">
        <f t="shared" si="1"/>
        <v>-584.80318826081873</v>
      </c>
      <c r="E46">
        <v>36.317719832646802</v>
      </c>
      <c r="F46">
        <f t="shared" si="2"/>
        <v>46.389209013062555</v>
      </c>
      <c r="G46">
        <f t="shared" si="3"/>
        <v>-132.23552699266833</v>
      </c>
      <c r="H46">
        <v>35.317386470472101</v>
      </c>
      <c r="I46">
        <f t="shared" si="4"/>
        <v>41.561282109837386</v>
      </c>
      <c r="J46">
        <f t="shared" si="5"/>
        <v>-292.17412278384461</v>
      </c>
      <c r="K46">
        <v>34.317377586404902</v>
      </c>
      <c r="L46">
        <f t="shared" si="6"/>
        <v>37.237145964123712</v>
      </c>
      <c r="M46">
        <f t="shared" si="7"/>
        <v>-417.35379955061944</v>
      </c>
      <c r="N46">
        <v>33.317377044627797</v>
      </c>
      <c r="O46">
        <f t="shared" si="8"/>
        <v>33.362933961110087</v>
      </c>
      <c r="P46">
        <f t="shared" si="9"/>
        <v>-513.32205880555114</v>
      </c>
      <c r="Q46">
        <v>32.317377136649398</v>
      </c>
      <c r="R46">
        <f t="shared" si="10"/>
        <v>29.891803229759606</v>
      </c>
      <c r="S46">
        <f t="shared" si="11"/>
        <v>-584.80318826081873</v>
      </c>
    </row>
    <row r="47" spans="1:19" x14ac:dyDescent="0.25">
      <c r="A47">
        <v>54.008953062474397</v>
      </c>
      <c r="B47">
        <v>32.317376960680903</v>
      </c>
      <c r="C47">
        <f t="shared" si="12"/>
        <v>29.891802651887833</v>
      </c>
      <c r="D47">
        <f t="shared" si="1"/>
        <v>-584.80319893168132</v>
      </c>
      <c r="E47">
        <v>36.317628883746004</v>
      </c>
      <c r="F47">
        <f t="shared" si="2"/>
        <v>46.388745505627647</v>
      </c>
      <c r="G47">
        <f t="shared" si="3"/>
        <v>-132.25183273849979</v>
      </c>
      <c r="H47">
        <v>35.317381612417797</v>
      </c>
      <c r="I47">
        <f t="shared" si="4"/>
        <v>41.561259928095971</v>
      </c>
      <c r="J47">
        <f t="shared" si="5"/>
        <v>-292.17481041395598</v>
      </c>
      <c r="K47">
        <v>34.317377078741202</v>
      </c>
      <c r="L47">
        <f t="shared" si="6"/>
        <v>37.237143887312889</v>
      </c>
      <c r="M47">
        <f t="shared" si="7"/>
        <v>-417.35385525441842</v>
      </c>
      <c r="N47">
        <v>33.317376886594097</v>
      </c>
      <c r="O47">
        <f t="shared" si="8"/>
        <v>33.362933381870285</v>
      </c>
      <c r="P47">
        <f t="shared" si="9"/>
        <v>-513.32207192173871</v>
      </c>
      <c r="Q47">
        <v>32.317376960680903</v>
      </c>
      <c r="R47">
        <f t="shared" si="10"/>
        <v>29.891802651887833</v>
      </c>
      <c r="S47">
        <f t="shared" si="11"/>
        <v>-584.80319893168132</v>
      </c>
    </row>
    <row r="48" spans="1:19" x14ac:dyDescent="0.25">
      <c r="A48">
        <v>55.508953062474397</v>
      </c>
      <c r="B48">
        <v>32.317376857538299</v>
      </c>
      <c r="C48">
        <f t="shared" si="12"/>
        <v>29.891802313172661</v>
      </c>
      <c r="D48">
        <f t="shared" si="1"/>
        <v>-584.8032051863263</v>
      </c>
      <c r="E48">
        <v>36.317562036731701</v>
      </c>
      <c r="F48">
        <f t="shared" si="2"/>
        <v>46.388404832796034</v>
      </c>
      <c r="G48">
        <f t="shared" si="3"/>
        <v>-132.26381716881241</v>
      </c>
      <c r="H48">
        <v>35.317378942219499</v>
      </c>
      <c r="I48">
        <f t="shared" si="4"/>
        <v>41.561247736049523</v>
      </c>
      <c r="J48">
        <f t="shared" si="5"/>
        <v>-292.17518836507548</v>
      </c>
      <c r="K48">
        <v>34.317376822131799</v>
      </c>
      <c r="L48">
        <f t="shared" si="6"/>
        <v>37.237142837544773</v>
      </c>
      <c r="M48">
        <f t="shared" si="7"/>
        <v>-417.35388341108444</v>
      </c>
      <c r="N48">
        <v>33.3173768007155</v>
      </c>
      <c r="O48">
        <f t="shared" si="8"/>
        <v>33.362933067100087</v>
      </c>
      <c r="P48">
        <f t="shared" si="9"/>
        <v>-513.32207904933102</v>
      </c>
      <c r="Q48">
        <v>32.317376857538299</v>
      </c>
      <c r="R48">
        <f t="shared" si="10"/>
        <v>29.891802313172661</v>
      </c>
      <c r="S48">
        <f t="shared" si="11"/>
        <v>-584.8032051863263</v>
      </c>
    </row>
    <row r="49" spans="1:19" x14ac:dyDescent="0.25">
      <c r="A49">
        <v>57.008953062474397</v>
      </c>
      <c r="B49">
        <v>32.317376821918003</v>
      </c>
      <c r="C49">
        <f t="shared" si="12"/>
        <v>29.891802196197386</v>
      </c>
      <c r="D49">
        <f t="shared" si="1"/>
        <v>-584.80320734636791</v>
      </c>
      <c r="E49">
        <v>36.317513908525697</v>
      </c>
      <c r="F49">
        <f t="shared" si="2"/>
        <v>46.388159558286176</v>
      </c>
      <c r="G49">
        <f t="shared" si="3"/>
        <v>-132.27244555044075</v>
      </c>
      <c r="H49">
        <v>35.317378552520701</v>
      </c>
      <c r="I49">
        <f t="shared" si="4"/>
        <v>41.561245956696638</v>
      </c>
      <c r="J49">
        <f t="shared" si="5"/>
        <v>-292.17524352466484</v>
      </c>
      <c r="K49">
        <v>34.3173768728604</v>
      </c>
      <c r="L49">
        <f t="shared" si="6"/>
        <v>37.237143045071335</v>
      </c>
      <c r="M49">
        <f t="shared" si="7"/>
        <v>-417.35387784484931</v>
      </c>
      <c r="N49">
        <v>33.3173767917039</v>
      </c>
      <c r="O49">
        <f t="shared" si="8"/>
        <v>33.362933034069933</v>
      </c>
      <c r="P49">
        <f t="shared" si="9"/>
        <v>-513.32207979725899</v>
      </c>
      <c r="Q49">
        <v>32.317376821918003</v>
      </c>
      <c r="R49">
        <f t="shared" si="10"/>
        <v>29.891802196197386</v>
      </c>
      <c r="S49">
        <f t="shared" si="11"/>
        <v>-584.80320734636791</v>
      </c>
    </row>
    <row r="50" spans="1:19" x14ac:dyDescent="0.25">
      <c r="A50">
        <v>58.508953062474397</v>
      </c>
      <c r="B50">
        <v>32.317376804776003</v>
      </c>
      <c r="C50">
        <f t="shared" si="12"/>
        <v>29.891802139903916</v>
      </c>
      <c r="D50">
        <f t="shared" si="1"/>
        <v>-584.80320838587159</v>
      </c>
      <c r="E50">
        <v>36.317478567543603</v>
      </c>
      <c r="F50">
        <f t="shared" si="2"/>
        <v>46.387979451794848</v>
      </c>
      <c r="G50">
        <f t="shared" si="3"/>
        <v>-132.27878138957482</v>
      </c>
      <c r="H50">
        <v>35.317378522208202</v>
      </c>
      <c r="I50">
        <f t="shared" si="4"/>
        <v>41.561245818290693</v>
      </c>
      <c r="J50">
        <f t="shared" si="5"/>
        <v>-292.17524781522195</v>
      </c>
      <c r="K50">
        <v>34.317376933309099</v>
      </c>
      <c r="L50">
        <f t="shared" si="6"/>
        <v>37.237143292362028</v>
      </c>
      <c r="M50">
        <f t="shared" si="7"/>
        <v>-417.35387121206907</v>
      </c>
      <c r="N50">
        <v>33.317376793353702</v>
      </c>
      <c r="O50">
        <f t="shared" si="8"/>
        <v>33.362933040116936</v>
      </c>
      <c r="P50">
        <f t="shared" si="9"/>
        <v>-513.32207966033172</v>
      </c>
      <c r="Q50">
        <v>32.317376804776003</v>
      </c>
      <c r="R50">
        <f t="shared" si="10"/>
        <v>29.891802139903916</v>
      </c>
      <c r="S50">
        <f t="shared" si="11"/>
        <v>-584.80320838587159</v>
      </c>
    </row>
    <row r="51" spans="1:19" x14ac:dyDescent="0.25">
      <c r="A51">
        <v>58.881714796855803</v>
      </c>
      <c r="B51">
        <v>32.317376796558598</v>
      </c>
      <c r="C51">
        <f t="shared" si="12"/>
        <v>29.891802112918363</v>
      </c>
      <c r="D51">
        <f t="shared" si="1"/>
        <v>-584.80320888418123</v>
      </c>
      <c r="N51">
        <v>33.317376788354998</v>
      </c>
      <c r="O51">
        <f t="shared" si="8"/>
        <v>33.362933021795222</v>
      </c>
      <c r="P51">
        <f t="shared" si="9"/>
        <v>-513.32208007520489</v>
      </c>
      <c r="Q51">
        <v>32.317376796558598</v>
      </c>
      <c r="R51">
        <f t="shared" si="10"/>
        <v>29.891802112918363</v>
      </c>
      <c r="S51">
        <f t="shared" si="11"/>
        <v>-584.80320888418123</v>
      </c>
    </row>
    <row r="52" spans="1:19" x14ac:dyDescent="0.25">
      <c r="A52">
        <v>59.254476531237202</v>
      </c>
      <c r="B52">
        <v>32.317376789313101</v>
      </c>
      <c r="C52">
        <f t="shared" si="12"/>
        <v>29.891802089124514</v>
      </c>
      <c r="D52">
        <f t="shared" si="1"/>
        <v>-584.80320932355357</v>
      </c>
      <c r="N52">
        <v>33.3173767837866</v>
      </c>
      <c r="O52">
        <f t="shared" si="8"/>
        <v>33.362933005050706</v>
      </c>
      <c r="P52">
        <f t="shared" si="9"/>
        <v>-513.32208045436437</v>
      </c>
      <c r="Q52">
        <v>32.317376789313101</v>
      </c>
      <c r="R52">
        <f t="shared" si="10"/>
        <v>29.891802089124514</v>
      </c>
      <c r="S52">
        <f t="shared" si="11"/>
        <v>-584.80320932355357</v>
      </c>
    </row>
    <row r="53" spans="1:19" x14ac:dyDescent="0.25">
      <c r="A53">
        <v>59.627238265618601</v>
      </c>
      <c r="B53">
        <v>32.317376782925898</v>
      </c>
      <c r="C53">
        <f t="shared" si="12"/>
        <v>29.891802068149261</v>
      </c>
      <c r="D53">
        <f t="shared" si="1"/>
        <v>-584.80320971087849</v>
      </c>
      <c r="N53">
        <v>33.3173767796116</v>
      </c>
      <c r="O53">
        <f t="shared" si="8"/>
        <v>33.362932989748103</v>
      </c>
      <c r="P53">
        <f t="shared" si="9"/>
        <v>-513.32208080087321</v>
      </c>
      <c r="Q53">
        <v>32.317376782925898</v>
      </c>
      <c r="R53">
        <f t="shared" si="10"/>
        <v>29.891802068149261</v>
      </c>
      <c r="S53">
        <f t="shared" si="11"/>
        <v>-584.80320971087849</v>
      </c>
    </row>
    <row r="54" spans="1:19" x14ac:dyDescent="0.25">
      <c r="A54">
        <v>60</v>
      </c>
      <c r="B54">
        <v>32.317376777293802</v>
      </c>
      <c r="C54">
        <f t="shared" si="12"/>
        <v>29.891802049653737</v>
      </c>
      <c r="D54">
        <f t="shared" si="1"/>
        <v>-584.80321005241296</v>
      </c>
      <c r="N54">
        <v>33.317376775795999</v>
      </c>
      <c r="O54">
        <f t="shared" si="8"/>
        <v>33.36293297576281</v>
      </c>
      <c r="P54">
        <f t="shared" si="9"/>
        <v>-513.32208111755313</v>
      </c>
      <c r="Q54">
        <v>32.317376777293802</v>
      </c>
      <c r="R54">
        <f t="shared" si="10"/>
        <v>29.891802049653737</v>
      </c>
      <c r="S54">
        <f t="shared" si="11"/>
        <v>-584.80321005241296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topLeftCell="AA1" workbookViewId="0">
      <selection activeCell="Y2" sqref="Y2"/>
    </sheetView>
  </sheetViews>
  <sheetFormatPr defaultRowHeight="15" x14ac:dyDescent="0.25"/>
  <cols>
    <col min="1" max="1" width="10.85546875" customWidth="1"/>
    <col min="2" max="2" width="18" customWidth="1"/>
    <col min="3" max="3" width="15.140625" customWidth="1"/>
    <col min="4" max="4" width="16" customWidth="1"/>
    <col min="5" max="5" width="16.42578125" customWidth="1"/>
    <col min="6" max="6" width="17.85546875" customWidth="1"/>
    <col min="7" max="7" width="15" customWidth="1"/>
    <col min="8" max="8" width="15.42578125" customWidth="1"/>
    <col min="9" max="9" width="16.42578125" customWidth="1"/>
    <col min="10" max="10" width="17.85546875" customWidth="1"/>
    <col min="11" max="11" width="15" customWidth="1"/>
    <col min="12" max="12" width="15.42578125" customWidth="1"/>
    <col min="13" max="13" width="16.42578125" customWidth="1"/>
    <col min="14" max="14" width="17.85546875" customWidth="1"/>
    <col min="15" max="15" width="14.7109375" customWidth="1"/>
    <col min="16" max="16" width="15.5703125" customWidth="1"/>
    <col min="17" max="17" width="16.42578125" customWidth="1"/>
    <col min="18" max="18" width="18" customWidth="1"/>
    <col min="19" max="19" width="14.85546875" customWidth="1"/>
    <col min="20" max="21" width="16" customWidth="1"/>
    <col min="22" max="22" width="18.140625" customWidth="1"/>
    <col min="23" max="23" width="15.42578125" customWidth="1"/>
    <col min="24" max="24" width="15.85546875" customWidth="1"/>
    <col min="25" max="25" width="17.5703125" customWidth="1"/>
    <col min="26" max="26" width="17.85546875" customWidth="1"/>
    <col min="27" max="27" width="16.85546875" customWidth="1"/>
    <col min="28" max="28" width="15.140625" customWidth="1"/>
    <col min="29" max="29" width="15" customWidth="1"/>
    <col min="30" max="31" width="16.5703125" customWidth="1"/>
    <col min="32" max="32" width="15.42578125" customWidth="1"/>
    <col min="33" max="33" width="17.42578125" customWidth="1"/>
    <col min="34" max="34" width="15.42578125" customWidth="1"/>
    <col min="35" max="35" width="16" customWidth="1"/>
    <col min="36" max="36" width="15.140625" customWidth="1"/>
    <col min="37" max="37" width="14.140625" customWidth="1"/>
    <col min="38" max="38" width="17.28515625" customWidth="1"/>
    <col min="39" max="39" width="17.85546875" customWidth="1"/>
    <col min="40" max="40" width="17.28515625" customWidth="1"/>
    <col min="41" max="41" width="17.42578125" customWidth="1"/>
    <col min="42" max="43" width="16.85546875" customWidth="1"/>
  </cols>
  <sheetData>
    <row r="1" spans="1:43" x14ac:dyDescent="0.25">
      <c r="A1" t="s">
        <v>0</v>
      </c>
      <c r="B1" t="s">
        <v>3</v>
      </c>
      <c r="C1" t="s">
        <v>1</v>
      </c>
      <c r="D1" t="s">
        <v>19</v>
      </c>
      <c r="E1" t="s">
        <v>25</v>
      </c>
      <c r="F1" t="s">
        <v>4</v>
      </c>
      <c r="G1" t="s">
        <v>2</v>
      </c>
      <c r="H1" t="s">
        <v>20</v>
      </c>
      <c r="I1" t="s">
        <v>26</v>
      </c>
      <c r="J1" t="s">
        <v>5</v>
      </c>
      <c r="K1" t="s">
        <v>6</v>
      </c>
      <c r="L1" t="s">
        <v>21</v>
      </c>
      <c r="M1" t="s">
        <v>27</v>
      </c>
      <c r="N1" t="s">
        <v>7</v>
      </c>
      <c r="O1" t="s">
        <v>8</v>
      </c>
      <c r="P1" t="s">
        <v>22</v>
      </c>
      <c r="Q1" t="s">
        <v>28</v>
      </c>
      <c r="R1" t="s">
        <v>9</v>
      </c>
      <c r="S1" t="s">
        <v>10</v>
      </c>
      <c r="T1" t="s">
        <v>23</v>
      </c>
      <c r="U1" t="s">
        <v>29</v>
      </c>
      <c r="V1" t="s">
        <v>11</v>
      </c>
      <c r="W1" t="s">
        <v>12</v>
      </c>
      <c r="X1" t="s">
        <v>24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</row>
    <row r="2" spans="1:43" x14ac:dyDescent="0.25">
      <c r="A2" s="1">
        <v>0</v>
      </c>
      <c r="B2">
        <v>37</v>
      </c>
      <c r="C2">
        <f t="shared" ref="C2:C33" si="0">50*3^(0.1*(B2-37))</f>
        <v>50</v>
      </c>
      <c r="D2">
        <f>C2*1*4.178*10^-3*(B2-37)*1000</f>
        <v>0</v>
      </c>
      <c r="E2">
        <f>(470-28)*1.5*10^(-4)*3^(0.1*(B2-37))*1000</f>
        <v>66.3</v>
      </c>
      <c r="F2">
        <v>37</v>
      </c>
      <c r="G2">
        <f>50*3^(0.1*(F2-37))</f>
        <v>50</v>
      </c>
      <c r="H2">
        <f>G2*1*4.178*10^-3*(F2-37)*1000</f>
        <v>0</v>
      </c>
      <c r="I2">
        <f>(470-28)*1.5*10^(-4)*3^(0.1*(F2-37))*1000</f>
        <v>66.3</v>
      </c>
      <c r="J2">
        <v>37</v>
      </c>
      <c r="K2">
        <f>50*3^(0.1*(J2-37))</f>
        <v>50</v>
      </c>
      <c r="L2">
        <f>K2*1*4.178*10^-3*(J2-37)*1000</f>
        <v>0</v>
      </c>
      <c r="M2">
        <f>(470-28)*1.5*10^(-4)*3^(0.1*(J2-37))*1000</f>
        <v>66.3</v>
      </c>
      <c r="N2">
        <v>37</v>
      </c>
      <c r="O2">
        <f>50*3^(0.1*(N2-37))</f>
        <v>50</v>
      </c>
      <c r="P2">
        <f>O2*1*4.178*10^-3*(N2-37)*1000</f>
        <v>0</v>
      </c>
      <c r="Q2">
        <f>(470-28)*1.5*10^(-4)*3^(0.1*(N2-37))*1000</f>
        <v>66.3</v>
      </c>
      <c r="R2">
        <v>37</v>
      </c>
      <c r="S2">
        <f>50*3^(0.1*(R2-37))</f>
        <v>50</v>
      </c>
      <c r="T2">
        <f>S2*1*4.178*10^-3*(R2-37)*1000</f>
        <v>0</v>
      </c>
      <c r="U2">
        <f>(470-28)*1.5*10^(-4)*3^(0.1*(R2-37))*1000</f>
        <v>66.3</v>
      </c>
      <c r="V2">
        <v>37</v>
      </c>
      <c r="W2">
        <f>50*3^(0.1*(V2-37))</f>
        <v>50</v>
      </c>
      <c r="X2">
        <f>W2*1*4.178*10^-3*(V2-37)*1000</f>
        <v>0</v>
      </c>
      <c r="Y2">
        <f>(470-28)*1.5*10^(-4)*3^(0.1*(V2-37))*1000</f>
        <v>66.3</v>
      </c>
      <c r="Z2">
        <f>D2+E2</f>
        <v>66.3</v>
      </c>
      <c r="AA2">
        <f>H2+I2</f>
        <v>66.3</v>
      </c>
      <c r="AB2">
        <f>L2+M2</f>
        <v>66.3</v>
      </c>
      <c r="AC2">
        <f>P2+Q2</f>
        <v>66.3</v>
      </c>
      <c r="AD2">
        <f>T2+U2</f>
        <v>66.3</v>
      </c>
      <c r="AE2">
        <f>X2+Y2</f>
        <v>66.3</v>
      </c>
      <c r="AF2">
        <f>1.5*10^(-4)*3^(0.1*(B2-37))</f>
        <v>1.5000000000000001E-4</v>
      </c>
      <c r="AG2">
        <f>1.5*10^(-4)*3^(0.1*(F2-37))</f>
        <v>1.5000000000000001E-4</v>
      </c>
      <c r="AH2">
        <f>1.5*10^(-4)*3^(0.1*(J2-37))</f>
        <v>1.5000000000000001E-4</v>
      </c>
      <c r="AI2">
        <f>1.5*10^(-4)*3^(0.1*(N2-37))</f>
        <v>1.5000000000000001E-4</v>
      </c>
      <c r="AJ2">
        <f>1.5*10^(-4)*3^(0.1*(R2-37))</f>
        <v>1.5000000000000001E-4</v>
      </c>
      <c r="AK2">
        <f>1.5*10^(-4)*3^(0.1*(V2-37))</f>
        <v>1.5000000000000001E-4</v>
      </c>
      <c r="AL2">
        <f>AF2*15/C2</f>
        <v>4.5000000000000003E-5</v>
      </c>
      <c r="AM2">
        <f>AG2*15/G2</f>
        <v>4.5000000000000003E-5</v>
      </c>
    </row>
    <row r="3" spans="1:43" x14ac:dyDescent="0.25">
      <c r="A3">
        <v>0.464229443143581</v>
      </c>
      <c r="B3">
        <v>35.947538061422698</v>
      </c>
      <c r="C3">
        <f t="shared" si="0"/>
        <v>44.540471311023055</v>
      </c>
      <c r="D3">
        <f t="shared" ref="D3:D54" si="1">C3*1*4.178*10^-3*(B3-37)*1000</f>
        <v>-195.85273596362816</v>
      </c>
      <c r="E3">
        <f t="shared" ref="E3:E54" si="2">(470-28)*1.5*10^(-4)*3^(0.1*(B3-37))*1000</f>
        <v>59.060664958416567</v>
      </c>
      <c r="F3">
        <v>36.757226401843198</v>
      </c>
      <c r="G3">
        <f t="shared" ref="G3:G50" si="3">50*3^(0.1*(F3-37))</f>
        <v>48.684056745417614</v>
      </c>
      <c r="H3">
        <f t="shared" ref="H3:H50" si="4">G3*1*4.178*10^-3*(F3-37)*1000</f>
        <v>-49.380632761773832</v>
      </c>
      <c r="I3">
        <f t="shared" ref="I3:I50" si="5">(470-28)*1.5*10^(-4)*3^(0.1*(F3-37))*1000</f>
        <v>64.555059244423759</v>
      </c>
      <c r="J3">
        <v>36.498031214240299</v>
      </c>
      <c r="K3">
        <f t="shared" ref="K3:K50" si="6">50*3^(0.1*(J3-37))</f>
        <v>47.317305612579524</v>
      </c>
      <c r="L3">
        <f t="shared" ref="L3:L50" si="7">K3*1*4.178*10^-3*(J3-37)*1000</f>
        <v>-99.235064034059405</v>
      </c>
      <c r="M3">
        <f t="shared" ref="M3:M50" si="8">(470-28)*1.5*10^(-4)*3^(0.1*(J3-37))*1000</f>
        <v>62.742747242280444</v>
      </c>
      <c r="N3">
        <v>36.271722042749701</v>
      </c>
      <c r="O3">
        <f t="shared" ref="O3:O50" si="9">50*3^(0.1*(N3-37))</f>
        <v>46.155378317742105</v>
      </c>
      <c r="P3">
        <f t="shared" ref="P3:P50" si="10">O3*1*4.178*10^-3*(N3-37)*1000</f>
        <v>-140.43906069488989</v>
      </c>
      <c r="Q3">
        <f t="shared" ref="Q3:Q49" si="11">(470-28)*1.5*10^(-4)*3^(0.1*(N3-37))*1000</f>
        <v>61.202031649326031</v>
      </c>
      <c r="R3">
        <v>36.1088822697102</v>
      </c>
      <c r="S3">
        <f t="shared" ref="S3:S54" si="12">50*3^(0.1*(R3-37))</f>
        <v>45.337010897357807</v>
      </c>
      <c r="T3">
        <f t="shared" ref="T3:T54" si="13">S3*1*4.178*10^-3*(R3-37)*1000</f>
        <v>-168.79376633222759</v>
      </c>
      <c r="U3">
        <f t="shared" ref="U3:U54" si="14">(470-28)*1.5*10^(-4)*3^(0.1*(R3-37))*1000</f>
        <v>60.116876449896452</v>
      </c>
      <c r="V3">
        <v>35.947538061422698</v>
      </c>
      <c r="W3">
        <f t="shared" ref="W3:W54" si="15">50*3^(0.1*(V3-37))</f>
        <v>44.540471311023055</v>
      </c>
      <c r="X3">
        <f t="shared" ref="X3:X54" si="16">W3*1*4.178*10^-3*(V3-37)*1000</f>
        <v>-195.85273596362816</v>
      </c>
      <c r="Y3">
        <f t="shared" ref="Y3:Y54" si="17">(470-28)*1.5*10^(-4)*3^(0.1*(V3-37))*1000</f>
        <v>59.060664958416567</v>
      </c>
      <c r="Z3">
        <f t="shared" ref="Z3:Z50" si="18">D3+E3</f>
        <v>-136.7920710052116</v>
      </c>
      <c r="AA3">
        <f t="shared" ref="AA3:AA50" si="19">H3+I3</f>
        <v>15.174426482649928</v>
      </c>
      <c r="AB3">
        <f t="shared" ref="AB3:AB50" si="20">L3+M3</f>
        <v>-36.492316791778961</v>
      </c>
      <c r="AC3">
        <f t="shared" ref="AC3:AC50" si="21">P3+Q3</f>
        <v>-79.237029045563858</v>
      </c>
      <c r="AD3">
        <f t="shared" ref="AD3:AD50" si="22">T3+U3</f>
        <v>-108.67688988233114</v>
      </c>
      <c r="AE3">
        <f t="shared" ref="AE3:AE50" si="23">X3+Y3</f>
        <v>-136.7920710052116</v>
      </c>
      <c r="AF3">
        <f t="shared" ref="AF3:AF50" si="24">1.5*10^(-4)*3^(0.1*(B3-37))</f>
        <v>1.3362141393306919E-4</v>
      </c>
      <c r="AG3">
        <f t="shared" ref="AG3:AG50" si="25">1.5*10^(-4)*3^(0.1*(F3-37))</f>
        <v>1.4605217023625286E-4</v>
      </c>
      <c r="AH3">
        <f t="shared" ref="AH3:AH50" si="26">1.5*10^(-4)*3^(0.1*(J3-37))</f>
        <v>1.4195191683773859E-4</v>
      </c>
      <c r="AI3">
        <f t="shared" ref="AI3:AI50" si="27">1.5*10^(-4)*3^(0.1*(N3-37))</f>
        <v>1.3846613495322631E-4</v>
      </c>
      <c r="AJ3">
        <f t="shared" ref="AJ3:AJ50" si="28">1.5*10^(-4)*3^(0.1*(R3-37))</f>
        <v>1.3601103269207345E-4</v>
      </c>
      <c r="AK3">
        <f t="shared" ref="AK3:AK50" si="29">1.5*10^(-4)*3^(0.1*(V3-37))</f>
        <v>1.3362141393306919E-4</v>
      </c>
      <c r="AL3">
        <f t="shared" ref="AL3:AL50" si="30">AF3*15/C3</f>
        <v>4.500000000000001E-5</v>
      </c>
      <c r="AM3">
        <f t="shared" ref="AM3:AM50" si="31">AG3*15/G3</f>
        <v>4.5000000000000003E-5</v>
      </c>
    </row>
    <row r="4" spans="1:43" x14ac:dyDescent="0.25">
      <c r="A4">
        <v>0.928458886287162</v>
      </c>
      <c r="B4">
        <v>35.2235150453334</v>
      </c>
      <c r="C4">
        <f t="shared" si="0"/>
        <v>41.13487020382037</v>
      </c>
      <c r="D4">
        <f t="shared" si="1"/>
        <v>-305.3093472062078</v>
      </c>
      <c r="E4">
        <f t="shared" si="2"/>
        <v>54.544837890265811</v>
      </c>
      <c r="F4">
        <v>36.607035024673998</v>
      </c>
      <c r="G4">
        <f t="shared" si="3"/>
        <v>47.887350606099609</v>
      </c>
      <c r="H4">
        <f t="shared" si="4"/>
        <v>-78.621819373199145</v>
      </c>
      <c r="I4">
        <f t="shared" si="5"/>
        <v>63.498626903688084</v>
      </c>
      <c r="J4">
        <v>36.169319226029998</v>
      </c>
      <c r="K4">
        <f t="shared" si="6"/>
        <v>45.639035628312243</v>
      </c>
      <c r="L4">
        <f t="shared" si="7"/>
        <v>-158.39411931602049</v>
      </c>
      <c r="M4">
        <f t="shared" si="8"/>
        <v>60.517361243142034</v>
      </c>
      <c r="N4">
        <v>35.788130355623402</v>
      </c>
      <c r="O4">
        <f t="shared" si="9"/>
        <v>43.767236706261137</v>
      </c>
      <c r="P4">
        <f t="shared" si="10"/>
        <v>-221.60189536394859</v>
      </c>
      <c r="Q4">
        <f t="shared" si="11"/>
        <v>58.035355872502265</v>
      </c>
      <c r="R4">
        <v>35.500136603943801</v>
      </c>
      <c r="S4">
        <f t="shared" si="12"/>
        <v>42.404147235178996</v>
      </c>
      <c r="T4">
        <f t="shared" si="13"/>
        <v>-265.72258934975662</v>
      </c>
      <c r="U4">
        <f t="shared" si="14"/>
        <v>56.227899233847346</v>
      </c>
      <c r="V4">
        <v>35.2235150453334</v>
      </c>
      <c r="W4">
        <f t="shared" si="15"/>
        <v>41.13487020382037</v>
      </c>
      <c r="X4">
        <f t="shared" si="16"/>
        <v>-305.3093472062078</v>
      </c>
      <c r="Y4">
        <f t="shared" si="17"/>
        <v>54.544837890265811</v>
      </c>
      <c r="Z4">
        <f t="shared" si="18"/>
        <v>-250.76450931594201</v>
      </c>
      <c r="AA4">
        <f t="shared" si="19"/>
        <v>-15.123192469511061</v>
      </c>
      <c r="AB4">
        <f t="shared" si="20"/>
        <v>-97.876758072878459</v>
      </c>
      <c r="AC4">
        <f t="shared" si="21"/>
        <v>-163.56653949144632</v>
      </c>
      <c r="AD4">
        <f t="shared" si="22"/>
        <v>-209.49469011590926</v>
      </c>
      <c r="AE4">
        <f t="shared" si="23"/>
        <v>-250.76450931594201</v>
      </c>
      <c r="AF4">
        <f t="shared" si="24"/>
        <v>1.2340461061146113E-4</v>
      </c>
      <c r="AG4">
        <f t="shared" si="25"/>
        <v>1.4366205181829883E-4</v>
      </c>
      <c r="AH4">
        <f t="shared" si="26"/>
        <v>1.3691710688493674E-4</v>
      </c>
      <c r="AI4">
        <f t="shared" si="27"/>
        <v>1.3130171011878342E-4</v>
      </c>
      <c r="AJ4">
        <f t="shared" si="28"/>
        <v>1.27212441705537E-4</v>
      </c>
      <c r="AK4">
        <f t="shared" si="29"/>
        <v>1.2340461061146113E-4</v>
      </c>
      <c r="AL4">
        <f t="shared" si="30"/>
        <v>4.500000000000001E-5</v>
      </c>
      <c r="AM4">
        <f t="shared" si="31"/>
        <v>4.5000000000000003E-5</v>
      </c>
    </row>
    <row r="5" spans="1:43" x14ac:dyDescent="0.25">
      <c r="A5">
        <v>1.3926883294307399</v>
      </c>
      <c r="B5">
        <v>34.745374493876</v>
      </c>
      <c r="C5">
        <f t="shared" si="0"/>
        <v>39.029863219541603</v>
      </c>
      <c r="D5">
        <f t="shared" si="1"/>
        <v>-367.65449553176308</v>
      </c>
      <c r="E5">
        <f t="shared" si="2"/>
        <v>51.753598629112169</v>
      </c>
      <c r="F5">
        <v>36.530856571114803</v>
      </c>
      <c r="G5">
        <f t="shared" si="3"/>
        <v>47.488250940129667</v>
      </c>
      <c r="H5">
        <f t="shared" si="4"/>
        <v>-93.080830067503101</v>
      </c>
      <c r="I5">
        <f t="shared" si="5"/>
        <v>62.969420746611938</v>
      </c>
      <c r="J5">
        <v>35.974630860053701</v>
      </c>
      <c r="K5">
        <f t="shared" si="6"/>
        <v>44.673241207840235</v>
      </c>
      <c r="L5">
        <f t="shared" si="7"/>
        <v>-191.3798198626165</v>
      </c>
      <c r="M5">
        <f t="shared" si="8"/>
        <v>59.236717841596146</v>
      </c>
      <c r="N5">
        <v>35.492851762200203</v>
      </c>
      <c r="O5">
        <f t="shared" si="9"/>
        <v>42.37022385403538</v>
      </c>
      <c r="P5">
        <f t="shared" si="10"/>
        <v>-266.79959392975832</v>
      </c>
      <c r="Q5">
        <f t="shared" si="11"/>
        <v>56.182916830450914</v>
      </c>
      <c r="R5">
        <v>35.104284241451097</v>
      </c>
      <c r="S5">
        <f t="shared" si="12"/>
        <v>40.599564608100948</v>
      </c>
      <c r="T5">
        <f t="shared" si="13"/>
        <v>-321.56074939757377</v>
      </c>
      <c r="U5">
        <f t="shared" si="14"/>
        <v>53.835022670341857</v>
      </c>
      <c r="V5">
        <v>34.745374493876</v>
      </c>
      <c r="W5">
        <f t="shared" si="15"/>
        <v>39.029863219541603</v>
      </c>
      <c r="X5">
        <f t="shared" si="16"/>
        <v>-367.65449553176308</v>
      </c>
      <c r="Y5">
        <f t="shared" si="17"/>
        <v>51.753598629112169</v>
      </c>
      <c r="Z5">
        <f t="shared" si="18"/>
        <v>-315.90089690265091</v>
      </c>
      <c r="AA5">
        <f t="shared" si="19"/>
        <v>-30.111409320891163</v>
      </c>
      <c r="AB5">
        <f t="shared" si="20"/>
        <v>-132.14310202102035</v>
      </c>
      <c r="AC5">
        <f t="shared" si="21"/>
        <v>-210.6166770993074</v>
      </c>
      <c r="AD5">
        <f t="shared" si="22"/>
        <v>-267.72572672723192</v>
      </c>
      <c r="AE5">
        <f t="shared" si="23"/>
        <v>-315.90089690265091</v>
      </c>
      <c r="AF5">
        <f t="shared" si="24"/>
        <v>1.1708958965862483E-4</v>
      </c>
      <c r="AG5">
        <f t="shared" si="25"/>
        <v>1.42464752820389E-4</v>
      </c>
      <c r="AH5">
        <f t="shared" si="26"/>
        <v>1.3401972362352073E-4</v>
      </c>
      <c r="AI5">
        <f t="shared" si="27"/>
        <v>1.2711067156210616E-4</v>
      </c>
      <c r="AJ5">
        <f t="shared" si="28"/>
        <v>1.2179869382430285E-4</v>
      </c>
      <c r="AK5">
        <f t="shared" si="29"/>
        <v>1.1708958965862483E-4</v>
      </c>
      <c r="AL5">
        <f t="shared" si="30"/>
        <v>4.500000000000001E-5</v>
      </c>
      <c r="AM5">
        <f t="shared" si="31"/>
        <v>4.5000000000000003E-5</v>
      </c>
    </row>
    <row r="6" spans="1:43" x14ac:dyDescent="0.25">
      <c r="A6">
        <v>1.85691777257432</v>
      </c>
      <c r="B6">
        <v>34.363048167718802</v>
      </c>
      <c r="C6">
        <f t="shared" si="0"/>
        <v>37.424450094767131</v>
      </c>
      <c r="D6">
        <f t="shared" si="1"/>
        <v>-412.31208105846304</v>
      </c>
      <c r="E6">
        <f t="shared" si="2"/>
        <v>49.62482082566121</v>
      </c>
      <c r="F6">
        <v>36.478906284425797</v>
      </c>
      <c r="G6">
        <f t="shared" si="3"/>
        <v>47.217992145492708</v>
      </c>
      <c r="H6">
        <f t="shared" si="4"/>
        <v>-102.79968569268392</v>
      </c>
      <c r="I6">
        <f t="shared" si="5"/>
        <v>62.61105758492333</v>
      </c>
      <c r="J6">
        <v>35.8302324700581</v>
      </c>
      <c r="K6">
        <f t="shared" si="6"/>
        <v>43.970146152456373</v>
      </c>
      <c r="L6">
        <f t="shared" si="7"/>
        <v>-214.89480019133089</v>
      </c>
      <c r="M6">
        <f t="shared" si="8"/>
        <v>58.30441379815715</v>
      </c>
      <c r="N6">
        <v>35.265593984337599</v>
      </c>
      <c r="O6">
        <f t="shared" si="9"/>
        <v>41.325470507903844</v>
      </c>
      <c r="P6">
        <f t="shared" si="10"/>
        <v>-299.45875434347005</v>
      </c>
      <c r="Q6">
        <f t="shared" si="11"/>
        <v>54.797573893480497</v>
      </c>
      <c r="R6">
        <v>34.792689259841403</v>
      </c>
      <c r="S6">
        <f t="shared" si="12"/>
        <v>39.233270929835214</v>
      </c>
      <c r="T6">
        <f t="shared" si="13"/>
        <v>-361.81488479241528</v>
      </c>
      <c r="U6">
        <f t="shared" si="14"/>
        <v>52.023317252961498</v>
      </c>
      <c r="V6">
        <v>34.363048167718802</v>
      </c>
      <c r="W6">
        <f t="shared" si="15"/>
        <v>37.424450094767131</v>
      </c>
      <c r="X6">
        <f t="shared" si="16"/>
        <v>-412.31208105846304</v>
      </c>
      <c r="Y6">
        <f t="shared" si="17"/>
        <v>49.62482082566121</v>
      </c>
      <c r="Z6">
        <f t="shared" si="18"/>
        <v>-362.6872602328018</v>
      </c>
      <c r="AA6">
        <f t="shared" si="19"/>
        <v>-40.188628107760593</v>
      </c>
      <c r="AB6">
        <f t="shared" si="20"/>
        <v>-156.59038639317373</v>
      </c>
      <c r="AC6">
        <f t="shared" si="21"/>
        <v>-244.66118044998956</v>
      </c>
      <c r="AD6">
        <f t="shared" si="22"/>
        <v>-309.79156753945381</v>
      </c>
      <c r="AE6">
        <f t="shared" si="23"/>
        <v>-362.6872602328018</v>
      </c>
      <c r="AF6">
        <f t="shared" si="24"/>
        <v>1.122733502843014E-4</v>
      </c>
      <c r="AG6">
        <f t="shared" si="25"/>
        <v>1.4165397643647813E-4</v>
      </c>
      <c r="AH6">
        <f t="shared" si="26"/>
        <v>1.3191043845736913E-4</v>
      </c>
      <c r="AI6">
        <f t="shared" si="27"/>
        <v>1.2397641152371154E-4</v>
      </c>
      <c r="AJ6">
        <f t="shared" si="28"/>
        <v>1.1769981278950566E-4</v>
      </c>
      <c r="AK6">
        <f t="shared" si="29"/>
        <v>1.122733502843014E-4</v>
      </c>
      <c r="AL6">
        <f t="shared" si="30"/>
        <v>4.5000000000000003E-5</v>
      </c>
      <c r="AM6">
        <f t="shared" si="31"/>
        <v>4.500000000000001E-5</v>
      </c>
    </row>
    <row r="7" spans="1:43" x14ac:dyDescent="0.25">
      <c r="A7">
        <v>2.3211472157178998</v>
      </c>
      <c r="B7">
        <v>34.004381604319804</v>
      </c>
      <c r="C7">
        <f t="shared" si="0"/>
        <v>35.978469398033376</v>
      </c>
      <c r="D7">
        <f t="shared" si="1"/>
        <v>-450.29550123899872</v>
      </c>
      <c r="E7">
        <f t="shared" si="2"/>
        <v>47.707450421792252</v>
      </c>
      <c r="F7">
        <v>36.424413407377301</v>
      </c>
      <c r="G7">
        <f t="shared" si="3"/>
        <v>46.936158804460248</v>
      </c>
      <c r="H7">
        <f t="shared" si="4"/>
        <v>-112.87211148986481</v>
      </c>
      <c r="I7">
        <f t="shared" si="5"/>
        <v>62.237346574714287</v>
      </c>
      <c r="J7">
        <v>35.6935330689317</v>
      </c>
      <c r="K7">
        <f t="shared" si="6"/>
        <v>43.31473783957253</v>
      </c>
      <c r="L7">
        <f t="shared" si="7"/>
        <v>-236.42998098669958</v>
      </c>
      <c r="M7">
        <f t="shared" si="8"/>
        <v>57.435342375273173</v>
      </c>
      <c r="N7">
        <v>35.047431806961399</v>
      </c>
      <c r="O7">
        <f t="shared" si="9"/>
        <v>40.346774936393373</v>
      </c>
      <c r="P7">
        <f t="shared" si="10"/>
        <v>-329.14212736893802</v>
      </c>
      <c r="Q7">
        <f t="shared" si="11"/>
        <v>53.499823565657607</v>
      </c>
      <c r="R7">
        <v>34.502578445833201</v>
      </c>
      <c r="S7">
        <f t="shared" si="12"/>
        <v>38.002547786383232</v>
      </c>
      <c r="T7">
        <f t="shared" si="13"/>
        <v>-396.52721980785316</v>
      </c>
      <c r="U7">
        <f t="shared" si="14"/>
        <v>50.391378364744163</v>
      </c>
      <c r="V7">
        <v>34.004381604319804</v>
      </c>
      <c r="W7">
        <f t="shared" si="15"/>
        <v>35.978469398033376</v>
      </c>
      <c r="X7">
        <f t="shared" si="16"/>
        <v>-450.29550123899872</v>
      </c>
      <c r="Y7">
        <f t="shared" si="17"/>
        <v>47.707450421792252</v>
      </c>
      <c r="Z7">
        <f t="shared" si="18"/>
        <v>-402.58805081720647</v>
      </c>
      <c r="AA7">
        <f t="shared" si="19"/>
        <v>-50.634764915150519</v>
      </c>
      <c r="AB7">
        <f t="shared" si="20"/>
        <v>-178.99463861142641</v>
      </c>
      <c r="AC7">
        <f t="shared" si="21"/>
        <v>-275.64230380328041</v>
      </c>
      <c r="AD7">
        <f t="shared" si="22"/>
        <v>-346.13584144310897</v>
      </c>
      <c r="AE7">
        <f t="shared" si="23"/>
        <v>-402.58805081720647</v>
      </c>
      <c r="AF7">
        <f t="shared" si="24"/>
        <v>1.0793540819410013E-4</v>
      </c>
      <c r="AG7">
        <f t="shared" si="25"/>
        <v>1.4080847641338075E-4</v>
      </c>
      <c r="AH7">
        <f t="shared" si="26"/>
        <v>1.299442135187176E-4</v>
      </c>
      <c r="AI7">
        <f t="shared" si="27"/>
        <v>1.2104032480918013E-4</v>
      </c>
      <c r="AJ7">
        <f t="shared" si="28"/>
        <v>1.1400764335914971E-4</v>
      </c>
      <c r="AK7">
        <f t="shared" si="29"/>
        <v>1.0793540819410013E-4</v>
      </c>
      <c r="AL7">
        <f t="shared" si="30"/>
        <v>4.5000000000000003E-5</v>
      </c>
      <c r="AM7">
        <f t="shared" si="31"/>
        <v>4.5000000000000003E-5</v>
      </c>
    </row>
    <row r="8" spans="1:43" x14ac:dyDescent="0.25">
      <c r="A8">
        <v>2.7853766588614901</v>
      </c>
      <c r="B8">
        <v>33.718565399730402</v>
      </c>
      <c r="C8">
        <f t="shared" si="0"/>
        <v>34.866293763863951</v>
      </c>
      <c r="D8">
        <f t="shared" si="1"/>
        <v>-478.01109132733262</v>
      </c>
      <c r="E8">
        <f t="shared" si="2"/>
        <v>46.232705530883599</v>
      </c>
      <c r="F8">
        <v>36.388418781543898</v>
      </c>
      <c r="G8">
        <f t="shared" si="3"/>
        <v>46.750920305341843</v>
      </c>
      <c r="H8">
        <f t="shared" si="4"/>
        <v>-119.45731251230313</v>
      </c>
      <c r="I8">
        <f t="shared" si="5"/>
        <v>61.991720324883282</v>
      </c>
      <c r="J8">
        <v>35.5946999039923</v>
      </c>
      <c r="K8">
        <f t="shared" si="6"/>
        <v>42.846973393300097</v>
      </c>
      <c r="L8">
        <f t="shared" si="7"/>
        <v>-251.56931162951346</v>
      </c>
      <c r="M8">
        <f t="shared" si="8"/>
        <v>56.815086719515925</v>
      </c>
      <c r="N8">
        <v>34.883060015449601</v>
      </c>
      <c r="O8">
        <f t="shared" si="9"/>
        <v>39.624728375150234</v>
      </c>
      <c r="P8">
        <f t="shared" si="10"/>
        <v>-350.46389209084333</v>
      </c>
      <c r="Q8">
        <f t="shared" si="11"/>
        <v>52.542389825449213</v>
      </c>
      <c r="R8">
        <v>34.275924043825299</v>
      </c>
      <c r="S8">
        <f t="shared" si="12"/>
        <v>37.067948461867964</v>
      </c>
      <c r="T8">
        <f t="shared" si="13"/>
        <v>-421.87734007143627</v>
      </c>
      <c r="U8">
        <f t="shared" si="14"/>
        <v>49.152099660436917</v>
      </c>
      <c r="V8">
        <v>33.718565399730402</v>
      </c>
      <c r="W8">
        <f t="shared" si="15"/>
        <v>34.866293763863951</v>
      </c>
      <c r="X8">
        <f t="shared" si="16"/>
        <v>-478.01109132733262</v>
      </c>
      <c r="Y8">
        <f t="shared" si="17"/>
        <v>46.232705530883599</v>
      </c>
      <c r="Z8">
        <f t="shared" si="18"/>
        <v>-431.77838579644902</v>
      </c>
      <c r="AA8">
        <f t="shared" si="19"/>
        <v>-57.465592187419851</v>
      </c>
      <c r="AB8">
        <f t="shared" si="20"/>
        <v>-194.75422490999753</v>
      </c>
      <c r="AC8">
        <f t="shared" si="21"/>
        <v>-297.92150226539411</v>
      </c>
      <c r="AD8">
        <f t="shared" si="22"/>
        <v>-372.72524041099933</v>
      </c>
      <c r="AE8">
        <f t="shared" si="23"/>
        <v>-431.77838579644902</v>
      </c>
      <c r="AF8">
        <f t="shared" si="24"/>
        <v>1.0459888129159187E-4</v>
      </c>
      <c r="AG8">
        <f t="shared" si="25"/>
        <v>1.4025276091602553E-4</v>
      </c>
      <c r="AH8">
        <f t="shared" si="26"/>
        <v>1.2854092017990031E-4</v>
      </c>
      <c r="AI8">
        <f t="shared" si="27"/>
        <v>1.1887418512545072E-4</v>
      </c>
      <c r="AJ8">
        <f t="shared" si="28"/>
        <v>1.112038453856039E-4</v>
      </c>
      <c r="AK8">
        <f t="shared" si="29"/>
        <v>1.0459888129159187E-4</v>
      </c>
      <c r="AL8">
        <f t="shared" si="30"/>
        <v>4.500000000000001E-5</v>
      </c>
      <c r="AM8">
        <f t="shared" si="31"/>
        <v>4.5000000000000003E-5</v>
      </c>
    </row>
    <row r="9" spans="1:43" x14ac:dyDescent="0.25">
      <c r="A9">
        <v>3.2496061020050702</v>
      </c>
      <c r="B9">
        <v>33.4887478308952</v>
      </c>
      <c r="C9">
        <f t="shared" si="0"/>
        <v>33.997008221833973</v>
      </c>
      <c r="D9">
        <f t="shared" si="1"/>
        <v>-498.73650370538689</v>
      </c>
      <c r="E9">
        <f t="shared" si="2"/>
        <v>45.080032902151842</v>
      </c>
      <c r="F9">
        <v>36.366953428908602</v>
      </c>
      <c r="G9">
        <f t="shared" si="3"/>
        <v>46.640801709120908</v>
      </c>
      <c r="H9">
        <f t="shared" si="4"/>
        <v>-123.35879070754578</v>
      </c>
      <c r="I9">
        <f t="shared" si="5"/>
        <v>61.84570306629432</v>
      </c>
      <c r="J9">
        <v>35.524705648821701</v>
      </c>
      <c r="K9">
        <f t="shared" si="6"/>
        <v>42.518758501888513</v>
      </c>
      <c r="L9">
        <f t="shared" si="7"/>
        <v>-262.07626474197872</v>
      </c>
      <c r="M9">
        <f t="shared" si="8"/>
        <v>56.379873773504166</v>
      </c>
      <c r="N9">
        <v>34.7596692417344</v>
      </c>
      <c r="O9">
        <f t="shared" si="9"/>
        <v>39.091205376407025</v>
      </c>
      <c r="P9">
        <f t="shared" si="10"/>
        <v>-365.89766603104374</v>
      </c>
      <c r="Q9">
        <f t="shared" si="11"/>
        <v>51.834938329115708</v>
      </c>
      <c r="R9">
        <v>34.097941290658497</v>
      </c>
      <c r="S9">
        <f t="shared" si="12"/>
        <v>36.350184127637426</v>
      </c>
      <c r="T9">
        <f t="shared" si="13"/>
        <v>-440.73875931632222</v>
      </c>
      <c r="U9">
        <f t="shared" si="14"/>
        <v>48.200344153247229</v>
      </c>
      <c r="V9">
        <v>33.4887478308952</v>
      </c>
      <c r="W9">
        <f t="shared" si="15"/>
        <v>33.997008221833973</v>
      </c>
      <c r="X9">
        <f t="shared" si="16"/>
        <v>-498.73650370538689</v>
      </c>
      <c r="Y9">
        <f t="shared" si="17"/>
        <v>45.080032902151842</v>
      </c>
      <c r="Z9">
        <f t="shared" si="18"/>
        <v>-453.65647080323504</v>
      </c>
      <c r="AA9">
        <f t="shared" si="19"/>
        <v>-61.51308764125146</v>
      </c>
      <c r="AB9">
        <f t="shared" si="20"/>
        <v>-205.69639096847456</v>
      </c>
      <c r="AC9">
        <f t="shared" si="21"/>
        <v>-314.06272770192805</v>
      </c>
      <c r="AD9">
        <f t="shared" si="22"/>
        <v>-392.538415163075</v>
      </c>
      <c r="AE9">
        <f t="shared" si="23"/>
        <v>-453.65647080323504</v>
      </c>
      <c r="AF9">
        <f t="shared" si="24"/>
        <v>1.0199102466550193E-4</v>
      </c>
      <c r="AG9">
        <f t="shared" si="25"/>
        <v>1.3992240512736273E-4</v>
      </c>
      <c r="AH9">
        <f t="shared" si="26"/>
        <v>1.2755627550566556E-4</v>
      </c>
      <c r="AI9">
        <f t="shared" si="27"/>
        <v>1.1727361612922107E-4</v>
      </c>
      <c r="AJ9">
        <f t="shared" si="28"/>
        <v>1.0905055238291229E-4</v>
      </c>
      <c r="AK9">
        <f t="shared" si="29"/>
        <v>1.0199102466550193E-4</v>
      </c>
      <c r="AL9">
        <f t="shared" si="30"/>
        <v>4.500000000000001E-5</v>
      </c>
      <c r="AM9">
        <f t="shared" si="31"/>
        <v>4.5000000000000003E-5</v>
      </c>
    </row>
    <row r="10" spans="1:43" x14ac:dyDescent="0.25">
      <c r="A10">
        <v>3.7138355451486502</v>
      </c>
      <c r="B10">
        <v>33.3005208607482</v>
      </c>
      <c r="C10">
        <f t="shared" si="0"/>
        <v>33.301208280333064</v>
      </c>
      <c r="D10">
        <f t="shared" si="1"/>
        <v>-514.71758969129075</v>
      </c>
      <c r="E10">
        <f t="shared" si="2"/>
        <v>44.157402179721636</v>
      </c>
      <c r="F10">
        <v>36.352728338171097</v>
      </c>
      <c r="G10">
        <f t="shared" si="3"/>
        <v>46.567969045307237</v>
      </c>
      <c r="H10">
        <f t="shared" si="4"/>
        <v>-125.93380540253929</v>
      </c>
      <c r="I10">
        <f t="shared" si="5"/>
        <v>61.74912695407739</v>
      </c>
      <c r="J10">
        <v>35.473115405527402</v>
      </c>
      <c r="K10">
        <f t="shared" si="6"/>
        <v>42.27845370236895</v>
      </c>
      <c r="L10">
        <f t="shared" si="7"/>
        <v>-269.70794744033662</v>
      </c>
      <c r="M10">
        <f t="shared" si="8"/>
        <v>56.061229609341225</v>
      </c>
      <c r="N10">
        <v>34.664439765330897</v>
      </c>
      <c r="O10">
        <f t="shared" si="9"/>
        <v>38.684364022029811</v>
      </c>
      <c r="P10">
        <f t="shared" si="10"/>
        <v>-377.48088914503819</v>
      </c>
      <c r="Q10">
        <f t="shared" si="11"/>
        <v>51.29546669321153</v>
      </c>
      <c r="R10">
        <v>33.955313214596501</v>
      </c>
      <c r="S10">
        <f t="shared" si="12"/>
        <v>35.785041599321467</v>
      </c>
      <c r="T10">
        <f t="shared" si="13"/>
        <v>-455.21082839279154</v>
      </c>
      <c r="U10">
        <f t="shared" si="14"/>
        <v>47.450965160700264</v>
      </c>
      <c r="V10">
        <v>33.3005208607482</v>
      </c>
      <c r="W10">
        <f t="shared" si="15"/>
        <v>33.301208280333064</v>
      </c>
      <c r="X10">
        <f t="shared" si="16"/>
        <v>-514.71758969129075</v>
      </c>
      <c r="Y10">
        <f t="shared" si="17"/>
        <v>44.157402179721636</v>
      </c>
      <c r="Z10">
        <f t="shared" si="18"/>
        <v>-470.5601875115691</v>
      </c>
      <c r="AA10">
        <f t="shared" si="19"/>
        <v>-64.184678448461909</v>
      </c>
      <c r="AB10">
        <f t="shared" si="20"/>
        <v>-213.64671783099539</v>
      </c>
      <c r="AC10">
        <f t="shared" si="21"/>
        <v>-326.18542245182664</v>
      </c>
      <c r="AD10">
        <f t="shared" si="22"/>
        <v>-407.75986323209128</v>
      </c>
      <c r="AE10">
        <f t="shared" si="23"/>
        <v>-470.5601875115691</v>
      </c>
      <c r="AF10">
        <f t="shared" si="24"/>
        <v>9.9903624840999195E-5</v>
      </c>
      <c r="AG10">
        <f t="shared" si="25"/>
        <v>1.3970390713592172E-4</v>
      </c>
      <c r="AH10">
        <f t="shared" si="26"/>
        <v>1.2683536110710686E-4</v>
      </c>
      <c r="AI10">
        <f t="shared" si="27"/>
        <v>1.1605309206608945E-4</v>
      </c>
      <c r="AJ10">
        <f t="shared" si="28"/>
        <v>1.0735512479796441E-4</v>
      </c>
      <c r="AK10">
        <f t="shared" si="29"/>
        <v>9.9903624840999195E-5</v>
      </c>
      <c r="AL10">
        <f t="shared" si="30"/>
        <v>4.5000000000000003E-5</v>
      </c>
      <c r="AM10">
        <f t="shared" si="31"/>
        <v>4.5000000000000003E-5</v>
      </c>
    </row>
    <row r="11" spans="1:43" x14ac:dyDescent="0.25">
      <c r="A11">
        <v>4.4985055826959197</v>
      </c>
      <c r="B11">
        <v>33.049838687680499</v>
      </c>
      <c r="C11">
        <f t="shared" si="0"/>
        <v>32.396598393592527</v>
      </c>
      <c r="D11">
        <f t="shared" si="1"/>
        <v>-534.66613705375687</v>
      </c>
      <c r="E11">
        <f t="shared" si="2"/>
        <v>42.957889469903691</v>
      </c>
      <c r="F11">
        <v>36.335499277063498</v>
      </c>
      <c r="G11">
        <f t="shared" si="3"/>
        <v>46.479908289463665</v>
      </c>
      <c r="H11">
        <f t="shared" si="4"/>
        <v>-129.04142665502971</v>
      </c>
      <c r="I11">
        <f t="shared" si="5"/>
        <v>61.632358391828816</v>
      </c>
      <c r="J11">
        <v>35.416106510819397</v>
      </c>
      <c r="K11">
        <f t="shared" si="6"/>
        <v>42.014488383621575</v>
      </c>
      <c r="L11">
        <f t="shared" si="7"/>
        <v>-278.03117088745807</v>
      </c>
      <c r="M11">
        <f t="shared" si="8"/>
        <v>55.711211596682205</v>
      </c>
      <c r="N11">
        <v>34.554790791442997</v>
      </c>
      <c r="O11">
        <f t="shared" si="9"/>
        <v>38.221161069668689</v>
      </c>
      <c r="P11">
        <f t="shared" si="10"/>
        <v>-390.4705948688316</v>
      </c>
      <c r="Q11">
        <f t="shared" si="11"/>
        <v>50.681259578380683</v>
      </c>
      <c r="R11">
        <v>33.775959672419397</v>
      </c>
      <c r="S11">
        <f t="shared" si="12"/>
        <v>35.086834446822415</v>
      </c>
      <c r="T11">
        <f t="shared" si="13"/>
        <v>-472.62108061661746</v>
      </c>
      <c r="U11">
        <f t="shared" si="14"/>
        <v>46.525142476486515</v>
      </c>
      <c r="V11">
        <v>33.049838687680499</v>
      </c>
      <c r="W11">
        <f t="shared" si="15"/>
        <v>32.396598393592527</v>
      </c>
      <c r="X11">
        <f t="shared" si="16"/>
        <v>-534.66613705375687</v>
      </c>
      <c r="Y11">
        <f t="shared" si="17"/>
        <v>42.957889469903691</v>
      </c>
      <c r="Z11">
        <f t="shared" si="18"/>
        <v>-491.70824758385316</v>
      </c>
      <c r="AA11">
        <f t="shared" si="19"/>
        <v>-67.409068263200894</v>
      </c>
      <c r="AB11">
        <f t="shared" si="20"/>
        <v>-222.31995929077587</v>
      </c>
      <c r="AC11">
        <f t="shared" si="21"/>
        <v>-339.78933529045094</v>
      </c>
      <c r="AD11">
        <f t="shared" si="22"/>
        <v>-426.09593814013095</v>
      </c>
      <c r="AE11">
        <f t="shared" si="23"/>
        <v>-491.70824758385316</v>
      </c>
      <c r="AF11">
        <f t="shared" si="24"/>
        <v>9.7189795180777596E-5</v>
      </c>
      <c r="AG11">
        <f t="shared" si="25"/>
        <v>1.3943972486839102E-4</v>
      </c>
      <c r="AH11">
        <f t="shared" si="26"/>
        <v>1.2604346515086474E-4</v>
      </c>
      <c r="AI11">
        <f t="shared" si="27"/>
        <v>1.1466348320900609E-4</v>
      </c>
      <c r="AJ11">
        <f t="shared" si="28"/>
        <v>1.0526050334046725E-4</v>
      </c>
      <c r="AK11">
        <f t="shared" si="29"/>
        <v>9.7189795180777596E-5</v>
      </c>
      <c r="AL11">
        <f t="shared" si="30"/>
        <v>4.5000000000000003E-5</v>
      </c>
      <c r="AM11">
        <f t="shared" si="31"/>
        <v>4.500000000000001E-5</v>
      </c>
    </row>
    <row r="12" spans="1:43" x14ac:dyDescent="0.25">
      <c r="A12">
        <v>5.2831756202431999</v>
      </c>
      <c r="B12">
        <v>32.8679459971355</v>
      </c>
      <c r="C12">
        <f t="shared" si="0"/>
        <v>31.755644051104582</v>
      </c>
      <c r="D12">
        <f t="shared" si="1"/>
        <v>-548.22059888808121</v>
      </c>
      <c r="E12">
        <f t="shared" si="2"/>
        <v>42.107984011764671</v>
      </c>
      <c r="F12">
        <v>36.326008069004402</v>
      </c>
      <c r="G12">
        <f t="shared" si="3"/>
        <v>46.431468214604109</v>
      </c>
      <c r="H12">
        <f t="shared" si="4"/>
        <v>-130.74814909961108</v>
      </c>
      <c r="I12">
        <f t="shared" si="5"/>
        <v>61.568126852565044</v>
      </c>
      <c r="J12">
        <v>35.379980604663899</v>
      </c>
      <c r="K12">
        <f t="shared" si="6"/>
        <v>41.848070212639328</v>
      </c>
      <c r="L12">
        <f t="shared" si="7"/>
        <v>-283.24619560898219</v>
      </c>
      <c r="M12">
        <f t="shared" si="8"/>
        <v>55.490541101959742</v>
      </c>
      <c r="N12">
        <v>34.480701232978802</v>
      </c>
      <c r="O12">
        <f t="shared" si="9"/>
        <v>37.911319953353932</v>
      </c>
      <c r="P12">
        <f t="shared" si="10"/>
        <v>-399.04053606592709</v>
      </c>
      <c r="Q12">
        <f t="shared" si="11"/>
        <v>50.270410258147315</v>
      </c>
      <c r="R12">
        <v>33.649580831661297</v>
      </c>
      <c r="S12">
        <f t="shared" si="12"/>
        <v>34.603050342841826</v>
      </c>
      <c r="T12">
        <f t="shared" si="13"/>
        <v>-484.37527332757867</v>
      </c>
      <c r="U12">
        <f t="shared" si="14"/>
        <v>45.883644754608262</v>
      </c>
      <c r="V12">
        <v>32.8679459971355</v>
      </c>
      <c r="W12">
        <f t="shared" si="15"/>
        <v>31.755644051104582</v>
      </c>
      <c r="X12">
        <f t="shared" si="16"/>
        <v>-548.22059888808121</v>
      </c>
      <c r="Y12">
        <f t="shared" si="17"/>
        <v>42.107984011764671</v>
      </c>
      <c r="Z12">
        <f t="shared" si="18"/>
        <v>-506.11261487631657</v>
      </c>
      <c r="AA12">
        <f t="shared" si="19"/>
        <v>-69.18002224704604</v>
      </c>
      <c r="AB12">
        <f t="shared" si="20"/>
        <v>-227.75565450702246</v>
      </c>
      <c r="AC12">
        <f t="shared" si="21"/>
        <v>-348.77012580777978</v>
      </c>
      <c r="AD12">
        <f t="shared" si="22"/>
        <v>-438.4916285729704</v>
      </c>
      <c r="AE12">
        <f t="shared" si="23"/>
        <v>-506.11261487631657</v>
      </c>
      <c r="AF12">
        <f t="shared" si="24"/>
        <v>9.5266932153313758E-5</v>
      </c>
      <c r="AG12">
        <f t="shared" si="25"/>
        <v>1.3929440464381234E-4</v>
      </c>
      <c r="AH12">
        <f t="shared" si="26"/>
        <v>1.25544210637918E-4</v>
      </c>
      <c r="AI12">
        <f t="shared" si="27"/>
        <v>1.1373395986006181E-4</v>
      </c>
      <c r="AJ12">
        <f t="shared" si="28"/>
        <v>1.0380915102852548E-4</v>
      </c>
      <c r="AK12">
        <f t="shared" si="29"/>
        <v>9.5266932153313758E-5</v>
      </c>
      <c r="AL12">
        <f t="shared" si="30"/>
        <v>4.5000000000000003E-5</v>
      </c>
      <c r="AM12">
        <f t="shared" si="31"/>
        <v>4.5000000000000003E-5</v>
      </c>
    </row>
    <row r="13" spans="1:43" x14ac:dyDescent="0.25">
      <c r="A13">
        <v>6.0678456577904702</v>
      </c>
      <c r="B13">
        <v>32.737905028311999</v>
      </c>
      <c r="C13">
        <f t="shared" si="0"/>
        <v>31.305193624971867</v>
      </c>
      <c r="D13">
        <f t="shared" si="1"/>
        <v>-557.4526094307821</v>
      </c>
      <c r="E13">
        <f t="shared" si="2"/>
        <v>41.510686746712693</v>
      </c>
      <c r="F13">
        <v>36.324309856016797</v>
      </c>
      <c r="G13">
        <f t="shared" si="3"/>
        <v>46.42280640735347</v>
      </c>
      <c r="H13">
        <f t="shared" si="4"/>
        <v>-131.05313401065325</v>
      </c>
      <c r="I13">
        <f t="shared" si="5"/>
        <v>61.556641296150694</v>
      </c>
      <c r="J13">
        <v>35.3607543260025</v>
      </c>
      <c r="K13">
        <f t="shared" si="6"/>
        <v>41.759771059520375</v>
      </c>
      <c r="L13">
        <f t="shared" si="7"/>
        <v>-286.0030015078263</v>
      </c>
      <c r="M13">
        <f t="shared" si="8"/>
        <v>55.373456424924022</v>
      </c>
      <c r="N13">
        <v>34.434012144912103</v>
      </c>
      <c r="O13">
        <f t="shared" si="9"/>
        <v>37.717358509807454</v>
      </c>
      <c r="P13">
        <f t="shared" si="10"/>
        <v>-404.3563819761132</v>
      </c>
      <c r="Q13">
        <f t="shared" si="11"/>
        <v>50.013217384004683</v>
      </c>
      <c r="R13">
        <v>33.563381627321696</v>
      </c>
      <c r="S13">
        <f t="shared" si="12"/>
        <v>34.276907882237573</v>
      </c>
      <c r="T13">
        <f t="shared" si="13"/>
        <v>-492.15440949363011</v>
      </c>
      <c r="U13">
        <f t="shared" si="14"/>
        <v>45.451179851847016</v>
      </c>
      <c r="V13">
        <v>32.737905028311999</v>
      </c>
      <c r="W13">
        <f t="shared" si="15"/>
        <v>31.305193624971867</v>
      </c>
      <c r="X13">
        <f t="shared" si="16"/>
        <v>-557.4526094307821</v>
      </c>
      <c r="Y13">
        <f t="shared" si="17"/>
        <v>41.510686746712693</v>
      </c>
      <c r="Z13">
        <f t="shared" si="18"/>
        <v>-515.94192268406937</v>
      </c>
      <c r="AA13">
        <f t="shared" si="19"/>
        <v>-69.496492714502551</v>
      </c>
      <c r="AB13">
        <f t="shared" si="20"/>
        <v>-230.62954508290227</v>
      </c>
      <c r="AC13">
        <f t="shared" si="21"/>
        <v>-354.34316459210851</v>
      </c>
      <c r="AD13">
        <f t="shared" si="22"/>
        <v>-446.70322964178308</v>
      </c>
      <c r="AE13">
        <f t="shared" si="23"/>
        <v>-515.94192268406937</v>
      </c>
      <c r="AF13">
        <f t="shared" si="24"/>
        <v>9.3915580874915603E-5</v>
      </c>
      <c r="AG13">
        <f t="shared" si="25"/>
        <v>1.3926841922206042E-4</v>
      </c>
      <c r="AH13">
        <f t="shared" si="26"/>
        <v>1.2527931317856116E-4</v>
      </c>
      <c r="AI13">
        <f t="shared" si="27"/>
        <v>1.1315207552942237E-4</v>
      </c>
      <c r="AJ13">
        <f t="shared" si="28"/>
        <v>1.0283072364671273E-4</v>
      </c>
      <c r="AK13">
        <f t="shared" si="29"/>
        <v>9.3915580874915603E-5</v>
      </c>
      <c r="AL13">
        <f t="shared" si="30"/>
        <v>4.5000000000000003E-5</v>
      </c>
      <c r="AM13">
        <f t="shared" si="31"/>
        <v>4.5000000000000003E-5</v>
      </c>
    </row>
    <row r="14" spans="1:43" x14ac:dyDescent="0.25">
      <c r="A14">
        <v>6.8525156953377504</v>
      </c>
      <c r="B14">
        <v>32.640241880849302</v>
      </c>
      <c r="C14">
        <f t="shared" si="0"/>
        <v>30.971103385091208</v>
      </c>
      <c r="D14">
        <f t="shared" si="1"/>
        <v>-564.14079822954102</v>
      </c>
      <c r="E14">
        <f t="shared" si="2"/>
        <v>41.067683088630943</v>
      </c>
      <c r="F14">
        <v>36.323899278850298</v>
      </c>
      <c r="G14">
        <f t="shared" si="3"/>
        <v>46.420712483701728</v>
      </c>
      <c r="H14">
        <f t="shared" si="4"/>
        <v>-131.1268524852542</v>
      </c>
      <c r="I14">
        <f t="shared" si="5"/>
        <v>61.553864753388481</v>
      </c>
      <c r="J14">
        <v>35.348616641910702</v>
      </c>
      <c r="K14">
        <f t="shared" si="6"/>
        <v>41.70412314844264</v>
      </c>
      <c r="L14">
        <f t="shared" si="7"/>
        <v>-287.73674982190528</v>
      </c>
      <c r="M14">
        <f t="shared" si="8"/>
        <v>55.29966729483494</v>
      </c>
      <c r="N14">
        <v>34.401798380777301</v>
      </c>
      <c r="O14">
        <f t="shared" si="9"/>
        <v>37.584111052617288</v>
      </c>
      <c r="P14">
        <f t="shared" si="10"/>
        <v>-407.98628825434815</v>
      </c>
      <c r="Q14">
        <f t="shared" si="11"/>
        <v>49.836531255770524</v>
      </c>
      <c r="R14">
        <v>33.500809884668499</v>
      </c>
      <c r="S14">
        <f t="shared" si="12"/>
        <v>34.042089290017536</v>
      </c>
      <c r="T14">
        <f t="shared" si="13"/>
        <v>-497.68228353354425</v>
      </c>
      <c r="U14">
        <f t="shared" si="14"/>
        <v>45.139810398563249</v>
      </c>
      <c r="V14">
        <v>32.640241880849302</v>
      </c>
      <c r="W14">
        <f t="shared" si="15"/>
        <v>30.971103385091208</v>
      </c>
      <c r="X14">
        <f t="shared" si="16"/>
        <v>-564.14079822954102</v>
      </c>
      <c r="Y14">
        <f t="shared" si="17"/>
        <v>41.067683088630943</v>
      </c>
      <c r="Z14">
        <f t="shared" si="18"/>
        <v>-523.07311514091009</v>
      </c>
      <c r="AA14">
        <f t="shared" si="19"/>
        <v>-69.572987731865723</v>
      </c>
      <c r="AB14">
        <f t="shared" si="20"/>
        <v>-232.43708252707034</v>
      </c>
      <c r="AC14">
        <f t="shared" si="21"/>
        <v>-358.14975699857763</v>
      </c>
      <c r="AD14">
        <f t="shared" si="22"/>
        <v>-452.54247313498098</v>
      </c>
      <c r="AE14">
        <f t="shared" si="23"/>
        <v>-523.07311514091009</v>
      </c>
      <c r="AF14">
        <f t="shared" si="24"/>
        <v>9.2913310155273639E-5</v>
      </c>
      <c r="AG14">
        <f t="shared" si="25"/>
        <v>1.3926213745110518E-4</v>
      </c>
      <c r="AH14">
        <f t="shared" si="26"/>
        <v>1.2511236944532793E-4</v>
      </c>
      <c r="AI14">
        <f t="shared" si="27"/>
        <v>1.1275233315785189E-4</v>
      </c>
      <c r="AJ14">
        <f t="shared" si="28"/>
        <v>1.0212626787005261E-4</v>
      </c>
      <c r="AK14">
        <f t="shared" si="29"/>
        <v>9.2913310155273639E-5</v>
      </c>
      <c r="AL14">
        <f t="shared" si="30"/>
        <v>4.500000000000001E-5</v>
      </c>
      <c r="AM14">
        <f t="shared" si="31"/>
        <v>4.5000000000000003E-5</v>
      </c>
    </row>
    <row r="15" spans="1:43" x14ac:dyDescent="0.25">
      <c r="A15">
        <v>7.8921820076208702</v>
      </c>
      <c r="B15">
        <v>32.5402407038709</v>
      </c>
      <c r="C15">
        <f t="shared" si="0"/>
        <v>30.632709277781345</v>
      </c>
      <c r="D15">
        <f t="shared" si="1"/>
        <v>-570.77542264298449</v>
      </c>
      <c r="E15">
        <f t="shared" si="2"/>
        <v>40.61897250233806</v>
      </c>
      <c r="F15">
        <v>36.318300034211397</v>
      </c>
      <c r="G15">
        <f t="shared" si="3"/>
        <v>46.392166032347902</v>
      </c>
      <c r="H15">
        <f t="shared" si="4"/>
        <v>-132.13149775192872</v>
      </c>
      <c r="I15">
        <f t="shared" si="5"/>
        <v>61.516012158893318</v>
      </c>
      <c r="J15">
        <v>35.333422755026398</v>
      </c>
      <c r="K15">
        <f t="shared" si="6"/>
        <v>41.634567897812204</v>
      </c>
      <c r="L15">
        <f t="shared" si="7"/>
        <v>-289.89981962758782</v>
      </c>
      <c r="M15">
        <f t="shared" si="8"/>
        <v>55.20743703249898</v>
      </c>
      <c r="N15">
        <v>34.3682971281196</v>
      </c>
      <c r="O15">
        <f t="shared" si="9"/>
        <v>37.446037398503023</v>
      </c>
      <c r="P15">
        <f t="shared" si="10"/>
        <v>-411.72871490959329</v>
      </c>
      <c r="Q15">
        <f t="shared" si="11"/>
        <v>49.653445590415004</v>
      </c>
      <c r="R15">
        <v>33.437648243876403</v>
      </c>
      <c r="S15">
        <f t="shared" si="12"/>
        <v>33.806688375482722</v>
      </c>
      <c r="T15">
        <f t="shared" si="13"/>
        <v>-503.16203700765237</v>
      </c>
      <c r="U15">
        <f t="shared" si="14"/>
        <v>44.82766878589009</v>
      </c>
      <c r="V15">
        <v>32.5402407038709</v>
      </c>
      <c r="W15">
        <f t="shared" si="15"/>
        <v>30.632709277781345</v>
      </c>
      <c r="X15">
        <f t="shared" si="16"/>
        <v>-570.77542264298449</v>
      </c>
      <c r="Y15">
        <f t="shared" si="17"/>
        <v>40.61897250233806</v>
      </c>
      <c r="Z15">
        <f t="shared" si="18"/>
        <v>-530.15645014064648</v>
      </c>
      <c r="AA15">
        <f t="shared" si="19"/>
        <v>-70.615485593035402</v>
      </c>
      <c r="AB15">
        <f t="shared" si="20"/>
        <v>-234.69238259508884</v>
      </c>
      <c r="AC15">
        <f t="shared" si="21"/>
        <v>-362.07526931917829</v>
      </c>
      <c r="AD15">
        <f t="shared" si="22"/>
        <v>-458.3343682217623</v>
      </c>
      <c r="AE15">
        <f t="shared" si="23"/>
        <v>-530.15645014064648</v>
      </c>
      <c r="AF15">
        <f t="shared" si="24"/>
        <v>9.1898127833344042E-5</v>
      </c>
      <c r="AG15">
        <f t="shared" si="25"/>
        <v>1.3917649809704372E-4</v>
      </c>
      <c r="AH15">
        <f t="shared" si="26"/>
        <v>1.2490370369343663E-4</v>
      </c>
      <c r="AI15">
        <f t="shared" si="27"/>
        <v>1.1233811219550908E-4</v>
      </c>
      <c r="AJ15">
        <f t="shared" si="28"/>
        <v>1.0142006512644818E-4</v>
      </c>
      <c r="AK15">
        <f t="shared" si="29"/>
        <v>9.1898127833344042E-5</v>
      </c>
      <c r="AL15">
        <f t="shared" si="30"/>
        <v>4.5000000000000003E-5</v>
      </c>
      <c r="AM15">
        <f t="shared" si="31"/>
        <v>4.500000000000001E-5</v>
      </c>
    </row>
    <row r="16" spans="1:43" x14ac:dyDescent="0.25">
      <c r="A16">
        <v>8.93184831990399</v>
      </c>
      <c r="B16">
        <v>32.471960651866198</v>
      </c>
      <c r="C16">
        <f t="shared" si="0"/>
        <v>30.40378290347881</v>
      </c>
      <c r="D16">
        <f t="shared" si="1"/>
        <v>-575.18327678307378</v>
      </c>
      <c r="E16">
        <f t="shared" si="2"/>
        <v>40.315416130012906</v>
      </c>
      <c r="F16">
        <v>36.315878392264501</v>
      </c>
      <c r="G16">
        <f t="shared" si="3"/>
        <v>46.379825290607293</v>
      </c>
      <c r="H16">
        <f t="shared" si="4"/>
        <v>-132.56560301189293</v>
      </c>
      <c r="I16">
        <f t="shared" si="5"/>
        <v>61.49964833534527</v>
      </c>
      <c r="J16">
        <v>35.325034243845302</v>
      </c>
      <c r="K16">
        <f t="shared" si="6"/>
        <v>41.596216314286835</v>
      </c>
      <c r="L16">
        <f t="shared" si="7"/>
        <v>-291.09060999647738</v>
      </c>
      <c r="M16">
        <f t="shared" si="8"/>
        <v>55.156582832744348</v>
      </c>
      <c r="N16">
        <v>34.347839060412397</v>
      </c>
      <c r="O16">
        <f t="shared" si="9"/>
        <v>37.361970122895563</v>
      </c>
      <c r="P16">
        <f t="shared" si="10"/>
        <v>-413.99784362983542</v>
      </c>
      <c r="Q16">
        <f t="shared" si="11"/>
        <v>49.541972382959521</v>
      </c>
      <c r="R16">
        <v>33.396403422503298</v>
      </c>
      <c r="S16">
        <f t="shared" si="12"/>
        <v>33.653849813634537</v>
      </c>
      <c r="T16">
        <f t="shared" si="13"/>
        <v>-506.68652387742998</v>
      </c>
      <c r="U16">
        <f t="shared" si="14"/>
        <v>44.625004852879385</v>
      </c>
      <c r="V16">
        <v>32.471960651866198</v>
      </c>
      <c r="W16">
        <f t="shared" si="15"/>
        <v>30.40378290347881</v>
      </c>
      <c r="X16">
        <f t="shared" si="16"/>
        <v>-575.18327678307378</v>
      </c>
      <c r="Y16">
        <f t="shared" si="17"/>
        <v>40.315416130012906</v>
      </c>
      <c r="Z16">
        <f t="shared" si="18"/>
        <v>-534.86786065306092</v>
      </c>
      <c r="AA16">
        <f t="shared" si="19"/>
        <v>-71.065954676547662</v>
      </c>
      <c r="AB16">
        <f t="shared" si="20"/>
        <v>-235.93402716373305</v>
      </c>
      <c r="AC16">
        <f t="shared" si="21"/>
        <v>-364.45587124687592</v>
      </c>
      <c r="AD16">
        <f t="shared" si="22"/>
        <v>-462.06151902455059</v>
      </c>
      <c r="AE16">
        <f t="shared" si="23"/>
        <v>-534.86786065306092</v>
      </c>
      <c r="AF16">
        <f t="shared" si="24"/>
        <v>9.121134871043644E-5</v>
      </c>
      <c r="AG16">
        <f t="shared" si="25"/>
        <v>1.3913947587182191E-4</v>
      </c>
      <c r="AH16">
        <f t="shared" si="26"/>
        <v>1.2478864894286052E-4</v>
      </c>
      <c r="AI16">
        <f t="shared" si="27"/>
        <v>1.1208591036868671E-4</v>
      </c>
      <c r="AJ16">
        <f t="shared" si="28"/>
        <v>1.0096154944090361E-4</v>
      </c>
      <c r="AK16">
        <f t="shared" si="29"/>
        <v>9.121134871043644E-5</v>
      </c>
      <c r="AL16">
        <f t="shared" si="30"/>
        <v>4.5000000000000003E-5</v>
      </c>
      <c r="AM16">
        <f t="shared" si="31"/>
        <v>4.500000000000001E-5</v>
      </c>
    </row>
    <row r="17" spans="1:39" x14ac:dyDescent="0.25">
      <c r="A17">
        <v>9.9715146321871195</v>
      </c>
      <c r="B17">
        <v>32.428066287189502</v>
      </c>
      <c r="C17">
        <f t="shared" si="0"/>
        <v>30.25752002473968</v>
      </c>
      <c r="D17">
        <f t="shared" si="1"/>
        <v>-577.96520037293635</v>
      </c>
      <c r="E17">
        <f t="shared" si="2"/>
        <v>40.121471552804813</v>
      </c>
      <c r="F17">
        <v>36.318447492791798</v>
      </c>
      <c r="G17">
        <f t="shared" si="3"/>
        <v>46.392917590636813</v>
      </c>
      <c r="H17">
        <f t="shared" si="4"/>
        <v>-132.10505645791531</v>
      </c>
      <c r="I17">
        <f t="shared" si="5"/>
        <v>61.517008725184411</v>
      </c>
      <c r="J17">
        <v>35.323496764540003</v>
      </c>
      <c r="K17">
        <f t="shared" si="6"/>
        <v>41.589190917112347</v>
      </c>
      <c r="L17">
        <f t="shared" si="7"/>
        <v>-291.30859806843046</v>
      </c>
      <c r="M17">
        <f t="shared" si="8"/>
        <v>55.147267156090969</v>
      </c>
      <c r="N17">
        <v>34.338460439572998</v>
      </c>
      <c r="O17">
        <f t="shared" si="9"/>
        <v>37.323494161341749</v>
      </c>
      <c r="P17">
        <f t="shared" si="10"/>
        <v>-415.03398118650153</v>
      </c>
      <c r="Q17">
        <f t="shared" si="11"/>
        <v>49.490953257939154</v>
      </c>
      <c r="R17">
        <v>33.372465404574697</v>
      </c>
      <c r="S17">
        <f t="shared" si="12"/>
        <v>33.565461173753036</v>
      </c>
      <c r="T17">
        <f t="shared" si="13"/>
        <v>-508.71274362499219</v>
      </c>
      <c r="U17">
        <f t="shared" si="14"/>
        <v>44.507801516396519</v>
      </c>
      <c r="V17">
        <v>32.428066287189502</v>
      </c>
      <c r="W17">
        <f t="shared" si="15"/>
        <v>30.25752002473968</v>
      </c>
      <c r="X17">
        <f t="shared" si="16"/>
        <v>-577.96520037293635</v>
      </c>
      <c r="Y17">
        <f t="shared" si="17"/>
        <v>40.121471552804813</v>
      </c>
      <c r="Z17">
        <f t="shared" si="18"/>
        <v>-537.84372882013156</v>
      </c>
      <c r="AA17">
        <f t="shared" si="19"/>
        <v>-70.588047732730899</v>
      </c>
      <c r="AB17">
        <f t="shared" si="20"/>
        <v>-236.16133091233948</v>
      </c>
      <c r="AC17">
        <f t="shared" si="21"/>
        <v>-365.54302792856237</v>
      </c>
      <c r="AD17">
        <f t="shared" si="22"/>
        <v>-464.20494210859567</v>
      </c>
      <c r="AE17">
        <f t="shared" si="23"/>
        <v>-537.84372882013156</v>
      </c>
      <c r="AF17">
        <f t="shared" si="24"/>
        <v>9.0772560074219049E-5</v>
      </c>
      <c r="AG17">
        <f t="shared" si="25"/>
        <v>1.3917875277191045E-4</v>
      </c>
      <c r="AH17">
        <f t="shared" si="26"/>
        <v>1.2476757275133705E-4</v>
      </c>
      <c r="AI17">
        <f t="shared" si="27"/>
        <v>1.1197048248402525E-4</v>
      </c>
      <c r="AJ17">
        <f t="shared" si="28"/>
        <v>1.0069638352125912E-4</v>
      </c>
      <c r="AK17">
        <f t="shared" si="29"/>
        <v>9.0772560074219049E-5</v>
      </c>
      <c r="AL17">
        <f t="shared" si="30"/>
        <v>4.5000000000000003E-5</v>
      </c>
      <c r="AM17">
        <f t="shared" si="31"/>
        <v>4.5000000000000003E-5</v>
      </c>
    </row>
    <row r="18" spans="1:39" x14ac:dyDescent="0.25">
      <c r="A18">
        <v>11.011180944470199</v>
      </c>
      <c r="B18">
        <v>32.397562656435603</v>
      </c>
      <c r="C18">
        <f t="shared" si="0"/>
        <v>30.156291752635678</v>
      </c>
      <c r="D18">
        <f t="shared" si="1"/>
        <v>-579.87482813143811</v>
      </c>
      <c r="E18">
        <f t="shared" si="2"/>
        <v>39.987242863994908</v>
      </c>
      <c r="F18">
        <v>36.320362066099399</v>
      </c>
      <c r="G18">
        <f t="shared" si="3"/>
        <v>46.402676781528378</v>
      </c>
      <c r="H18">
        <f t="shared" si="4"/>
        <v>-131.76166694981677</v>
      </c>
      <c r="I18">
        <f t="shared" si="5"/>
        <v>61.529949412306628</v>
      </c>
      <c r="J18">
        <v>35.323113855983898</v>
      </c>
      <c r="K18">
        <f t="shared" si="6"/>
        <v>41.587441429545933</v>
      </c>
      <c r="L18">
        <f t="shared" si="7"/>
        <v>-291.3628751582421</v>
      </c>
      <c r="M18">
        <f t="shared" si="8"/>
        <v>55.144947335577903</v>
      </c>
      <c r="N18">
        <v>34.332982760905999</v>
      </c>
      <c r="O18">
        <f t="shared" si="9"/>
        <v>37.301040217603195</v>
      </c>
      <c r="P18">
        <f t="shared" si="10"/>
        <v>-415.63795726472</v>
      </c>
      <c r="Q18">
        <f t="shared" si="11"/>
        <v>49.461179328541832</v>
      </c>
      <c r="R18">
        <v>33.356751014725603</v>
      </c>
      <c r="S18">
        <f t="shared" si="12"/>
        <v>33.507563679979427</v>
      </c>
      <c r="T18">
        <f t="shared" si="13"/>
        <v>-510.03518823735527</v>
      </c>
      <c r="U18">
        <f t="shared" si="14"/>
        <v>44.431029439652711</v>
      </c>
      <c r="V18">
        <v>32.397562656435603</v>
      </c>
      <c r="W18">
        <f t="shared" si="15"/>
        <v>30.156291752635678</v>
      </c>
      <c r="X18">
        <f t="shared" si="16"/>
        <v>-579.87482813143811</v>
      </c>
      <c r="Y18">
        <f t="shared" si="17"/>
        <v>39.987242863994908</v>
      </c>
      <c r="Z18">
        <f t="shared" si="18"/>
        <v>-539.88758526744323</v>
      </c>
      <c r="AA18">
        <f t="shared" si="19"/>
        <v>-70.23171753751015</v>
      </c>
      <c r="AB18">
        <f t="shared" si="20"/>
        <v>-236.21792782266419</v>
      </c>
      <c r="AC18">
        <f t="shared" si="21"/>
        <v>-366.17677793617815</v>
      </c>
      <c r="AD18">
        <f t="shared" si="22"/>
        <v>-465.60415879770255</v>
      </c>
      <c r="AE18">
        <f t="shared" si="23"/>
        <v>-539.88758526744323</v>
      </c>
      <c r="AF18">
        <f t="shared" si="24"/>
        <v>9.0468875257907047E-5</v>
      </c>
      <c r="AG18">
        <f t="shared" si="25"/>
        <v>1.3920803034458515E-4</v>
      </c>
      <c r="AH18">
        <f t="shared" si="26"/>
        <v>1.2476232428863782E-4</v>
      </c>
      <c r="AI18">
        <f t="shared" si="27"/>
        <v>1.1190312065280959E-4</v>
      </c>
      <c r="AJ18">
        <f t="shared" si="28"/>
        <v>1.0052269103993828E-4</v>
      </c>
      <c r="AK18">
        <f t="shared" si="29"/>
        <v>9.0468875257907047E-5</v>
      </c>
      <c r="AL18">
        <f t="shared" si="30"/>
        <v>4.500000000000001E-5</v>
      </c>
      <c r="AM18">
        <f t="shared" si="31"/>
        <v>4.500000000000001E-5</v>
      </c>
    </row>
    <row r="19" spans="1:39" x14ac:dyDescent="0.25">
      <c r="A19">
        <v>12.385623973971301</v>
      </c>
      <c r="B19">
        <v>32.365616570685198</v>
      </c>
      <c r="C19">
        <f t="shared" si="0"/>
        <v>30.050639646973405</v>
      </c>
      <c r="D19">
        <f t="shared" si="1"/>
        <v>-581.85412686377924</v>
      </c>
      <c r="E19">
        <f t="shared" si="2"/>
        <v>39.84714817188673</v>
      </c>
      <c r="F19">
        <v>36.317015197426699</v>
      </c>
      <c r="G19">
        <f t="shared" si="3"/>
        <v>46.385618066377646</v>
      </c>
      <c r="H19">
        <f t="shared" si="4"/>
        <v>-132.36184844034238</v>
      </c>
      <c r="I19">
        <f t="shared" si="5"/>
        <v>61.507329556016757</v>
      </c>
      <c r="J19">
        <v>35.318529690495097</v>
      </c>
      <c r="K19">
        <f t="shared" si="6"/>
        <v>41.566502350009252</v>
      </c>
      <c r="L19">
        <f t="shared" si="7"/>
        <v>-292.01228372975339</v>
      </c>
      <c r="M19">
        <f t="shared" si="8"/>
        <v>55.117182116112268</v>
      </c>
      <c r="N19">
        <v>34.323897950849101</v>
      </c>
      <c r="O19">
        <f t="shared" si="9"/>
        <v>37.263829800551093</v>
      </c>
      <c r="P19">
        <f t="shared" si="10"/>
        <v>-416.63772756320719</v>
      </c>
      <c r="Q19">
        <f t="shared" si="11"/>
        <v>49.411838315530744</v>
      </c>
      <c r="R19">
        <v>33.3386702062692</v>
      </c>
      <c r="S19">
        <f t="shared" si="12"/>
        <v>33.44107099286434</v>
      </c>
      <c r="T19">
        <f t="shared" si="13"/>
        <v>-511.54926278352264</v>
      </c>
      <c r="U19">
        <f t="shared" si="14"/>
        <v>44.342860136538114</v>
      </c>
      <c r="V19">
        <v>32.365616570685198</v>
      </c>
      <c r="W19">
        <f t="shared" si="15"/>
        <v>30.050639646973405</v>
      </c>
      <c r="X19">
        <f t="shared" si="16"/>
        <v>-581.85412686377924</v>
      </c>
      <c r="Y19">
        <f t="shared" si="17"/>
        <v>39.84714817188673</v>
      </c>
      <c r="Z19">
        <f t="shared" si="18"/>
        <v>-542.00697869189253</v>
      </c>
      <c r="AA19">
        <f t="shared" si="19"/>
        <v>-70.854518884325628</v>
      </c>
      <c r="AB19">
        <f t="shared" si="20"/>
        <v>-236.89510161364112</v>
      </c>
      <c r="AC19">
        <f t="shared" si="21"/>
        <v>-367.22588924767643</v>
      </c>
      <c r="AD19">
        <f t="shared" si="22"/>
        <v>-467.20640264698454</v>
      </c>
      <c r="AE19">
        <f t="shared" si="23"/>
        <v>-542.00697869189253</v>
      </c>
      <c r="AF19">
        <f t="shared" si="24"/>
        <v>9.0151918940920223E-5</v>
      </c>
      <c r="AG19">
        <f t="shared" si="25"/>
        <v>1.3915685419913296E-4</v>
      </c>
      <c r="AH19">
        <f t="shared" si="26"/>
        <v>1.2469950705002779E-4</v>
      </c>
      <c r="AI19">
        <f t="shared" si="27"/>
        <v>1.1179148940165328E-4</v>
      </c>
      <c r="AJ19">
        <f t="shared" si="28"/>
        <v>1.0032321297859304E-4</v>
      </c>
      <c r="AK19">
        <f t="shared" si="29"/>
        <v>9.0151918940920223E-5</v>
      </c>
      <c r="AL19">
        <f t="shared" si="30"/>
        <v>4.5000000000000003E-5</v>
      </c>
      <c r="AM19">
        <f t="shared" si="31"/>
        <v>4.500000000000001E-5</v>
      </c>
    </row>
    <row r="20" spans="1:39" x14ac:dyDescent="0.25">
      <c r="A20">
        <v>13.760067003472299</v>
      </c>
      <c r="B20">
        <v>32.346140562992801</v>
      </c>
      <c r="C20">
        <f t="shared" si="0"/>
        <v>29.986410290222626</v>
      </c>
      <c r="D20">
        <f t="shared" si="1"/>
        <v>-583.05050589946927</v>
      </c>
      <c r="E20">
        <f t="shared" si="2"/>
        <v>39.761980044835198</v>
      </c>
      <c r="F20">
        <v>36.315691451660499</v>
      </c>
      <c r="G20">
        <f t="shared" si="3"/>
        <v>46.378872773591176</v>
      </c>
      <c r="H20">
        <f t="shared" si="4"/>
        <v>-132.59910412530914</v>
      </c>
      <c r="I20">
        <f t="shared" si="5"/>
        <v>61.498385297781894</v>
      </c>
      <c r="J20">
        <v>35.316489523483803</v>
      </c>
      <c r="K20">
        <f t="shared" si="6"/>
        <v>41.557186875409606</v>
      </c>
      <c r="L20">
        <f t="shared" si="7"/>
        <v>-292.30106670448816</v>
      </c>
      <c r="M20">
        <f t="shared" si="8"/>
        <v>55.10482979679314</v>
      </c>
      <c r="N20">
        <v>34.319289942840101</v>
      </c>
      <c r="O20">
        <f t="shared" si="9"/>
        <v>37.244970080533697</v>
      </c>
      <c r="P20">
        <f t="shared" si="10"/>
        <v>-417.14391141950904</v>
      </c>
      <c r="Q20">
        <f t="shared" si="11"/>
        <v>49.386830326787681</v>
      </c>
      <c r="R20">
        <v>33.328398801175801</v>
      </c>
      <c r="S20">
        <f t="shared" si="12"/>
        <v>33.403356395481474</v>
      </c>
      <c r="T20">
        <f t="shared" si="13"/>
        <v>-512.4058105483864</v>
      </c>
      <c r="U20">
        <f t="shared" si="14"/>
        <v>44.292850580408441</v>
      </c>
      <c r="V20">
        <v>32.346140562992801</v>
      </c>
      <c r="W20">
        <f t="shared" si="15"/>
        <v>29.986410290222626</v>
      </c>
      <c r="X20">
        <f t="shared" si="16"/>
        <v>-583.05050589946927</v>
      </c>
      <c r="Y20">
        <f t="shared" si="17"/>
        <v>39.761980044835198</v>
      </c>
      <c r="Z20">
        <f t="shared" si="18"/>
        <v>-543.28852585463403</v>
      </c>
      <c r="AA20">
        <f t="shared" si="19"/>
        <v>-71.100718827527245</v>
      </c>
      <c r="AB20">
        <f t="shared" si="20"/>
        <v>-237.19623690769504</v>
      </c>
      <c r="AC20">
        <f t="shared" si="21"/>
        <v>-367.75708109272136</v>
      </c>
      <c r="AD20">
        <f t="shared" si="22"/>
        <v>-468.11295996797799</v>
      </c>
      <c r="AE20">
        <f t="shared" si="23"/>
        <v>-543.28852585463403</v>
      </c>
      <c r="AF20">
        <f t="shared" si="24"/>
        <v>8.995923087066789E-5</v>
      </c>
      <c r="AG20">
        <f t="shared" si="25"/>
        <v>1.3913661832077353E-4</v>
      </c>
      <c r="AH20">
        <f t="shared" si="26"/>
        <v>1.2467156062622884E-4</v>
      </c>
      <c r="AI20">
        <f t="shared" si="27"/>
        <v>1.117349102416011E-4</v>
      </c>
      <c r="AJ20">
        <f t="shared" si="28"/>
        <v>1.0021006918644443E-4</v>
      </c>
      <c r="AK20">
        <f t="shared" si="29"/>
        <v>8.995923087066789E-5</v>
      </c>
      <c r="AL20">
        <f t="shared" si="30"/>
        <v>4.5000000000000003E-5</v>
      </c>
      <c r="AM20">
        <f t="shared" si="31"/>
        <v>4.4999999999999996E-5</v>
      </c>
    </row>
    <row r="21" spans="1:39" x14ac:dyDescent="0.25">
      <c r="A21">
        <v>15.134510032973299</v>
      </c>
      <c r="B21">
        <v>32.337288387567099</v>
      </c>
      <c r="C21">
        <f t="shared" si="0"/>
        <v>29.957262355889526</v>
      </c>
      <c r="D21">
        <f t="shared" si="1"/>
        <v>-583.59170961532425</v>
      </c>
      <c r="E21">
        <f t="shared" si="2"/>
        <v>39.723329883909507</v>
      </c>
      <c r="F21">
        <v>36.317982822806897</v>
      </c>
      <c r="G21">
        <f t="shared" si="3"/>
        <v>46.390549329035792</v>
      </c>
      <c r="H21">
        <f t="shared" si="4"/>
        <v>-132.18837497463065</v>
      </c>
      <c r="I21">
        <f t="shared" si="5"/>
        <v>61.513868410301455</v>
      </c>
      <c r="J21">
        <v>35.318285424357398</v>
      </c>
      <c r="K21">
        <f t="shared" si="6"/>
        <v>41.565386912170801</v>
      </c>
      <c r="L21">
        <f t="shared" si="7"/>
        <v>-292.04686687789854</v>
      </c>
      <c r="M21">
        <f t="shared" si="8"/>
        <v>55.115703045538481</v>
      </c>
      <c r="N21">
        <v>34.319998804392803</v>
      </c>
      <c r="O21">
        <f t="shared" si="9"/>
        <v>37.247870697712557</v>
      </c>
      <c r="P21">
        <f t="shared" si="10"/>
        <v>-417.06608417942493</v>
      </c>
      <c r="Q21">
        <f t="shared" si="11"/>
        <v>49.390676545166848</v>
      </c>
      <c r="R21">
        <v>33.325587888429403</v>
      </c>
      <c r="S21">
        <f t="shared" si="12"/>
        <v>33.393042686589972</v>
      </c>
      <c r="T21">
        <f t="shared" si="13"/>
        <v>-512.6397664463849</v>
      </c>
      <c r="U21">
        <f t="shared" si="14"/>
        <v>44.279174602418308</v>
      </c>
      <c r="V21">
        <v>32.337288387567099</v>
      </c>
      <c r="W21">
        <f t="shared" si="15"/>
        <v>29.957262355889526</v>
      </c>
      <c r="X21">
        <f t="shared" si="16"/>
        <v>-583.59170961532425</v>
      </c>
      <c r="Y21">
        <f t="shared" si="17"/>
        <v>39.723329883909507</v>
      </c>
      <c r="Z21">
        <f t="shared" si="18"/>
        <v>-543.86837973141473</v>
      </c>
      <c r="AA21">
        <f t="shared" si="19"/>
        <v>-70.674506564329192</v>
      </c>
      <c r="AB21">
        <f t="shared" si="20"/>
        <v>-236.93116383236006</v>
      </c>
      <c r="AC21">
        <f t="shared" si="21"/>
        <v>-367.67540763425808</v>
      </c>
      <c r="AD21">
        <f t="shared" si="22"/>
        <v>-468.36059184396657</v>
      </c>
      <c r="AE21">
        <f t="shared" si="23"/>
        <v>-543.86837973141473</v>
      </c>
      <c r="AF21">
        <f t="shared" si="24"/>
        <v>8.9871787067668588E-5</v>
      </c>
      <c r="AG21">
        <f t="shared" si="25"/>
        <v>1.3917164798710738E-4</v>
      </c>
      <c r="AH21">
        <f t="shared" si="26"/>
        <v>1.2469616073651241E-4</v>
      </c>
      <c r="AI21">
        <f t="shared" si="27"/>
        <v>1.1174361209313769E-4</v>
      </c>
      <c r="AJ21">
        <f t="shared" si="28"/>
        <v>1.0017912805976993E-4</v>
      </c>
      <c r="AK21">
        <f t="shared" si="29"/>
        <v>8.9871787067668588E-5</v>
      </c>
      <c r="AL21">
        <f t="shared" si="30"/>
        <v>4.5000000000000003E-5</v>
      </c>
      <c r="AM21">
        <f t="shared" si="31"/>
        <v>4.4999999999999996E-5</v>
      </c>
    </row>
    <row r="22" spans="1:39" x14ac:dyDescent="0.25">
      <c r="A22">
        <v>16.508953062474401</v>
      </c>
      <c r="B22">
        <v>32.332144509947099</v>
      </c>
      <c r="C22">
        <f t="shared" si="0"/>
        <v>29.940337908542087</v>
      </c>
      <c r="D22">
        <f t="shared" si="1"/>
        <v>-583.90545910282481</v>
      </c>
      <c r="E22">
        <f t="shared" si="2"/>
        <v>39.700888066726812</v>
      </c>
      <c r="F22">
        <v>36.319555657602102</v>
      </c>
      <c r="G22">
        <f t="shared" si="3"/>
        <v>46.398566009958195</v>
      </c>
      <c r="H22">
        <f t="shared" si="4"/>
        <v>-131.90631917656543</v>
      </c>
      <c r="I22">
        <f t="shared" si="5"/>
        <v>61.524498529204557</v>
      </c>
      <c r="J22">
        <v>35.319672504846999</v>
      </c>
      <c r="K22">
        <f t="shared" si="6"/>
        <v>41.57172139311249</v>
      </c>
      <c r="L22">
        <f t="shared" si="7"/>
        <v>-291.85045686377691</v>
      </c>
      <c r="M22">
        <f t="shared" si="8"/>
        <v>55.124102567267158</v>
      </c>
      <c r="N22">
        <v>34.320917564965598</v>
      </c>
      <c r="O22">
        <f t="shared" si="9"/>
        <v>37.251630544705201</v>
      </c>
      <c r="P22">
        <f t="shared" si="10"/>
        <v>-416.96518992907346</v>
      </c>
      <c r="Q22">
        <f t="shared" si="11"/>
        <v>49.395662102279097</v>
      </c>
      <c r="R22">
        <v>33.324403718814899</v>
      </c>
      <c r="S22">
        <f t="shared" si="12"/>
        <v>33.38869872367578</v>
      </c>
      <c r="T22">
        <f t="shared" si="13"/>
        <v>-512.73826853090839</v>
      </c>
      <c r="U22">
        <f t="shared" si="14"/>
        <v>44.273414507594083</v>
      </c>
      <c r="V22">
        <v>32.332144509947099</v>
      </c>
      <c r="W22">
        <f t="shared" si="15"/>
        <v>29.940337908542087</v>
      </c>
      <c r="X22">
        <f t="shared" si="16"/>
        <v>-583.90545910282481</v>
      </c>
      <c r="Y22">
        <f t="shared" si="17"/>
        <v>39.700888066726812</v>
      </c>
      <c r="Z22">
        <f t="shared" si="18"/>
        <v>-544.20457103609795</v>
      </c>
      <c r="AA22">
        <f t="shared" si="19"/>
        <v>-70.381820647360883</v>
      </c>
      <c r="AB22">
        <f t="shared" si="20"/>
        <v>-236.72635429650975</v>
      </c>
      <c r="AC22">
        <f t="shared" si="21"/>
        <v>-367.56952782679434</v>
      </c>
      <c r="AD22">
        <f t="shared" si="22"/>
        <v>-468.46485402331427</v>
      </c>
      <c r="AE22">
        <f t="shared" si="23"/>
        <v>-544.20457103609795</v>
      </c>
      <c r="AF22">
        <f t="shared" si="24"/>
        <v>8.9821013725626273E-5</v>
      </c>
      <c r="AG22">
        <f t="shared" si="25"/>
        <v>1.391956980298746E-4</v>
      </c>
      <c r="AH22">
        <f t="shared" si="26"/>
        <v>1.2471516417933748E-4</v>
      </c>
      <c r="AI22">
        <f t="shared" si="27"/>
        <v>1.1175489163411561E-4</v>
      </c>
      <c r="AJ22">
        <f t="shared" si="28"/>
        <v>1.0016609617102735E-4</v>
      </c>
      <c r="AK22">
        <f t="shared" si="29"/>
        <v>8.9821013725626273E-5</v>
      </c>
      <c r="AL22">
        <f t="shared" si="30"/>
        <v>4.500000000000001E-5</v>
      </c>
      <c r="AM22">
        <f t="shared" si="31"/>
        <v>4.5000000000000003E-5</v>
      </c>
    </row>
    <row r="23" spans="1:39" x14ac:dyDescent="0.25">
      <c r="A23">
        <v>18.008953062474401</v>
      </c>
      <c r="B23">
        <v>32.325664832333302</v>
      </c>
      <c r="C23">
        <f t="shared" si="0"/>
        <v>29.919032003925356</v>
      </c>
      <c r="D23">
        <f t="shared" si="1"/>
        <v>-584.29991577314661</v>
      </c>
      <c r="E23">
        <f t="shared" si="2"/>
        <v>39.672636437205021</v>
      </c>
      <c r="F23">
        <v>36.317107417760198</v>
      </c>
      <c r="G23">
        <f t="shared" si="3"/>
        <v>46.38608802182587</v>
      </c>
      <c r="H23">
        <f t="shared" si="4"/>
        <v>-132.34531706331214</v>
      </c>
      <c r="I23">
        <f t="shared" si="5"/>
        <v>61.507952716941098</v>
      </c>
      <c r="J23">
        <v>35.317831004238599</v>
      </c>
      <c r="K23">
        <f t="shared" si="6"/>
        <v>41.563311888810347</v>
      </c>
      <c r="L23">
        <f t="shared" si="7"/>
        <v>-292.11119808452423</v>
      </c>
      <c r="M23">
        <f t="shared" si="8"/>
        <v>55.112951564562522</v>
      </c>
      <c r="N23">
        <v>34.318721179794998</v>
      </c>
      <c r="O23">
        <f t="shared" si="9"/>
        <v>37.242642901022606</v>
      </c>
      <c r="P23">
        <f t="shared" si="10"/>
        <v>-417.206346388057</v>
      </c>
      <c r="Q23">
        <f t="shared" si="11"/>
        <v>49.383744486755973</v>
      </c>
      <c r="R23">
        <v>33.320815298219301</v>
      </c>
      <c r="S23">
        <f t="shared" si="12"/>
        <v>33.375538548088734</v>
      </c>
      <c r="T23">
        <f t="shared" si="13"/>
        <v>-513.03655256876812</v>
      </c>
      <c r="U23">
        <f t="shared" si="14"/>
        <v>44.255964114765661</v>
      </c>
      <c r="V23">
        <v>32.325664832333302</v>
      </c>
      <c r="W23">
        <f t="shared" si="15"/>
        <v>29.919032003925356</v>
      </c>
      <c r="X23">
        <f t="shared" si="16"/>
        <v>-584.29991577314661</v>
      </c>
      <c r="Y23">
        <f t="shared" si="17"/>
        <v>39.672636437205021</v>
      </c>
      <c r="Z23">
        <f t="shared" si="18"/>
        <v>-544.62727933594158</v>
      </c>
      <c r="AA23">
        <f t="shared" si="19"/>
        <v>-70.837364346371032</v>
      </c>
      <c r="AB23">
        <f t="shared" si="20"/>
        <v>-236.9982465199617</v>
      </c>
      <c r="AC23">
        <f t="shared" si="21"/>
        <v>-367.82260190130103</v>
      </c>
      <c r="AD23">
        <f t="shared" si="22"/>
        <v>-468.78058845400244</v>
      </c>
      <c r="AE23">
        <f t="shared" si="23"/>
        <v>-544.62727933594158</v>
      </c>
      <c r="AF23">
        <f t="shared" si="24"/>
        <v>8.9757096011776073E-5</v>
      </c>
      <c r="AG23">
        <f t="shared" si="25"/>
        <v>1.3915826406547764E-4</v>
      </c>
      <c r="AH23">
        <f t="shared" si="26"/>
        <v>1.2468993566643107E-4</v>
      </c>
      <c r="AI23">
        <f t="shared" si="27"/>
        <v>1.1172792870306783E-4</v>
      </c>
      <c r="AJ23">
        <f t="shared" si="28"/>
        <v>1.0012661564426621E-4</v>
      </c>
      <c r="AK23">
        <f t="shared" si="29"/>
        <v>8.9757096011776073E-5</v>
      </c>
      <c r="AL23">
        <f t="shared" si="30"/>
        <v>4.5000000000000003E-5</v>
      </c>
      <c r="AM23">
        <f t="shared" si="31"/>
        <v>4.500000000000001E-5</v>
      </c>
    </row>
    <row r="24" spans="1:39" x14ac:dyDescent="0.25">
      <c r="A24">
        <v>19.508953062474401</v>
      </c>
      <c r="B24">
        <v>32.321877570734102</v>
      </c>
      <c r="C24">
        <f t="shared" si="0"/>
        <v>29.906586085525998</v>
      </c>
      <c r="D24">
        <f t="shared" si="1"/>
        <v>-584.5300720624881</v>
      </c>
      <c r="E24">
        <f t="shared" si="2"/>
        <v>39.656133149407474</v>
      </c>
      <c r="F24">
        <v>36.316138587691199</v>
      </c>
      <c r="G24">
        <f t="shared" si="3"/>
        <v>46.381151094919169</v>
      </c>
      <c r="H24">
        <f t="shared" si="4"/>
        <v>-132.5189717187429</v>
      </c>
      <c r="I24">
        <f t="shared" si="5"/>
        <v>61.501406351862812</v>
      </c>
      <c r="J24">
        <v>35.317009871129997</v>
      </c>
      <c r="K24">
        <f t="shared" si="6"/>
        <v>41.559562602782876</v>
      </c>
      <c r="L24">
        <f t="shared" si="7"/>
        <v>-292.2274258670277</v>
      </c>
      <c r="M24">
        <f t="shared" si="8"/>
        <v>55.107980011290095</v>
      </c>
      <c r="N24">
        <v>34.317632349706102</v>
      </c>
      <c r="O24">
        <f t="shared" si="9"/>
        <v>37.238188194640266</v>
      </c>
      <c r="P24">
        <f t="shared" si="10"/>
        <v>-417.32584449909365</v>
      </c>
      <c r="Q24">
        <f t="shared" si="11"/>
        <v>49.377837546092991</v>
      </c>
      <c r="R24">
        <v>33.318869104933803</v>
      </c>
      <c r="S24">
        <f t="shared" si="12"/>
        <v>33.36840324744054</v>
      </c>
      <c r="T24">
        <f t="shared" si="13"/>
        <v>-513.19819635286842</v>
      </c>
      <c r="U24">
        <f t="shared" si="14"/>
        <v>44.246502706106156</v>
      </c>
      <c r="V24">
        <v>32.321877570734102</v>
      </c>
      <c r="W24">
        <f t="shared" si="15"/>
        <v>29.906586085525998</v>
      </c>
      <c r="X24">
        <f t="shared" si="16"/>
        <v>-584.5300720624881</v>
      </c>
      <c r="Y24">
        <f t="shared" si="17"/>
        <v>39.656133149407474</v>
      </c>
      <c r="Z24">
        <f t="shared" si="18"/>
        <v>-544.87393891308068</v>
      </c>
      <c r="AA24">
        <f t="shared" si="19"/>
        <v>-71.017565366880092</v>
      </c>
      <c r="AB24">
        <f t="shared" si="20"/>
        <v>-237.11944585573761</v>
      </c>
      <c r="AC24">
        <f t="shared" si="21"/>
        <v>-367.94800695300069</v>
      </c>
      <c r="AD24">
        <f t="shared" si="22"/>
        <v>-468.95169364676224</v>
      </c>
      <c r="AE24">
        <f t="shared" si="23"/>
        <v>-544.87393891308068</v>
      </c>
      <c r="AF24">
        <f t="shared" si="24"/>
        <v>8.9719758256578009E-5</v>
      </c>
      <c r="AG24">
        <f t="shared" si="25"/>
        <v>1.3914345328475751E-4</v>
      </c>
      <c r="AH24">
        <f t="shared" si="26"/>
        <v>1.2467868780834866E-4</v>
      </c>
      <c r="AI24">
        <f t="shared" si="27"/>
        <v>1.117145645839208E-4</v>
      </c>
      <c r="AJ24">
        <f t="shared" si="28"/>
        <v>1.0010520974232162E-4</v>
      </c>
      <c r="AK24">
        <f t="shared" si="29"/>
        <v>8.9719758256578009E-5</v>
      </c>
      <c r="AL24">
        <f t="shared" si="30"/>
        <v>4.500000000000001E-5</v>
      </c>
      <c r="AM24">
        <f t="shared" si="31"/>
        <v>4.5000000000000003E-5</v>
      </c>
    </row>
    <row r="25" spans="1:39" x14ac:dyDescent="0.25">
      <c r="A25">
        <v>21.008953062474401</v>
      </c>
      <c r="B25">
        <v>32.320580014742397</v>
      </c>
      <c r="C25">
        <f t="shared" si="0"/>
        <v>29.902323172757363</v>
      </c>
      <c r="D25">
        <f t="shared" si="1"/>
        <v>-584.60885874245071</v>
      </c>
      <c r="E25">
        <f t="shared" si="2"/>
        <v>39.650480527076262</v>
      </c>
      <c r="F25">
        <v>36.317818195736798</v>
      </c>
      <c r="G25">
        <f t="shared" si="3"/>
        <v>46.389710311013914</v>
      </c>
      <c r="H25">
        <f t="shared" si="4"/>
        <v>-132.21789161455914</v>
      </c>
      <c r="I25">
        <f t="shared" si="5"/>
        <v>61.512755872404448</v>
      </c>
      <c r="J25">
        <v>35.317736086616698</v>
      </c>
      <c r="K25">
        <f t="shared" si="6"/>
        <v>41.562878478555312</v>
      </c>
      <c r="L25">
        <f t="shared" si="7"/>
        <v>-292.12463445018039</v>
      </c>
      <c r="M25">
        <f t="shared" si="8"/>
        <v>55.112376862564339</v>
      </c>
      <c r="N25">
        <v>34.317941163097103</v>
      </c>
      <c r="O25">
        <f t="shared" si="9"/>
        <v>37.239451581880566</v>
      </c>
      <c r="P25">
        <f t="shared" si="10"/>
        <v>-417.29195602139617</v>
      </c>
      <c r="Q25">
        <f t="shared" si="11"/>
        <v>49.379512797573632</v>
      </c>
      <c r="R25">
        <v>33.318666549397399</v>
      </c>
      <c r="S25">
        <f t="shared" si="12"/>
        <v>33.367660708620193</v>
      </c>
      <c r="T25">
        <f t="shared" si="13"/>
        <v>-513.21501456523674</v>
      </c>
      <c r="U25">
        <f t="shared" si="14"/>
        <v>44.245518099630374</v>
      </c>
      <c r="V25">
        <v>32.320580014742397</v>
      </c>
      <c r="W25">
        <f t="shared" si="15"/>
        <v>29.902323172757363</v>
      </c>
      <c r="X25">
        <f t="shared" si="16"/>
        <v>-584.60885874245071</v>
      </c>
      <c r="Y25">
        <f t="shared" si="17"/>
        <v>39.650480527076262</v>
      </c>
      <c r="Z25">
        <f t="shared" si="18"/>
        <v>-544.95837821537441</v>
      </c>
      <c r="AA25">
        <f t="shared" si="19"/>
        <v>-70.705135742154681</v>
      </c>
      <c r="AB25">
        <f t="shared" si="20"/>
        <v>-237.01225758761606</v>
      </c>
      <c r="AC25">
        <f t="shared" si="21"/>
        <v>-367.91244322382255</v>
      </c>
      <c r="AD25">
        <f t="shared" si="22"/>
        <v>-468.96949646560637</v>
      </c>
      <c r="AE25">
        <f t="shared" si="23"/>
        <v>-544.95837821537441</v>
      </c>
      <c r="AF25">
        <f t="shared" si="24"/>
        <v>8.9706969518272086E-5</v>
      </c>
      <c r="AG25">
        <f t="shared" si="25"/>
        <v>1.3916913093304175E-4</v>
      </c>
      <c r="AH25">
        <f t="shared" si="26"/>
        <v>1.2468863543566594E-4</v>
      </c>
      <c r="AI25">
        <f t="shared" si="27"/>
        <v>1.1171835474564171E-4</v>
      </c>
      <c r="AJ25">
        <f t="shared" si="28"/>
        <v>1.0010298212586058E-4</v>
      </c>
      <c r="AK25">
        <f t="shared" si="29"/>
        <v>8.9706969518272086E-5</v>
      </c>
      <c r="AL25">
        <f t="shared" si="30"/>
        <v>4.5000000000000003E-5</v>
      </c>
      <c r="AM25">
        <f t="shared" si="31"/>
        <v>4.4999999999999996E-5</v>
      </c>
    </row>
    <row r="26" spans="1:39" x14ac:dyDescent="0.25">
      <c r="A26">
        <v>22.508953062474401</v>
      </c>
      <c r="B26">
        <v>32.319952037516899</v>
      </c>
      <c r="C26">
        <f t="shared" si="0"/>
        <v>29.900260272185953</v>
      </c>
      <c r="D26">
        <f t="shared" si="1"/>
        <v>-584.64697674352453</v>
      </c>
      <c r="E26">
        <f t="shared" si="2"/>
        <v>39.647745120918572</v>
      </c>
      <c r="F26">
        <v>36.318971780924201</v>
      </c>
      <c r="G26">
        <f t="shared" si="3"/>
        <v>46.395589850403155</v>
      </c>
      <c r="H26">
        <f t="shared" si="4"/>
        <v>-132.0110373704899</v>
      </c>
      <c r="I26">
        <f t="shared" si="5"/>
        <v>61.520552141634582</v>
      </c>
      <c r="J26">
        <v>35.318298663332598</v>
      </c>
      <c r="K26">
        <f t="shared" si="6"/>
        <v>41.565447366995265</v>
      </c>
      <c r="L26">
        <f t="shared" si="7"/>
        <v>-292.04499255955125</v>
      </c>
      <c r="M26">
        <f t="shared" si="8"/>
        <v>55.115783208635719</v>
      </c>
      <c r="N26">
        <v>34.318260359066699</v>
      </c>
      <c r="O26">
        <f t="shared" si="9"/>
        <v>37.240757490363336</v>
      </c>
      <c r="P26">
        <f t="shared" si="10"/>
        <v>-417.25692526157633</v>
      </c>
      <c r="Q26">
        <f t="shared" si="11"/>
        <v>49.381244432221784</v>
      </c>
      <c r="R26">
        <v>33.318702065422798</v>
      </c>
      <c r="S26">
        <f t="shared" si="12"/>
        <v>33.36779090395374</v>
      </c>
      <c r="T26">
        <f t="shared" si="13"/>
        <v>-513.21206573754625</v>
      </c>
      <c r="U26">
        <f t="shared" si="14"/>
        <v>44.245690738642658</v>
      </c>
      <c r="V26">
        <v>32.319952037516899</v>
      </c>
      <c r="W26">
        <f t="shared" si="15"/>
        <v>29.900260272185953</v>
      </c>
      <c r="X26">
        <f t="shared" si="16"/>
        <v>-584.64697674352453</v>
      </c>
      <c r="Y26">
        <f t="shared" si="17"/>
        <v>39.647745120918572</v>
      </c>
      <c r="Z26">
        <f t="shared" si="18"/>
        <v>-544.99923162260598</v>
      </c>
      <c r="AA26">
        <f t="shared" si="19"/>
        <v>-70.49048522885532</v>
      </c>
      <c r="AB26">
        <f t="shared" si="20"/>
        <v>-236.92920935091553</v>
      </c>
      <c r="AC26">
        <f t="shared" si="21"/>
        <v>-367.87568082935456</v>
      </c>
      <c r="AD26">
        <f t="shared" si="22"/>
        <v>-468.96637499890358</v>
      </c>
      <c r="AE26">
        <f t="shared" si="23"/>
        <v>-544.99923162260598</v>
      </c>
      <c r="AF26">
        <f t="shared" si="24"/>
        <v>8.9700780816557866E-5</v>
      </c>
      <c r="AG26">
        <f t="shared" si="25"/>
        <v>1.3918676955120948E-4</v>
      </c>
      <c r="AH26">
        <f t="shared" si="26"/>
        <v>1.2469634210098582E-4</v>
      </c>
      <c r="AI26">
        <f t="shared" si="27"/>
        <v>1.1172227247109001E-4</v>
      </c>
      <c r="AJ26">
        <f t="shared" si="28"/>
        <v>1.0010337271186124E-4</v>
      </c>
      <c r="AK26">
        <f t="shared" si="29"/>
        <v>8.9700780816557866E-5</v>
      </c>
      <c r="AL26">
        <f t="shared" si="30"/>
        <v>4.5000000000000003E-5</v>
      </c>
      <c r="AM26">
        <f t="shared" si="31"/>
        <v>4.5000000000000003E-5</v>
      </c>
    </row>
    <row r="27" spans="1:39" x14ac:dyDescent="0.25">
      <c r="A27">
        <v>24.008953062474401</v>
      </c>
      <c r="B27">
        <v>32.318822817351503</v>
      </c>
      <c r="C27">
        <f t="shared" si="0"/>
        <v>29.896551150274771</v>
      </c>
      <c r="D27">
        <f t="shared" si="1"/>
        <v>-584.71549978724966</v>
      </c>
      <c r="E27">
        <f t="shared" si="2"/>
        <v>39.642826825264343</v>
      </c>
      <c r="F27">
        <v>36.317176684489397</v>
      </c>
      <c r="G27">
        <f t="shared" si="3"/>
        <v>46.386441008681274</v>
      </c>
      <c r="H27">
        <f t="shared" si="4"/>
        <v>-132.33290011022174</v>
      </c>
      <c r="I27">
        <f t="shared" si="5"/>
        <v>61.508420777511368</v>
      </c>
      <c r="J27">
        <v>35.317558002906097</v>
      </c>
      <c r="K27">
        <f t="shared" si="6"/>
        <v>41.562065329769617</v>
      </c>
      <c r="L27">
        <f t="shared" si="7"/>
        <v>-292.14984281408363</v>
      </c>
      <c r="M27">
        <f t="shared" si="8"/>
        <v>55.111298627274508</v>
      </c>
      <c r="N27">
        <v>34.317711709220603</v>
      </c>
      <c r="O27">
        <f t="shared" si="9"/>
        <v>37.238512858457433</v>
      </c>
      <c r="P27">
        <f t="shared" si="10"/>
        <v>-417.31713603223108</v>
      </c>
      <c r="Q27">
        <f t="shared" si="11"/>
        <v>49.378268050314553</v>
      </c>
      <c r="R27">
        <v>33.318025056937898</v>
      </c>
      <c r="S27">
        <f t="shared" si="12"/>
        <v>33.36530920059203</v>
      </c>
      <c r="T27">
        <f t="shared" si="13"/>
        <v>-513.2682711514467</v>
      </c>
      <c r="U27">
        <f t="shared" si="14"/>
        <v>44.242399999985032</v>
      </c>
      <c r="V27">
        <v>32.318822817351503</v>
      </c>
      <c r="W27">
        <f t="shared" si="15"/>
        <v>29.896551150274771</v>
      </c>
      <c r="X27">
        <f t="shared" si="16"/>
        <v>-584.71549978724966</v>
      </c>
      <c r="Y27">
        <f t="shared" si="17"/>
        <v>39.642826825264343</v>
      </c>
      <c r="Z27">
        <f t="shared" si="18"/>
        <v>-545.07267296198529</v>
      </c>
      <c r="AA27">
        <f t="shared" si="19"/>
        <v>-70.824479332710382</v>
      </c>
      <c r="AB27">
        <f t="shared" si="20"/>
        <v>-237.03854418680913</v>
      </c>
      <c r="AC27">
        <f t="shared" si="21"/>
        <v>-367.93886798191653</v>
      </c>
      <c r="AD27">
        <f t="shared" si="22"/>
        <v>-469.02587115146167</v>
      </c>
      <c r="AE27">
        <f t="shared" si="23"/>
        <v>-545.07267296198529</v>
      </c>
      <c r="AF27">
        <f t="shared" si="24"/>
        <v>8.9689653450824322E-5</v>
      </c>
      <c r="AG27">
        <f t="shared" si="25"/>
        <v>1.3915932302604382E-4</v>
      </c>
      <c r="AH27">
        <f t="shared" si="26"/>
        <v>1.2468619598930887E-4</v>
      </c>
      <c r="AI27">
        <f t="shared" si="27"/>
        <v>1.1171553857537231E-4</v>
      </c>
      <c r="AJ27">
        <f t="shared" si="28"/>
        <v>1.0009592760177609E-4</v>
      </c>
      <c r="AK27">
        <f t="shared" si="29"/>
        <v>8.9689653450824322E-5</v>
      </c>
      <c r="AL27">
        <f t="shared" si="30"/>
        <v>4.500000000000001E-5</v>
      </c>
      <c r="AM27">
        <f t="shared" si="31"/>
        <v>4.5000000000000003E-5</v>
      </c>
    </row>
    <row r="28" spans="1:39" x14ac:dyDescent="0.25">
      <c r="A28">
        <v>25.508953062474401</v>
      </c>
      <c r="B28">
        <v>32.3181612570894</v>
      </c>
      <c r="C28">
        <f t="shared" si="0"/>
        <v>29.89437835317818</v>
      </c>
      <c r="D28">
        <f t="shared" si="1"/>
        <v>-584.75563233745675</v>
      </c>
      <c r="E28">
        <f t="shared" si="2"/>
        <v>39.639945696314264</v>
      </c>
      <c r="F28">
        <v>36.316466056520397</v>
      </c>
      <c r="G28">
        <f t="shared" si="3"/>
        <v>46.382819739162834</v>
      </c>
      <c r="H28">
        <f t="shared" si="4"/>
        <v>-132.46027998416452</v>
      </c>
      <c r="I28">
        <f t="shared" si="5"/>
        <v>61.503618974129921</v>
      </c>
      <c r="J28">
        <v>35.317227494148703</v>
      </c>
      <c r="K28">
        <f t="shared" si="6"/>
        <v>41.56055623449236</v>
      </c>
      <c r="L28">
        <f t="shared" si="7"/>
        <v>-292.19662455911549</v>
      </c>
      <c r="M28">
        <f t="shared" si="8"/>
        <v>55.109297566936874</v>
      </c>
      <c r="N28">
        <v>34.3174394322591</v>
      </c>
      <c r="O28">
        <f t="shared" si="9"/>
        <v>37.237398971339445</v>
      </c>
      <c r="P28">
        <f t="shared" si="10"/>
        <v>-417.34701340938665</v>
      </c>
      <c r="Q28">
        <f t="shared" si="11"/>
        <v>49.376791035996099</v>
      </c>
      <c r="R28">
        <v>33.3176572919892</v>
      </c>
      <c r="S28">
        <f t="shared" si="12"/>
        <v>33.363961165593551</v>
      </c>
      <c r="T28">
        <f t="shared" si="13"/>
        <v>-513.29879839522505</v>
      </c>
      <c r="U28">
        <f t="shared" si="14"/>
        <v>44.240612505577054</v>
      </c>
      <c r="V28">
        <v>32.3181612570894</v>
      </c>
      <c r="W28">
        <f t="shared" si="15"/>
        <v>29.89437835317818</v>
      </c>
      <c r="X28">
        <f t="shared" si="16"/>
        <v>-584.75563233745675</v>
      </c>
      <c r="Y28">
        <f t="shared" si="17"/>
        <v>39.639945696314264</v>
      </c>
      <c r="Z28">
        <f t="shared" si="18"/>
        <v>-545.11568664114247</v>
      </c>
      <c r="AA28">
        <f t="shared" si="19"/>
        <v>-70.956661010034594</v>
      </c>
      <c r="AB28">
        <f t="shared" si="20"/>
        <v>-237.08732699217862</v>
      </c>
      <c r="AC28">
        <f t="shared" si="21"/>
        <v>-367.97022237339053</v>
      </c>
      <c r="AD28">
        <f t="shared" si="22"/>
        <v>-469.05818588964797</v>
      </c>
      <c r="AE28">
        <f t="shared" si="23"/>
        <v>-545.11568664114247</v>
      </c>
      <c r="AF28">
        <f t="shared" si="24"/>
        <v>8.9683135059534549E-5</v>
      </c>
      <c r="AG28">
        <f t="shared" si="25"/>
        <v>1.3914845921748852E-4</v>
      </c>
      <c r="AH28">
        <f t="shared" si="26"/>
        <v>1.2468166870347711E-4</v>
      </c>
      <c r="AI28">
        <f t="shared" si="27"/>
        <v>1.1171219691401834E-4</v>
      </c>
      <c r="AJ28">
        <f t="shared" si="28"/>
        <v>1.0009188349678067E-4</v>
      </c>
      <c r="AK28">
        <f t="shared" si="29"/>
        <v>8.9683135059534549E-5</v>
      </c>
      <c r="AL28">
        <f t="shared" si="30"/>
        <v>4.5000000000000003E-5</v>
      </c>
      <c r="AM28">
        <f t="shared" si="31"/>
        <v>4.5000000000000003E-5</v>
      </c>
    </row>
    <row r="29" spans="1:39" x14ac:dyDescent="0.25">
      <c r="A29">
        <v>27.008953062474401</v>
      </c>
      <c r="B29">
        <v>32.317933094047604</v>
      </c>
      <c r="C29">
        <f t="shared" si="0"/>
        <v>29.893629021946026</v>
      </c>
      <c r="D29">
        <f t="shared" si="1"/>
        <v>-584.76947143324628</v>
      </c>
      <c r="E29">
        <f t="shared" si="2"/>
        <v>39.638952083100435</v>
      </c>
      <c r="F29">
        <v>36.317699434173598</v>
      </c>
      <c r="G29">
        <f t="shared" si="3"/>
        <v>46.389105054899794</v>
      </c>
      <c r="H29">
        <f t="shared" si="4"/>
        <v>-132.23918415618485</v>
      </c>
      <c r="I29">
        <f t="shared" si="5"/>
        <v>61.511953302797124</v>
      </c>
      <c r="J29">
        <v>35.317520376782703</v>
      </c>
      <c r="K29">
        <f t="shared" si="6"/>
        <v>41.561893527003846</v>
      </c>
      <c r="L29">
        <f t="shared" si="7"/>
        <v>-292.15516878119234</v>
      </c>
      <c r="M29">
        <f t="shared" si="8"/>
        <v>55.1110708168071</v>
      </c>
      <c r="N29">
        <v>34.317516829419397</v>
      </c>
      <c r="O29">
        <f t="shared" si="9"/>
        <v>37.237715600320698</v>
      </c>
      <c r="P29">
        <f t="shared" si="10"/>
        <v>-417.33852071766165</v>
      </c>
      <c r="Q29">
        <f t="shared" si="11"/>
        <v>49.377210886025246</v>
      </c>
      <c r="R29">
        <v>33.317618756310402</v>
      </c>
      <c r="S29">
        <f t="shared" si="12"/>
        <v>33.363819916992995</v>
      </c>
      <c r="T29">
        <f t="shared" si="13"/>
        <v>-513.30199695376041</v>
      </c>
      <c r="U29">
        <f t="shared" si="14"/>
        <v>44.240425209932717</v>
      </c>
      <c r="V29">
        <v>32.317933094047604</v>
      </c>
      <c r="W29">
        <f t="shared" si="15"/>
        <v>29.893629021946026</v>
      </c>
      <c r="X29">
        <f t="shared" si="16"/>
        <v>-584.76947143324628</v>
      </c>
      <c r="Y29">
        <f t="shared" si="17"/>
        <v>39.638952083100435</v>
      </c>
      <c r="Z29">
        <f t="shared" si="18"/>
        <v>-545.13051935014585</v>
      </c>
      <c r="AA29">
        <f t="shared" si="19"/>
        <v>-70.727230853387724</v>
      </c>
      <c r="AB29">
        <f t="shared" si="20"/>
        <v>-237.04409796438523</v>
      </c>
      <c r="AC29">
        <f t="shared" si="21"/>
        <v>-367.96130983163641</v>
      </c>
      <c r="AD29">
        <f t="shared" si="22"/>
        <v>-469.0615717438277</v>
      </c>
      <c r="AE29">
        <f t="shared" si="23"/>
        <v>-545.13051935014585</v>
      </c>
      <c r="AF29">
        <f t="shared" si="24"/>
        <v>8.9680887065838097E-5</v>
      </c>
      <c r="AG29">
        <f t="shared" si="25"/>
        <v>1.391673151646994E-4</v>
      </c>
      <c r="AH29">
        <f t="shared" si="26"/>
        <v>1.2468568058101155E-4</v>
      </c>
      <c r="AI29">
        <f t="shared" si="27"/>
        <v>1.117131468009621E-4</v>
      </c>
      <c r="AJ29">
        <f t="shared" si="28"/>
        <v>1.00091459750979E-4</v>
      </c>
      <c r="AK29">
        <f t="shared" si="29"/>
        <v>8.9680887065838097E-5</v>
      </c>
      <c r="AL29">
        <f t="shared" si="30"/>
        <v>4.500000000000001E-5</v>
      </c>
      <c r="AM29">
        <f t="shared" si="31"/>
        <v>4.5000000000000003E-5</v>
      </c>
    </row>
    <row r="30" spans="1:39" x14ac:dyDescent="0.25">
      <c r="A30">
        <v>28.508953062474401</v>
      </c>
      <c r="B30">
        <v>32.317823185090802</v>
      </c>
      <c r="C30">
        <f t="shared" si="0"/>
        <v>29.893268066534688</v>
      </c>
      <c r="D30">
        <f t="shared" si="1"/>
        <v>-584.77613751798981</v>
      </c>
      <c r="E30">
        <f t="shared" si="2"/>
        <v>39.638473456224993</v>
      </c>
      <c r="F30">
        <v>36.318546890388902</v>
      </c>
      <c r="G30">
        <f t="shared" si="3"/>
        <v>46.393424201379808</v>
      </c>
      <c r="H30">
        <f t="shared" si="4"/>
        <v>-132.08723263752981</v>
      </c>
      <c r="I30">
        <f t="shared" si="5"/>
        <v>61.517680491029623</v>
      </c>
      <c r="J30">
        <v>35.317747520744099</v>
      </c>
      <c r="K30">
        <f t="shared" si="6"/>
        <v>41.562930688516417</v>
      </c>
      <c r="L30">
        <f t="shared" si="7"/>
        <v>-292.12301587246139</v>
      </c>
      <c r="M30">
        <f t="shared" si="8"/>
        <v>55.11244609297276</v>
      </c>
      <c r="N30">
        <v>34.317597073235298</v>
      </c>
      <c r="O30">
        <f t="shared" si="9"/>
        <v>37.238043877709643</v>
      </c>
      <c r="P30">
        <f t="shared" si="10"/>
        <v>-417.32971548169485</v>
      </c>
      <c r="Q30">
        <f t="shared" si="11"/>
        <v>49.377646181842984</v>
      </c>
      <c r="R30">
        <v>33.317625753251001</v>
      </c>
      <c r="S30">
        <f t="shared" si="12"/>
        <v>33.363845563520741</v>
      </c>
      <c r="T30">
        <f t="shared" si="13"/>
        <v>-513.30141619273888</v>
      </c>
      <c r="U30">
        <f t="shared" si="14"/>
        <v>44.240459217228512</v>
      </c>
      <c r="V30">
        <v>32.317823185090802</v>
      </c>
      <c r="W30">
        <f t="shared" si="15"/>
        <v>29.893268066534688</v>
      </c>
      <c r="X30">
        <f t="shared" si="16"/>
        <v>-584.77613751798981</v>
      </c>
      <c r="Y30">
        <f t="shared" si="17"/>
        <v>39.638473456224993</v>
      </c>
      <c r="Z30">
        <f t="shared" si="18"/>
        <v>-545.13766406176478</v>
      </c>
      <c r="AA30">
        <f t="shared" si="19"/>
        <v>-70.569552146500186</v>
      </c>
      <c r="AB30">
        <f t="shared" si="20"/>
        <v>-237.01056977948863</v>
      </c>
      <c r="AC30">
        <f t="shared" si="21"/>
        <v>-367.95206929985187</v>
      </c>
      <c r="AD30">
        <f t="shared" si="22"/>
        <v>-469.06095697551035</v>
      </c>
      <c r="AE30">
        <f t="shared" si="23"/>
        <v>-545.13766406176478</v>
      </c>
      <c r="AF30">
        <f t="shared" si="24"/>
        <v>8.9679804199604079E-5</v>
      </c>
      <c r="AG30">
        <f t="shared" si="25"/>
        <v>1.3918027260413944E-4</v>
      </c>
      <c r="AH30">
        <f t="shared" si="26"/>
        <v>1.2468879206554927E-4</v>
      </c>
      <c r="AI30">
        <f t="shared" si="27"/>
        <v>1.1171413163312894E-4</v>
      </c>
      <c r="AJ30">
        <f t="shared" si="28"/>
        <v>1.0009153669056225E-4</v>
      </c>
      <c r="AK30">
        <f t="shared" si="29"/>
        <v>8.9679804199604079E-5</v>
      </c>
      <c r="AL30">
        <f t="shared" si="30"/>
        <v>4.500000000000001E-5</v>
      </c>
      <c r="AM30">
        <f t="shared" si="31"/>
        <v>4.5000000000000003E-5</v>
      </c>
    </row>
    <row r="31" spans="1:39" x14ac:dyDescent="0.25">
      <c r="A31">
        <v>30.008953062474401</v>
      </c>
      <c r="B31">
        <v>32.317627447750098</v>
      </c>
      <c r="C31">
        <f t="shared" si="0"/>
        <v>29.892625250260313</v>
      </c>
      <c r="D31">
        <f t="shared" si="1"/>
        <v>-584.78800856764406</v>
      </c>
      <c r="E31">
        <f t="shared" si="2"/>
        <v>39.637621081845175</v>
      </c>
      <c r="F31">
        <v>36.317228418495503</v>
      </c>
      <c r="G31">
        <f t="shared" si="3"/>
        <v>46.386704649620029</v>
      </c>
      <c r="H31">
        <f t="shared" si="4"/>
        <v>-132.32362599521599</v>
      </c>
      <c r="I31">
        <f t="shared" si="5"/>
        <v>61.50877036539616</v>
      </c>
      <c r="J31">
        <v>35.317449450619101</v>
      </c>
      <c r="K31">
        <f t="shared" si="6"/>
        <v>41.5615696765161</v>
      </c>
      <c r="L31">
        <f t="shared" si="7"/>
        <v>-292.16520822625785</v>
      </c>
      <c r="M31">
        <f t="shared" si="8"/>
        <v>55.110641391060348</v>
      </c>
      <c r="N31">
        <v>34.317460229781197</v>
      </c>
      <c r="O31">
        <f t="shared" si="9"/>
        <v>37.237484052985018</v>
      </c>
      <c r="P31">
        <f t="shared" si="10"/>
        <v>-417.3447313409568</v>
      </c>
      <c r="Q31">
        <f t="shared" si="11"/>
        <v>49.376903854258131</v>
      </c>
      <c r="R31">
        <v>33.317498541524103</v>
      </c>
      <c r="S31">
        <f t="shared" si="12"/>
        <v>33.363379285796398</v>
      </c>
      <c r="T31">
        <f t="shared" si="13"/>
        <v>-513.31197485109328</v>
      </c>
      <c r="U31">
        <f t="shared" si="14"/>
        <v>44.239840932966018</v>
      </c>
      <c r="V31">
        <v>32.317627447750098</v>
      </c>
      <c r="W31">
        <f t="shared" si="15"/>
        <v>29.892625250260313</v>
      </c>
      <c r="X31">
        <f t="shared" si="16"/>
        <v>-584.78800856764406</v>
      </c>
      <c r="Y31">
        <f t="shared" si="17"/>
        <v>39.637621081845175</v>
      </c>
      <c r="Z31">
        <f t="shared" si="18"/>
        <v>-545.15038748579889</v>
      </c>
      <c r="AA31">
        <f t="shared" si="19"/>
        <v>-70.814855629819832</v>
      </c>
      <c r="AB31">
        <f t="shared" si="20"/>
        <v>-237.05456683519751</v>
      </c>
      <c r="AC31">
        <f t="shared" si="21"/>
        <v>-367.96782748669864</v>
      </c>
      <c r="AD31">
        <f t="shared" si="22"/>
        <v>-469.07213391812729</v>
      </c>
      <c r="AE31">
        <f t="shared" si="23"/>
        <v>-545.15038748579889</v>
      </c>
      <c r="AF31">
        <f t="shared" si="24"/>
        <v>8.967787575078095E-5</v>
      </c>
      <c r="AG31">
        <f t="shared" si="25"/>
        <v>1.391601139488601E-4</v>
      </c>
      <c r="AH31">
        <f t="shared" si="26"/>
        <v>1.246847090295483E-4</v>
      </c>
      <c r="AI31">
        <f t="shared" si="27"/>
        <v>1.1171245215895506E-4</v>
      </c>
      <c r="AJ31">
        <f t="shared" si="28"/>
        <v>1.000901378573892E-4</v>
      </c>
      <c r="AK31">
        <f t="shared" si="29"/>
        <v>8.967787575078095E-5</v>
      </c>
      <c r="AL31">
        <f t="shared" si="30"/>
        <v>4.5000000000000003E-5</v>
      </c>
      <c r="AM31">
        <f t="shared" si="31"/>
        <v>4.500000000000001E-5</v>
      </c>
    </row>
    <row r="32" spans="1:39" x14ac:dyDescent="0.25">
      <c r="A32">
        <v>31.508953062474401</v>
      </c>
      <c r="B32">
        <v>32.317512727542002</v>
      </c>
      <c r="C32">
        <f t="shared" si="0"/>
        <v>29.892248506819811</v>
      </c>
      <c r="D32">
        <f t="shared" si="1"/>
        <v>-584.79496573908511</v>
      </c>
      <c r="E32">
        <f t="shared" si="2"/>
        <v>39.637121520043067</v>
      </c>
      <c r="F32">
        <v>36.316706334561196</v>
      </c>
      <c r="G32">
        <f t="shared" si="3"/>
        <v>46.384044133786205</v>
      </c>
      <c r="H32">
        <f t="shared" si="4"/>
        <v>-132.41721252526094</v>
      </c>
      <c r="I32">
        <f t="shared" si="5"/>
        <v>61.505242521400511</v>
      </c>
      <c r="J32">
        <v>35.317316402224797</v>
      </c>
      <c r="K32">
        <f t="shared" si="6"/>
        <v>41.560962181306571</v>
      </c>
      <c r="L32">
        <f t="shared" si="7"/>
        <v>-292.18404046886303</v>
      </c>
      <c r="M32">
        <f t="shared" si="8"/>
        <v>55.109835852412509</v>
      </c>
      <c r="N32">
        <v>34.317392300945599</v>
      </c>
      <c r="O32">
        <f t="shared" si="9"/>
        <v>37.237206160160817</v>
      </c>
      <c r="P32">
        <f t="shared" si="10"/>
        <v>-417.35218498279465</v>
      </c>
      <c r="Q32">
        <f t="shared" si="11"/>
        <v>49.37653536837324</v>
      </c>
      <c r="R32">
        <v>33.317429416900502</v>
      </c>
      <c r="S32">
        <f t="shared" si="12"/>
        <v>33.36312592138286</v>
      </c>
      <c r="T32">
        <f t="shared" si="13"/>
        <v>-513.31771207525787</v>
      </c>
      <c r="U32">
        <f t="shared" si="14"/>
        <v>44.239504971753668</v>
      </c>
      <c r="V32">
        <v>32.317512727542002</v>
      </c>
      <c r="W32">
        <f t="shared" si="15"/>
        <v>29.892248506819811</v>
      </c>
      <c r="X32">
        <f t="shared" si="16"/>
        <v>-584.79496573908511</v>
      </c>
      <c r="Y32">
        <f t="shared" si="17"/>
        <v>39.637121520043067</v>
      </c>
      <c r="Z32">
        <f t="shared" si="18"/>
        <v>-545.15784421904209</v>
      </c>
      <c r="AA32">
        <f t="shared" si="19"/>
        <v>-70.911970003860432</v>
      </c>
      <c r="AB32">
        <f t="shared" si="20"/>
        <v>-237.07420461645052</v>
      </c>
      <c r="AC32">
        <f t="shared" si="21"/>
        <v>-367.9756496144214</v>
      </c>
      <c r="AD32">
        <f t="shared" si="22"/>
        <v>-469.07820710350421</v>
      </c>
      <c r="AE32">
        <f t="shared" si="23"/>
        <v>-545.15784421904209</v>
      </c>
      <c r="AF32">
        <f t="shared" si="24"/>
        <v>8.9676745520459453E-5</v>
      </c>
      <c r="AG32">
        <f t="shared" si="25"/>
        <v>1.3915213240135862E-4</v>
      </c>
      <c r="AH32">
        <f t="shared" si="26"/>
        <v>1.2468288654391972E-4</v>
      </c>
      <c r="AI32">
        <f t="shared" si="27"/>
        <v>1.1171161848048246E-4</v>
      </c>
      <c r="AJ32">
        <f t="shared" si="28"/>
        <v>1.0008937776414859E-4</v>
      </c>
      <c r="AK32">
        <f t="shared" si="29"/>
        <v>8.9676745520459453E-5</v>
      </c>
      <c r="AL32">
        <f t="shared" si="30"/>
        <v>4.500000000000001E-5</v>
      </c>
      <c r="AM32">
        <f t="shared" si="31"/>
        <v>4.5000000000000003E-5</v>
      </c>
    </row>
    <row r="33" spans="1:39" x14ac:dyDescent="0.25">
      <c r="A33">
        <v>33.008953062474397</v>
      </c>
      <c r="B33">
        <v>32.317473118065898</v>
      </c>
      <c r="C33">
        <f t="shared" si="0"/>
        <v>29.892118429616794</v>
      </c>
      <c r="D33">
        <f t="shared" si="1"/>
        <v>-584.79736778117945</v>
      </c>
      <c r="E33">
        <f t="shared" si="2"/>
        <v>39.636949037671862</v>
      </c>
      <c r="F33">
        <v>36.3176132311199</v>
      </c>
      <c r="G33">
        <f t="shared" si="3"/>
        <v>46.388665734832976</v>
      </c>
      <c r="H33">
        <f t="shared" si="4"/>
        <v>-132.25463898058118</v>
      </c>
      <c r="I33">
        <f t="shared" si="5"/>
        <v>61.511370764388531</v>
      </c>
      <c r="J33">
        <v>35.317434399527102</v>
      </c>
      <c r="K33">
        <f t="shared" si="6"/>
        <v>41.561500953209809</v>
      </c>
      <c r="L33">
        <f t="shared" si="7"/>
        <v>-292.16733865337443</v>
      </c>
      <c r="M33">
        <f t="shared" si="8"/>
        <v>55.110550263956206</v>
      </c>
      <c r="N33">
        <v>34.317411621854902</v>
      </c>
      <c r="O33">
        <f t="shared" si="9"/>
        <v>37.237285200640002</v>
      </c>
      <c r="P33">
        <f t="shared" si="10"/>
        <v>-417.35006496694359</v>
      </c>
      <c r="Q33">
        <f t="shared" si="11"/>
        <v>49.376640176048639</v>
      </c>
      <c r="R33">
        <v>33.317422165269001</v>
      </c>
      <c r="S33">
        <f t="shared" si="12"/>
        <v>33.363099341886894</v>
      </c>
      <c r="T33">
        <f t="shared" si="13"/>
        <v>-513.31831394136054</v>
      </c>
      <c r="U33">
        <f t="shared" si="14"/>
        <v>44.239469727342019</v>
      </c>
      <c r="V33">
        <v>32.317473118065898</v>
      </c>
      <c r="W33">
        <f t="shared" si="15"/>
        <v>29.892118429616794</v>
      </c>
      <c r="X33">
        <f t="shared" si="16"/>
        <v>-584.79736778117945</v>
      </c>
      <c r="Y33">
        <f t="shared" si="17"/>
        <v>39.636949037671862</v>
      </c>
      <c r="Z33">
        <f t="shared" si="18"/>
        <v>-545.16041874350753</v>
      </c>
      <c r="AA33">
        <f t="shared" si="19"/>
        <v>-70.743268216192646</v>
      </c>
      <c r="AB33">
        <f t="shared" si="20"/>
        <v>-237.05678838941822</v>
      </c>
      <c r="AC33">
        <f t="shared" si="21"/>
        <v>-367.97342479089497</v>
      </c>
      <c r="AD33">
        <f t="shared" si="22"/>
        <v>-469.07884421401855</v>
      </c>
      <c r="AE33">
        <f t="shared" si="23"/>
        <v>-545.16041874350753</v>
      </c>
      <c r="AF33">
        <f t="shared" si="24"/>
        <v>8.9676355288850383E-5</v>
      </c>
      <c r="AG33">
        <f t="shared" si="25"/>
        <v>1.3916599720449895E-4</v>
      </c>
      <c r="AH33">
        <f t="shared" si="26"/>
        <v>1.2468450285962944E-4</v>
      </c>
      <c r="AI33">
        <f t="shared" si="27"/>
        <v>1.1171185560192002E-4</v>
      </c>
      <c r="AJ33">
        <f t="shared" si="28"/>
        <v>1.0008929802566069E-4</v>
      </c>
      <c r="AK33">
        <f t="shared" si="29"/>
        <v>8.9676355288850383E-5</v>
      </c>
      <c r="AL33">
        <f t="shared" si="30"/>
        <v>4.5000000000000003E-5</v>
      </c>
      <c r="AM33">
        <f t="shared" si="31"/>
        <v>4.500000000000001E-5</v>
      </c>
    </row>
    <row r="34" spans="1:39" x14ac:dyDescent="0.25">
      <c r="A34">
        <v>34.508953062474397</v>
      </c>
      <c r="B34">
        <v>32.317454053049403</v>
      </c>
      <c r="C34">
        <f t="shared" ref="C34:C54" si="32">50*3^(0.1*(B34-37))</f>
        <v>29.892055820456754</v>
      </c>
      <c r="D34">
        <f t="shared" si="1"/>
        <v>-584.79852393180511</v>
      </c>
      <c r="E34">
        <f t="shared" si="2"/>
        <v>39.636866017925655</v>
      </c>
      <c r="F34">
        <v>36.3182365455717</v>
      </c>
      <c r="G34">
        <f t="shared" si="3"/>
        <v>46.391842450902956</v>
      </c>
      <c r="H34">
        <f t="shared" si="4"/>
        <v>-132.14288183894266</v>
      </c>
      <c r="I34">
        <f t="shared" si="5"/>
        <v>61.515583089897319</v>
      </c>
      <c r="J34">
        <v>35.317525952521997</v>
      </c>
      <c r="K34">
        <f t="shared" si="6"/>
        <v>41.561918986064178</v>
      </c>
      <c r="L34">
        <f t="shared" si="7"/>
        <v>-292.15437953996872</v>
      </c>
      <c r="M34">
        <f t="shared" si="8"/>
        <v>55.111104575521097</v>
      </c>
      <c r="N34">
        <v>34.317431668168403</v>
      </c>
      <c r="O34">
        <f t="shared" si="9"/>
        <v>37.237367208874019</v>
      </c>
      <c r="P34">
        <f t="shared" si="10"/>
        <v>-417.34786534352429</v>
      </c>
      <c r="Q34">
        <f t="shared" si="11"/>
        <v>49.376748918966939</v>
      </c>
      <c r="R34">
        <v>33.317423490839097</v>
      </c>
      <c r="S34">
        <f t="shared" si="12"/>
        <v>33.36310420051403</v>
      </c>
      <c r="T34">
        <f t="shared" si="13"/>
        <v>-513.31820392266866</v>
      </c>
      <c r="U34">
        <f t="shared" si="14"/>
        <v>44.239476169881591</v>
      </c>
      <c r="V34">
        <v>32.317454053049403</v>
      </c>
      <c r="W34">
        <f t="shared" si="15"/>
        <v>29.892055820456754</v>
      </c>
      <c r="X34">
        <f t="shared" si="16"/>
        <v>-584.79852393180511</v>
      </c>
      <c r="Y34">
        <f t="shared" si="17"/>
        <v>39.636866017925655</v>
      </c>
      <c r="Z34">
        <f t="shared" si="18"/>
        <v>-545.16165791387948</v>
      </c>
      <c r="AA34">
        <f t="shared" si="19"/>
        <v>-70.627298749045337</v>
      </c>
      <c r="AB34">
        <f t="shared" si="20"/>
        <v>-237.04327496444762</v>
      </c>
      <c r="AC34">
        <f t="shared" si="21"/>
        <v>-367.97111642455735</v>
      </c>
      <c r="AD34">
        <f t="shared" si="22"/>
        <v>-469.07872775278707</v>
      </c>
      <c r="AE34">
        <f t="shared" si="23"/>
        <v>-545.16165791387948</v>
      </c>
      <c r="AF34">
        <f t="shared" si="24"/>
        <v>8.9676167461370264E-5</v>
      </c>
      <c r="AG34">
        <f t="shared" si="25"/>
        <v>1.3917552735270887E-4</v>
      </c>
      <c r="AH34">
        <f t="shared" si="26"/>
        <v>1.2468575695819255E-4</v>
      </c>
      <c r="AI34">
        <f t="shared" si="27"/>
        <v>1.1171210162662207E-4</v>
      </c>
      <c r="AJ34">
        <f t="shared" si="28"/>
        <v>1.0008931260154209E-4</v>
      </c>
      <c r="AK34">
        <f t="shared" si="29"/>
        <v>8.9676167461370264E-5</v>
      </c>
      <c r="AL34">
        <f t="shared" si="30"/>
        <v>4.5000000000000003E-5</v>
      </c>
      <c r="AM34">
        <f t="shared" si="31"/>
        <v>4.5000000000000003E-5</v>
      </c>
    </row>
    <row r="35" spans="1:39" x14ac:dyDescent="0.25">
      <c r="A35">
        <v>36.008953062474397</v>
      </c>
      <c r="B35">
        <v>32.317420155225399</v>
      </c>
      <c r="C35">
        <f t="shared" si="32"/>
        <v>29.891944500956242</v>
      </c>
      <c r="D35">
        <f t="shared" si="1"/>
        <v>-584.80057956294581</v>
      </c>
      <c r="E35">
        <f t="shared" si="2"/>
        <v>39.636718408267974</v>
      </c>
      <c r="F35">
        <v>36.317266916864597</v>
      </c>
      <c r="G35">
        <f t="shared" si="3"/>
        <v>46.386900841588123</v>
      </c>
      <c r="H35">
        <f t="shared" si="4"/>
        <v>-132.31672450019869</v>
      </c>
      <c r="I35">
        <f t="shared" si="5"/>
        <v>61.509030515945845</v>
      </c>
      <c r="J35">
        <v>35.317405968063603</v>
      </c>
      <c r="K35">
        <f t="shared" si="6"/>
        <v>41.56137113541935</v>
      </c>
      <c r="L35">
        <f t="shared" si="7"/>
        <v>-292.17136300181681</v>
      </c>
      <c r="M35">
        <f t="shared" si="8"/>
        <v>55.110378125566058</v>
      </c>
      <c r="N35">
        <v>34.3173975493604</v>
      </c>
      <c r="O35">
        <f t="shared" si="9"/>
        <v>37.237227631039524</v>
      </c>
      <c r="P35">
        <f t="shared" si="10"/>
        <v>-417.35160909365811</v>
      </c>
      <c r="Q35">
        <f t="shared" si="11"/>
        <v>49.376563838758408</v>
      </c>
      <c r="R35">
        <v>33.317399605318798</v>
      </c>
      <c r="S35">
        <f t="shared" si="12"/>
        <v>33.363016652753643</v>
      </c>
      <c r="T35">
        <f t="shared" si="13"/>
        <v>-513.32018634893154</v>
      </c>
      <c r="U35">
        <f t="shared" si="14"/>
        <v>44.239360081551325</v>
      </c>
      <c r="V35">
        <v>32.317420155225399</v>
      </c>
      <c r="W35">
        <f t="shared" si="15"/>
        <v>29.891944500956242</v>
      </c>
      <c r="X35">
        <f t="shared" si="16"/>
        <v>-584.80057956294581</v>
      </c>
      <c r="Y35">
        <f t="shared" si="17"/>
        <v>39.636718408267974</v>
      </c>
      <c r="Z35">
        <f t="shared" si="18"/>
        <v>-545.16386115467787</v>
      </c>
      <c r="AA35">
        <f t="shared" si="19"/>
        <v>-70.807693984252836</v>
      </c>
      <c r="AB35">
        <f t="shared" si="20"/>
        <v>-237.06098487625076</v>
      </c>
      <c r="AC35">
        <f t="shared" si="21"/>
        <v>-367.97504525489973</v>
      </c>
      <c r="AD35">
        <f t="shared" si="22"/>
        <v>-469.08082626738019</v>
      </c>
      <c r="AE35">
        <f t="shared" si="23"/>
        <v>-545.16386115467787</v>
      </c>
      <c r="AF35">
        <f t="shared" si="24"/>
        <v>8.9675833502868732E-5</v>
      </c>
      <c r="AG35">
        <f t="shared" si="25"/>
        <v>1.391607025247644E-4</v>
      </c>
      <c r="AH35">
        <f t="shared" si="26"/>
        <v>1.2468411340625806E-4</v>
      </c>
      <c r="AI35">
        <f t="shared" si="27"/>
        <v>1.1171168289311859E-4</v>
      </c>
      <c r="AJ35">
        <f t="shared" si="28"/>
        <v>1.0008904995826093E-4</v>
      </c>
      <c r="AK35">
        <f t="shared" si="29"/>
        <v>8.9675833502868732E-5</v>
      </c>
      <c r="AL35">
        <f t="shared" si="30"/>
        <v>4.5000000000000003E-5</v>
      </c>
      <c r="AM35">
        <f t="shared" si="31"/>
        <v>4.5000000000000016E-5</v>
      </c>
    </row>
    <row r="36" spans="1:39" x14ac:dyDescent="0.25">
      <c r="A36">
        <v>37.508953062474397</v>
      </c>
      <c r="B36">
        <v>32.317400286572898</v>
      </c>
      <c r="C36">
        <f t="shared" si="32"/>
        <v>29.891879253053023</v>
      </c>
      <c r="D36">
        <f t="shared" si="1"/>
        <v>-584.80178442647207</v>
      </c>
      <c r="E36">
        <f t="shared" si="2"/>
        <v>39.636631889548312</v>
      </c>
      <c r="F36">
        <v>36.316882893414501</v>
      </c>
      <c r="G36">
        <f t="shared" si="3"/>
        <v>46.384943852544829</v>
      </c>
      <c r="H36">
        <f t="shared" si="4"/>
        <v>-132.38556459152022</v>
      </c>
      <c r="I36">
        <f t="shared" si="5"/>
        <v>61.506435548474442</v>
      </c>
      <c r="J36">
        <v>35.317352404793603</v>
      </c>
      <c r="K36">
        <f t="shared" si="6"/>
        <v>41.561126567142281</v>
      </c>
      <c r="L36">
        <f t="shared" si="7"/>
        <v>-292.17894457074686</v>
      </c>
      <c r="M36">
        <f t="shared" si="8"/>
        <v>55.110053828030665</v>
      </c>
      <c r="N36">
        <v>34.317380611737299</v>
      </c>
      <c r="O36">
        <f t="shared" si="9"/>
        <v>37.237158340514384</v>
      </c>
      <c r="P36">
        <f t="shared" si="10"/>
        <v>-417.35346759348488</v>
      </c>
      <c r="Q36">
        <f t="shared" si="11"/>
        <v>49.376471959522078</v>
      </c>
      <c r="R36">
        <v>33.317386625620301</v>
      </c>
      <c r="S36">
        <f t="shared" si="12"/>
        <v>33.362969078272599</v>
      </c>
      <c r="T36">
        <f t="shared" si="13"/>
        <v>-513.32126361897804</v>
      </c>
      <c r="U36">
        <f t="shared" si="14"/>
        <v>44.239296997789459</v>
      </c>
      <c r="V36">
        <v>32.317400286572898</v>
      </c>
      <c r="W36">
        <f t="shared" si="15"/>
        <v>29.891879253053023</v>
      </c>
      <c r="X36">
        <f t="shared" si="16"/>
        <v>-584.80178442647207</v>
      </c>
      <c r="Y36">
        <f t="shared" si="17"/>
        <v>39.636631889548312</v>
      </c>
      <c r="Z36">
        <f t="shared" si="18"/>
        <v>-545.16515253692376</v>
      </c>
      <c r="AA36">
        <f t="shared" si="19"/>
        <v>-70.879129043045779</v>
      </c>
      <c r="AB36">
        <f t="shared" si="20"/>
        <v>-237.06889074271621</v>
      </c>
      <c r="AC36">
        <f t="shared" si="21"/>
        <v>-367.97699563396282</v>
      </c>
      <c r="AD36">
        <f t="shared" si="22"/>
        <v>-469.0819666211886</v>
      </c>
      <c r="AE36">
        <f t="shared" si="23"/>
        <v>-545.16515253692376</v>
      </c>
      <c r="AF36">
        <f t="shared" si="24"/>
        <v>8.967563775915908E-5</v>
      </c>
      <c r="AG36">
        <f t="shared" si="25"/>
        <v>1.3915483155763449E-4</v>
      </c>
      <c r="AH36">
        <f t="shared" si="26"/>
        <v>1.2468337970142685E-4</v>
      </c>
      <c r="AI36">
        <f t="shared" si="27"/>
        <v>1.1171147502154317E-4</v>
      </c>
      <c r="AJ36">
        <f t="shared" si="28"/>
        <v>1.000889072348178E-4</v>
      </c>
      <c r="AK36">
        <f t="shared" si="29"/>
        <v>8.967563775915908E-5</v>
      </c>
      <c r="AL36">
        <f t="shared" si="30"/>
        <v>4.5000000000000003E-5</v>
      </c>
      <c r="AM36">
        <f t="shared" si="31"/>
        <v>4.4999999999999996E-5</v>
      </c>
    </row>
    <row r="37" spans="1:39" x14ac:dyDescent="0.25">
      <c r="A37">
        <v>39.008953062474397</v>
      </c>
      <c r="B37">
        <v>32.3173934252031</v>
      </c>
      <c r="C37">
        <f t="shared" si="32"/>
        <v>29.89185672060724</v>
      </c>
      <c r="D37">
        <f t="shared" si="1"/>
        <v>-584.80220050788819</v>
      </c>
      <c r="E37">
        <f t="shared" si="2"/>
        <v>39.636602011525198</v>
      </c>
      <c r="F37">
        <v>36.317550381009099</v>
      </c>
      <c r="G37">
        <f t="shared" si="3"/>
        <v>46.388345431924634</v>
      </c>
      <c r="H37">
        <f t="shared" si="4"/>
        <v>-132.2659068050242</v>
      </c>
      <c r="I37">
        <f t="shared" si="5"/>
        <v>61.510946042732058</v>
      </c>
      <c r="J37">
        <v>35.317399924321798</v>
      </c>
      <c r="K37">
        <f t="shared" si="6"/>
        <v>41.561343539804326</v>
      </c>
      <c r="L37">
        <f t="shared" si="7"/>
        <v>-292.17221846324458</v>
      </c>
      <c r="M37">
        <f t="shared" si="8"/>
        <v>55.110341533780534</v>
      </c>
      <c r="N37">
        <v>34.317385430010702</v>
      </c>
      <c r="O37">
        <f t="shared" si="9"/>
        <v>37.237178051690513</v>
      </c>
      <c r="P37">
        <f t="shared" si="10"/>
        <v>-417.35293890384418</v>
      </c>
      <c r="Q37">
        <f t="shared" si="11"/>
        <v>49.376498096541617</v>
      </c>
      <c r="R37">
        <v>33.317385263668001</v>
      </c>
      <c r="S37">
        <f t="shared" si="12"/>
        <v>33.362964086313582</v>
      </c>
      <c r="T37">
        <f t="shared" si="13"/>
        <v>-513.32137665606592</v>
      </c>
      <c r="U37">
        <f t="shared" si="14"/>
        <v>44.239290378451813</v>
      </c>
      <c r="V37">
        <v>32.3173934252031</v>
      </c>
      <c r="W37">
        <f t="shared" si="15"/>
        <v>29.89185672060724</v>
      </c>
      <c r="X37">
        <f t="shared" si="16"/>
        <v>-584.80220050788819</v>
      </c>
      <c r="Y37">
        <f t="shared" si="17"/>
        <v>39.636602011525198</v>
      </c>
      <c r="Z37">
        <f t="shared" si="18"/>
        <v>-545.16559849636303</v>
      </c>
      <c r="AA37">
        <f t="shared" si="19"/>
        <v>-70.754960762292143</v>
      </c>
      <c r="AB37">
        <f t="shared" si="20"/>
        <v>-237.06187692946403</v>
      </c>
      <c r="AC37">
        <f t="shared" si="21"/>
        <v>-367.97644080730254</v>
      </c>
      <c r="AD37">
        <f t="shared" si="22"/>
        <v>-469.08208627761411</v>
      </c>
      <c r="AE37">
        <f t="shared" si="23"/>
        <v>-545.16559849636303</v>
      </c>
      <c r="AF37">
        <f t="shared" si="24"/>
        <v>8.9675570161821725E-5</v>
      </c>
      <c r="AG37">
        <f t="shared" si="25"/>
        <v>1.3916503629577391E-4</v>
      </c>
      <c r="AH37">
        <f t="shared" si="26"/>
        <v>1.2468403061941297E-4</v>
      </c>
      <c r="AI37">
        <f t="shared" si="27"/>
        <v>1.1171153415507155E-4</v>
      </c>
      <c r="AJ37">
        <f t="shared" si="28"/>
        <v>1.0008889225894076E-4</v>
      </c>
      <c r="AK37">
        <f t="shared" si="29"/>
        <v>8.9675570161821725E-5</v>
      </c>
      <c r="AL37">
        <f t="shared" si="30"/>
        <v>4.4999999999999996E-5</v>
      </c>
      <c r="AM37">
        <f t="shared" si="31"/>
        <v>4.5000000000000003E-5</v>
      </c>
    </row>
    <row r="38" spans="1:39" x14ac:dyDescent="0.25">
      <c r="A38">
        <v>40.508953062474397</v>
      </c>
      <c r="B38">
        <v>32.317390123116702</v>
      </c>
      <c r="C38">
        <f t="shared" si="32"/>
        <v>29.891845876702401</v>
      </c>
      <c r="D38">
        <f t="shared" si="1"/>
        <v>-584.80240074989229</v>
      </c>
      <c r="E38">
        <f t="shared" si="2"/>
        <v>39.636587632507378</v>
      </c>
      <c r="F38">
        <v>36.318009246151703</v>
      </c>
      <c r="G38">
        <f t="shared" si="3"/>
        <v>46.390683996409379</v>
      </c>
      <c r="H38">
        <f t="shared" si="4"/>
        <v>-132.18363732494174</v>
      </c>
      <c r="I38">
        <f t="shared" si="5"/>
        <v>61.514046979238834</v>
      </c>
      <c r="J38">
        <v>35.317436800802902</v>
      </c>
      <c r="K38">
        <f t="shared" si="6"/>
        <v>41.561511917430714</v>
      </c>
      <c r="L38">
        <f t="shared" si="7"/>
        <v>-292.16699876207861</v>
      </c>
      <c r="M38">
        <f t="shared" si="8"/>
        <v>55.110564802513125</v>
      </c>
      <c r="N38">
        <v>34.317390430098797</v>
      </c>
      <c r="O38">
        <f t="shared" si="9"/>
        <v>37.237198506667227</v>
      </c>
      <c r="P38">
        <f t="shared" si="10"/>
        <v>-417.35239026369794</v>
      </c>
      <c r="Q38">
        <f t="shared" si="11"/>
        <v>49.376525219840744</v>
      </c>
      <c r="R38">
        <v>33.317385512943702</v>
      </c>
      <c r="S38">
        <f t="shared" si="12"/>
        <v>33.362964999982886</v>
      </c>
      <c r="T38">
        <f t="shared" si="13"/>
        <v>-513.3213559670927</v>
      </c>
      <c r="U38">
        <f t="shared" si="14"/>
        <v>44.239291589977306</v>
      </c>
      <c r="V38">
        <v>32.317390123116702</v>
      </c>
      <c r="W38">
        <f t="shared" si="15"/>
        <v>29.891845876702401</v>
      </c>
      <c r="X38">
        <f t="shared" si="16"/>
        <v>-584.80240074989229</v>
      </c>
      <c r="Y38">
        <f t="shared" si="17"/>
        <v>39.636587632507378</v>
      </c>
      <c r="Z38">
        <f t="shared" si="18"/>
        <v>-545.16581311738491</v>
      </c>
      <c r="AA38">
        <f t="shared" si="19"/>
        <v>-70.669590345702915</v>
      </c>
      <c r="AB38">
        <f t="shared" si="20"/>
        <v>-237.05643395956548</v>
      </c>
      <c r="AC38">
        <f t="shared" si="21"/>
        <v>-367.9758650438572</v>
      </c>
      <c r="AD38">
        <f t="shared" si="22"/>
        <v>-469.08206437711539</v>
      </c>
      <c r="AE38">
        <f t="shared" si="23"/>
        <v>-545.16581311738491</v>
      </c>
      <c r="AF38">
        <f t="shared" si="24"/>
        <v>8.9675537630107206E-5</v>
      </c>
      <c r="AG38">
        <f t="shared" si="25"/>
        <v>1.3917205198922815E-4</v>
      </c>
      <c r="AH38">
        <f t="shared" si="26"/>
        <v>1.2468453575229215E-4</v>
      </c>
      <c r="AI38">
        <f t="shared" si="27"/>
        <v>1.1171159552000168E-4</v>
      </c>
      <c r="AJ38">
        <f t="shared" si="28"/>
        <v>1.0008889499994867E-4</v>
      </c>
      <c r="AK38">
        <f t="shared" si="29"/>
        <v>8.9675537630107206E-5</v>
      </c>
      <c r="AL38">
        <f t="shared" si="30"/>
        <v>4.5000000000000003E-5</v>
      </c>
      <c r="AM38">
        <f t="shared" si="31"/>
        <v>4.500000000000001E-5</v>
      </c>
    </row>
    <row r="39" spans="1:39" x14ac:dyDescent="0.25">
      <c r="A39">
        <v>42.008953062474397</v>
      </c>
      <c r="B39">
        <v>32.317384253612303</v>
      </c>
      <c r="C39">
        <f t="shared" si="32"/>
        <v>29.891826601520755</v>
      </c>
      <c r="D39">
        <f t="shared" si="1"/>
        <v>-584.80275668228467</v>
      </c>
      <c r="E39">
        <f t="shared" si="2"/>
        <v>39.636562073616517</v>
      </c>
      <c r="F39">
        <v>36.3172954960109</v>
      </c>
      <c r="G39">
        <f t="shared" si="3"/>
        <v>46.387046484630979</v>
      </c>
      <c r="H39">
        <f t="shared" si="4"/>
        <v>-132.31160115723941</v>
      </c>
      <c r="I39">
        <f t="shared" si="5"/>
        <v>61.509223638620675</v>
      </c>
      <c r="J39">
        <v>35.317388497631903</v>
      </c>
      <c r="K39">
        <f t="shared" si="6"/>
        <v>41.561291365796407</v>
      </c>
      <c r="L39">
        <f t="shared" si="7"/>
        <v>-292.17383585059787</v>
      </c>
      <c r="M39">
        <f t="shared" si="8"/>
        <v>55.110272351046042</v>
      </c>
      <c r="N39">
        <v>34.317381924118699</v>
      </c>
      <c r="O39">
        <f t="shared" si="9"/>
        <v>37.237163709362058</v>
      </c>
      <c r="P39">
        <f t="shared" si="10"/>
        <v>-417.35332359125226</v>
      </c>
      <c r="Q39">
        <f t="shared" si="11"/>
        <v>49.376479078614089</v>
      </c>
      <c r="R39">
        <v>33.317381028781398</v>
      </c>
      <c r="S39">
        <f t="shared" si="12"/>
        <v>33.362948564203279</v>
      </c>
      <c r="T39">
        <f t="shared" si="13"/>
        <v>-513.32172813596355</v>
      </c>
      <c r="U39">
        <f t="shared" si="14"/>
        <v>44.239269796133549</v>
      </c>
      <c r="V39">
        <v>32.317384253612303</v>
      </c>
      <c r="W39">
        <f t="shared" si="15"/>
        <v>29.891826601520755</v>
      </c>
      <c r="X39">
        <f t="shared" si="16"/>
        <v>-584.80275668228467</v>
      </c>
      <c r="Y39">
        <f t="shared" si="17"/>
        <v>39.636562073616517</v>
      </c>
      <c r="Z39">
        <f t="shared" si="18"/>
        <v>-545.16619460866809</v>
      </c>
      <c r="AA39">
        <f t="shared" si="19"/>
        <v>-70.802377518618727</v>
      </c>
      <c r="AB39">
        <f t="shared" si="20"/>
        <v>-237.06356349955183</v>
      </c>
      <c r="AC39">
        <f t="shared" si="21"/>
        <v>-367.97684451263819</v>
      </c>
      <c r="AD39">
        <f t="shared" si="22"/>
        <v>-469.08245833983</v>
      </c>
      <c r="AE39">
        <f t="shared" si="23"/>
        <v>-545.16619460866809</v>
      </c>
      <c r="AF39">
        <f t="shared" si="24"/>
        <v>8.9675479804562276E-5</v>
      </c>
      <c r="AG39">
        <f t="shared" si="25"/>
        <v>1.3916113945389294E-4</v>
      </c>
      <c r="AH39">
        <f t="shared" si="26"/>
        <v>1.2468387409738925E-4</v>
      </c>
      <c r="AI39">
        <f t="shared" si="27"/>
        <v>1.1171149112808619E-4</v>
      </c>
      <c r="AJ39">
        <f t="shared" si="28"/>
        <v>1.0008884569260983E-4</v>
      </c>
      <c r="AK39">
        <f t="shared" si="29"/>
        <v>8.9675479804562276E-5</v>
      </c>
      <c r="AL39">
        <f t="shared" si="30"/>
        <v>4.500000000000001E-5</v>
      </c>
      <c r="AM39">
        <f t="shared" si="31"/>
        <v>4.5000000000000003E-5</v>
      </c>
    </row>
    <row r="40" spans="1:39" x14ac:dyDescent="0.25">
      <c r="A40">
        <v>43.508953062474397</v>
      </c>
      <c r="B40">
        <v>32.317380813257202</v>
      </c>
      <c r="C40">
        <f t="shared" si="32"/>
        <v>29.89181530355911</v>
      </c>
      <c r="D40">
        <f t="shared" si="1"/>
        <v>-584.80296530840076</v>
      </c>
      <c r="E40">
        <f t="shared" si="2"/>
        <v>39.636547092519379</v>
      </c>
      <c r="F40">
        <v>36.317012774698803</v>
      </c>
      <c r="G40">
        <f t="shared" si="3"/>
        <v>46.385605720203962</v>
      </c>
      <c r="H40">
        <f t="shared" si="4"/>
        <v>-132.36228273279659</v>
      </c>
      <c r="I40">
        <f t="shared" si="5"/>
        <v>61.507313184990451</v>
      </c>
      <c r="J40">
        <v>35.317366933193199</v>
      </c>
      <c r="K40">
        <f t="shared" si="6"/>
        <v>41.561192903234897</v>
      </c>
      <c r="L40">
        <f t="shared" si="7"/>
        <v>-292.17688817021235</v>
      </c>
      <c r="M40">
        <f t="shared" si="8"/>
        <v>55.110141789689465</v>
      </c>
      <c r="N40">
        <v>34.317377701420099</v>
      </c>
      <c r="O40">
        <f t="shared" si="9"/>
        <v>37.237146434641524</v>
      </c>
      <c r="P40">
        <f t="shared" si="10"/>
        <v>-417.35378693048528</v>
      </c>
      <c r="Q40">
        <f t="shared" si="11"/>
        <v>49.376456172334663</v>
      </c>
      <c r="R40">
        <v>33.317378592004403</v>
      </c>
      <c r="S40">
        <f t="shared" si="12"/>
        <v>33.362939632699081</v>
      </c>
      <c r="T40">
        <f t="shared" si="13"/>
        <v>-513.32193037922718</v>
      </c>
      <c r="U40">
        <f t="shared" si="14"/>
        <v>44.239257952958987</v>
      </c>
      <c r="V40">
        <v>32.317380813257202</v>
      </c>
      <c r="W40">
        <f t="shared" si="15"/>
        <v>29.89181530355911</v>
      </c>
      <c r="X40">
        <f t="shared" si="16"/>
        <v>-584.80296530840076</v>
      </c>
      <c r="Y40">
        <f t="shared" si="17"/>
        <v>39.636547092519379</v>
      </c>
      <c r="Z40">
        <f t="shared" si="18"/>
        <v>-545.16641821588132</v>
      </c>
      <c r="AA40">
        <f t="shared" si="19"/>
        <v>-70.854969547806135</v>
      </c>
      <c r="AB40">
        <f t="shared" si="20"/>
        <v>-237.06674638052289</v>
      </c>
      <c r="AC40">
        <f t="shared" si="21"/>
        <v>-367.97733075815063</v>
      </c>
      <c r="AD40">
        <f t="shared" si="22"/>
        <v>-469.08267242626818</v>
      </c>
      <c r="AE40">
        <f t="shared" si="23"/>
        <v>-545.16641821588132</v>
      </c>
      <c r="AF40">
        <f t="shared" si="24"/>
        <v>8.9675445910677345E-5</v>
      </c>
      <c r="AG40">
        <f t="shared" si="25"/>
        <v>1.3915681716061192E-4</v>
      </c>
      <c r="AH40">
        <f t="shared" si="26"/>
        <v>1.2468357870970469E-4</v>
      </c>
      <c r="AI40">
        <f t="shared" si="27"/>
        <v>1.1171143930392459E-4</v>
      </c>
      <c r="AJ40">
        <f t="shared" si="28"/>
        <v>1.0008881889809726E-4</v>
      </c>
      <c r="AK40">
        <f t="shared" si="29"/>
        <v>8.9675445910677345E-5</v>
      </c>
      <c r="AL40">
        <f t="shared" si="30"/>
        <v>4.500000000000001E-5</v>
      </c>
      <c r="AM40">
        <f t="shared" si="31"/>
        <v>4.500000000000001E-5</v>
      </c>
    </row>
    <row r="41" spans="1:39" x14ac:dyDescent="0.25">
      <c r="A41">
        <v>45.008953062474397</v>
      </c>
      <c r="B41">
        <v>32.317379625137697</v>
      </c>
      <c r="C41">
        <f t="shared" si="32"/>
        <v>29.891811401832463</v>
      </c>
      <c r="D41">
        <f t="shared" si="1"/>
        <v>-584.80303735694156</v>
      </c>
      <c r="E41">
        <f t="shared" si="2"/>
        <v>39.636541918829842</v>
      </c>
      <c r="F41">
        <v>36.317504408345997</v>
      </c>
      <c r="G41">
        <f t="shared" si="3"/>
        <v>46.388111142923606</v>
      </c>
      <c r="H41">
        <f t="shared" si="4"/>
        <v>-132.27414872292113</v>
      </c>
      <c r="I41">
        <f t="shared" si="5"/>
        <v>61.510635375516692</v>
      </c>
      <c r="J41">
        <v>35.317386066972503</v>
      </c>
      <c r="K41">
        <f t="shared" si="6"/>
        <v>41.561280267468945</v>
      </c>
      <c r="L41">
        <f t="shared" si="7"/>
        <v>-292.17417989696179</v>
      </c>
      <c r="M41">
        <f t="shared" si="8"/>
        <v>55.110257634663824</v>
      </c>
      <c r="N41">
        <v>34.317378902703503</v>
      </c>
      <c r="O41">
        <f t="shared" si="9"/>
        <v>37.237151348994544</v>
      </c>
      <c r="P41">
        <f t="shared" si="10"/>
        <v>-417.35365511868429</v>
      </c>
      <c r="Q41">
        <f t="shared" si="11"/>
        <v>49.376462688766772</v>
      </c>
      <c r="R41">
        <v>33.317378336304401</v>
      </c>
      <c r="S41">
        <f t="shared" si="12"/>
        <v>33.362938695483535</v>
      </c>
      <c r="T41">
        <f t="shared" si="13"/>
        <v>-513.32195160135075</v>
      </c>
      <c r="U41">
        <f t="shared" si="14"/>
        <v>44.239256710211166</v>
      </c>
      <c r="V41">
        <v>32.317379625137697</v>
      </c>
      <c r="W41">
        <f t="shared" si="15"/>
        <v>29.891811401832463</v>
      </c>
      <c r="X41">
        <f t="shared" si="16"/>
        <v>-584.80303735694156</v>
      </c>
      <c r="Y41">
        <f t="shared" si="17"/>
        <v>39.636541918829842</v>
      </c>
      <c r="Z41">
        <f t="shared" si="18"/>
        <v>-545.16649543811172</v>
      </c>
      <c r="AA41">
        <f t="shared" si="19"/>
        <v>-70.763513347404427</v>
      </c>
      <c r="AB41">
        <f t="shared" si="20"/>
        <v>-237.06392226229798</v>
      </c>
      <c r="AC41">
        <f t="shared" si="21"/>
        <v>-367.97719242991752</v>
      </c>
      <c r="AD41">
        <f t="shared" si="22"/>
        <v>-469.08269489113957</v>
      </c>
      <c r="AE41">
        <f t="shared" si="23"/>
        <v>-545.16649543811172</v>
      </c>
      <c r="AF41">
        <f t="shared" si="24"/>
        <v>8.9675434205497401E-5</v>
      </c>
      <c r="AG41">
        <f t="shared" si="25"/>
        <v>1.3916433342877084E-4</v>
      </c>
      <c r="AH41">
        <f t="shared" si="26"/>
        <v>1.2468384080240686E-4</v>
      </c>
      <c r="AI41">
        <f t="shared" si="27"/>
        <v>1.1171145404698365E-4</v>
      </c>
      <c r="AJ41">
        <f t="shared" si="28"/>
        <v>1.0008881608645061E-4</v>
      </c>
      <c r="AK41">
        <f t="shared" si="29"/>
        <v>8.9675434205497401E-5</v>
      </c>
      <c r="AL41">
        <f t="shared" si="30"/>
        <v>4.5000000000000003E-5</v>
      </c>
      <c r="AM41">
        <f t="shared" si="31"/>
        <v>4.5000000000000003E-5</v>
      </c>
    </row>
    <row r="42" spans="1:39" x14ac:dyDescent="0.25">
      <c r="A42">
        <v>46.508953062474397</v>
      </c>
      <c r="B42">
        <v>32.31737905336</v>
      </c>
      <c r="C42">
        <f t="shared" si="32"/>
        <v>29.891809524142506</v>
      </c>
      <c r="D42">
        <f t="shared" si="1"/>
        <v>-584.80307202999973</v>
      </c>
      <c r="E42">
        <f t="shared" si="2"/>
        <v>39.636539429012963</v>
      </c>
      <c r="F42">
        <v>36.317842434649499</v>
      </c>
      <c r="G42">
        <f t="shared" si="3"/>
        <v>46.389833843114346</v>
      </c>
      <c r="H42">
        <f t="shared" si="4"/>
        <v>-132.21354579356768</v>
      </c>
      <c r="I42">
        <f t="shared" si="5"/>
        <v>61.51291967596962</v>
      </c>
      <c r="J42">
        <v>35.3174009163736</v>
      </c>
      <c r="K42">
        <f t="shared" si="6"/>
        <v>41.561348069493533</v>
      </c>
      <c r="L42">
        <f t="shared" si="7"/>
        <v>-292.17207804335999</v>
      </c>
      <c r="M42">
        <f t="shared" si="8"/>
        <v>55.110347540148432</v>
      </c>
      <c r="N42">
        <v>34.3173801493732</v>
      </c>
      <c r="O42">
        <f t="shared" si="9"/>
        <v>37.237156449019906</v>
      </c>
      <c r="P42">
        <f t="shared" si="10"/>
        <v>-417.35351832679078</v>
      </c>
      <c r="Q42">
        <f t="shared" si="11"/>
        <v>49.376469451400396</v>
      </c>
      <c r="R42">
        <v>33.317378383115901</v>
      </c>
      <c r="S42">
        <f t="shared" si="12"/>
        <v>33.362938867061423</v>
      </c>
      <c r="T42">
        <f t="shared" si="13"/>
        <v>-513.32194771617526</v>
      </c>
      <c r="U42">
        <f t="shared" si="14"/>
        <v>44.239256937723454</v>
      </c>
      <c r="V42">
        <v>32.31737905336</v>
      </c>
      <c r="W42">
        <f t="shared" si="15"/>
        <v>29.891809524142506</v>
      </c>
      <c r="X42">
        <f t="shared" si="16"/>
        <v>-584.80307202999973</v>
      </c>
      <c r="Y42">
        <f t="shared" si="17"/>
        <v>39.636539429012963</v>
      </c>
      <c r="Z42">
        <f t="shared" si="18"/>
        <v>-545.16653260098678</v>
      </c>
      <c r="AA42">
        <f t="shared" si="19"/>
        <v>-70.700626117598063</v>
      </c>
      <c r="AB42">
        <f t="shared" si="20"/>
        <v>-237.06173050321155</v>
      </c>
      <c r="AC42">
        <f t="shared" si="21"/>
        <v>-367.97704887539038</v>
      </c>
      <c r="AD42">
        <f t="shared" si="22"/>
        <v>-469.08269077845182</v>
      </c>
      <c r="AE42">
        <f t="shared" si="23"/>
        <v>-545.16653260098678</v>
      </c>
      <c r="AF42">
        <f t="shared" si="24"/>
        <v>8.9675428572427517E-5</v>
      </c>
      <c r="AG42">
        <f t="shared" si="25"/>
        <v>1.3916950152934306E-4</v>
      </c>
      <c r="AH42">
        <f t="shared" si="26"/>
        <v>1.2468404420848061E-4</v>
      </c>
      <c r="AI42">
        <f t="shared" si="27"/>
        <v>1.1171146934705974E-4</v>
      </c>
      <c r="AJ42">
        <f t="shared" si="28"/>
        <v>1.0008881660118429E-4</v>
      </c>
      <c r="AK42">
        <f t="shared" si="29"/>
        <v>8.9675428572427517E-5</v>
      </c>
      <c r="AL42">
        <f t="shared" si="30"/>
        <v>4.4999999999999996E-5</v>
      </c>
      <c r="AM42">
        <f t="shared" si="31"/>
        <v>4.500000000000001E-5</v>
      </c>
    </row>
    <row r="43" spans="1:39" x14ac:dyDescent="0.25">
      <c r="A43">
        <v>48.008953062474397</v>
      </c>
      <c r="B43">
        <v>32.317378037066398</v>
      </c>
      <c r="C43">
        <f t="shared" si="32"/>
        <v>29.891806186684374</v>
      </c>
      <c r="D43">
        <f t="shared" si="1"/>
        <v>-584.80313365884217</v>
      </c>
      <c r="E43">
        <f t="shared" si="2"/>
        <v>39.636535003543479</v>
      </c>
      <c r="F43">
        <v>36.317316676264497</v>
      </c>
      <c r="G43">
        <f t="shared" si="3"/>
        <v>46.387154422250291</v>
      </c>
      <c r="H43">
        <f t="shared" si="4"/>
        <v>-132.30780418166677</v>
      </c>
      <c r="I43">
        <f t="shared" si="5"/>
        <v>61.509366763903884</v>
      </c>
      <c r="J43">
        <v>35.3173814697507</v>
      </c>
      <c r="K43">
        <f t="shared" si="6"/>
        <v>41.561259276682136</v>
      </c>
      <c r="L43">
        <f t="shared" si="7"/>
        <v>-292.17483060766449</v>
      </c>
      <c r="M43">
        <f t="shared" si="8"/>
        <v>55.110229800880504</v>
      </c>
      <c r="N43">
        <v>34.317378028839897</v>
      </c>
      <c r="O43">
        <f t="shared" si="9"/>
        <v>37.237147774089316</v>
      </c>
      <c r="P43">
        <f t="shared" si="10"/>
        <v>-417.35375100408521</v>
      </c>
      <c r="Q43">
        <f t="shared" si="11"/>
        <v>49.376457948442429</v>
      </c>
      <c r="R43">
        <v>33.317377541301198</v>
      </c>
      <c r="S43">
        <f t="shared" si="12"/>
        <v>33.362935781563635</v>
      </c>
      <c r="T43">
        <f t="shared" si="13"/>
        <v>-513.32201758356996</v>
      </c>
      <c r="U43">
        <f t="shared" si="14"/>
        <v>44.239252846353374</v>
      </c>
      <c r="V43">
        <v>32.317378037066398</v>
      </c>
      <c r="W43">
        <f t="shared" si="15"/>
        <v>29.891806186684374</v>
      </c>
      <c r="X43">
        <f t="shared" si="16"/>
        <v>-584.80313365884217</v>
      </c>
      <c r="Y43">
        <f t="shared" si="17"/>
        <v>39.636535003543479</v>
      </c>
      <c r="Z43">
        <f t="shared" si="18"/>
        <v>-545.16659865529869</v>
      </c>
      <c r="AA43">
        <f t="shared" si="19"/>
        <v>-70.798437417762884</v>
      </c>
      <c r="AB43">
        <f t="shared" si="20"/>
        <v>-237.06460080678397</v>
      </c>
      <c r="AC43">
        <f t="shared" si="21"/>
        <v>-367.9772930556428</v>
      </c>
      <c r="AD43">
        <f t="shared" si="22"/>
        <v>-469.08276473721656</v>
      </c>
      <c r="AE43">
        <f t="shared" si="23"/>
        <v>-545.16659865529869</v>
      </c>
      <c r="AF43">
        <f t="shared" si="24"/>
        <v>8.9675418560053124E-5</v>
      </c>
      <c r="AG43">
        <f t="shared" si="25"/>
        <v>1.3916146326675089E-4</v>
      </c>
      <c r="AH43">
        <f t="shared" si="26"/>
        <v>1.2468377783004641E-4</v>
      </c>
      <c r="AI43">
        <f t="shared" si="27"/>
        <v>1.1171144332226795E-4</v>
      </c>
      <c r="AJ43">
        <f t="shared" si="28"/>
        <v>1.0008880734469092E-4</v>
      </c>
      <c r="AK43">
        <f t="shared" si="29"/>
        <v>8.9675418560053124E-5</v>
      </c>
      <c r="AL43">
        <f t="shared" si="30"/>
        <v>4.5000000000000003E-5</v>
      </c>
      <c r="AM43">
        <f t="shared" si="31"/>
        <v>4.5000000000000003E-5</v>
      </c>
    </row>
    <row r="44" spans="1:39" x14ac:dyDescent="0.25">
      <c r="A44">
        <v>49.508953062474397</v>
      </c>
      <c r="B44">
        <v>32.317377441374198</v>
      </c>
      <c r="C44">
        <f t="shared" si="32"/>
        <v>29.891804230460707</v>
      </c>
      <c r="D44">
        <f t="shared" si="1"/>
        <v>-584.80316978207543</v>
      </c>
      <c r="E44">
        <f t="shared" si="2"/>
        <v>39.636532409590892</v>
      </c>
      <c r="F44">
        <v>36.317108398790502</v>
      </c>
      <c r="G44">
        <f t="shared" si="3"/>
        <v>46.386093021188586</v>
      </c>
      <c r="H44">
        <f t="shared" si="4"/>
        <v>-132.34514120237117</v>
      </c>
      <c r="I44">
        <f t="shared" si="5"/>
        <v>61.507959346096065</v>
      </c>
      <c r="J44">
        <v>35.317372787847802</v>
      </c>
      <c r="K44">
        <f t="shared" si="6"/>
        <v>41.561219635384035</v>
      </c>
      <c r="L44">
        <f t="shared" si="7"/>
        <v>-292.17605947983992</v>
      </c>
      <c r="M44">
        <f t="shared" si="8"/>
        <v>55.110177236519228</v>
      </c>
      <c r="N44">
        <v>34.317376976120599</v>
      </c>
      <c r="O44">
        <f t="shared" si="9"/>
        <v>37.237143467500374</v>
      </c>
      <c r="P44">
        <f t="shared" si="10"/>
        <v>-417.35386651454399</v>
      </c>
      <c r="Q44">
        <f t="shared" si="11"/>
        <v>49.376452237905504</v>
      </c>
      <c r="R44">
        <v>33.317377083842501</v>
      </c>
      <c r="S44">
        <f t="shared" si="12"/>
        <v>33.362934104843468</v>
      </c>
      <c r="T44">
        <f t="shared" si="13"/>
        <v>-513.32205555088183</v>
      </c>
      <c r="U44">
        <f t="shared" si="14"/>
        <v>44.239250623022436</v>
      </c>
      <c r="V44">
        <v>32.317377441374198</v>
      </c>
      <c r="W44">
        <f t="shared" si="15"/>
        <v>29.891804230460707</v>
      </c>
      <c r="X44">
        <f t="shared" si="16"/>
        <v>-584.80316978207543</v>
      </c>
      <c r="Y44">
        <f t="shared" si="17"/>
        <v>39.636532409590892</v>
      </c>
      <c r="Z44">
        <f t="shared" si="18"/>
        <v>-545.1666373724845</v>
      </c>
      <c r="AA44">
        <f t="shared" si="19"/>
        <v>-70.837181856275095</v>
      </c>
      <c r="AB44">
        <f t="shared" si="20"/>
        <v>-237.06588224332069</v>
      </c>
      <c r="AC44">
        <f t="shared" si="21"/>
        <v>-367.97741427663851</v>
      </c>
      <c r="AD44">
        <f t="shared" si="22"/>
        <v>-469.0828049278594</v>
      </c>
      <c r="AE44">
        <f t="shared" si="23"/>
        <v>-545.1666373724845</v>
      </c>
      <c r="AF44">
        <f t="shared" si="24"/>
        <v>8.9675412691382124E-5</v>
      </c>
      <c r="AG44">
        <f t="shared" si="25"/>
        <v>1.3915827906356578E-4</v>
      </c>
      <c r="AH44">
        <f t="shared" si="26"/>
        <v>1.2468365890615211E-4</v>
      </c>
      <c r="AI44">
        <f t="shared" si="27"/>
        <v>1.1171143040250114E-4</v>
      </c>
      <c r="AJ44">
        <f t="shared" si="28"/>
        <v>1.0008880231453041E-4</v>
      </c>
      <c r="AK44">
        <f t="shared" si="29"/>
        <v>8.9675412691382124E-5</v>
      </c>
      <c r="AL44">
        <f t="shared" si="30"/>
        <v>4.5000000000000003E-5</v>
      </c>
      <c r="AM44">
        <f t="shared" si="31"/>
        <v>4.5000000000000003E-5</v>
      </c>
    </row>
    <row r="45" spans="1:39" x14ac:dyDescent="0.25">
      <c r="A45">
        <v>51.008953062474397</v>
      </c>
      <c r="B45">
        <v>32.317377235651897</v>
      </c>
      <c r="C45">
        <f t="shared" si="32"/>
        <v>29.891803554878887</v>
      </c>
      <c r="D45">
        <f t="shared" si="1"/>
        <v>-584.80318225723227</v>
      </c>
      <c r="E45">
        <f t="shared" si="2"/>
        <v>39.636531513769405</v>
      </c>
      <c r="F45">
        <v>36.317470701062703</v>
      </c>
      <c r="G45">
        <f t="shared" si="3"/>
        <v>46.387939362334194</v>
      </c>
      <c r="H45">
        <f t="shared" si="4"/>
        <v>-132.28019166479649</v>
      </c>
      <c r="I45">
        <f t="shared" si="5"/>
        <v>61.510407594455138</v>
      </c>
      <c r="J45">
        <v>35.317380491572102</v>
      </c>
      <c r="K45">
        <f t="shared" si="6"/>
        <v>41.561254810347243</v>
      </c>
      <c r="L45">
        <f t="shared" si="7"/>
        <v>-292.17496906320901</v>
      </c>
      <c r="M45">
        <f t="shared" si="8"/>
        <v>55.110223878520443</v>
      </c>
      <c r="N45">
        <v>34.317377275603498</v>
      </c>
      <c r="O45">
        <f t="shared" si="9"/>
        <v>37.237144692660486</v>
      </c>
      <c r="P45">
        <f t="shared" si="10"/>
        <v>-417.35383365354903</v>
      </c>
      <c r="Q45">
        <f t="shared" si="11"/>
        <v>49.376453862467798</v>
      </c>
      <c r="R45">
        <v>33.317377035839399</v>
      </c>
      <c r="S45">
        <f t="shared" si="12"/>
        <v>33.362933928898038</v>
      </c>
      <c r="T45">
        <f t="shared" si="13"/>
        <v>-513.32205953495429</v>
      </c>
      <c r="U45">
        <f t="shared" si="14"/>
        <v>44.239250389718791</v>
      </c>
      <c r="V45">
        <v>32.317377235651897</v>
      </c>
      <c r="W45">
        <f t="shared" si="15"/>
        <v>29.891803554878887</v>
      </c>
      <c r="X45">
        <f t="shared" si="16"/>
        <v>-584.80318225723227</v>
      </c>
      <c r="Y45">
        <f t="shared" si="17"/>
        <v>39.636531513769405</v>
      </c>
      <c r="Z45">
        <f t="shared" si="18"/>
        <v>-545.16665074346281</v>
      </c>
      <c r="AA45">
        <f t="shared" si="19"/>
        <v>-70.769784070341359</v>
      </c>
      <c r="AB45">
        <f t="shared" si="20"/>
        <v>-237.06474518468855</v>
      </c>
      <c r="AC45">
        <f t="shared" si="21"/>
        <v>-367.97737979108126</v>
      </c>
      <c r="AD45">
        <f t="shared" si="22"/>
        <v>-469.0828091452355</v>
      </c>
      <c r="AE45">
        <f t="shared" si="23"/>
        <v>-545.16665074346281</v>
      </c>
      <c r="AF45">
        <f t="shared" si="24"/>
        <v>8.9675410664636666E-5</v>
      </c>
      <c r="AG45">
        <f t="shared" si="25"/>
        <v>1.3916381808700261E-4</v>
      </c>
      <c r="AH45">
        <f t="shared" si="26"/>
        <v>1.2468376443104174E-4</v>
      </c>
      <c r="AI45">
        <f t="shared" si="27"/>
        <v>1.1171143407798146E-4</v>
      </c>
      <c r="AJ45">
        <f t="shared" si="28"/>
        <v>1.0008880178669412E-4</v>
      </c>
      <c r="AK45">
        <f t="shared" si="29"/>
        <v>8.9675410664636666E-5</v>
      </c>
      <c r="AL45">
        <f t="shared" si="30"/>
        <v>4.5000000000000003E-5</v>
      </c>
      <c r="AM45">
        <f t="shared" si="31"/>
        <v>4.500000000000001E-5</v>
      </c>
    </row>
    <row r="46" spans="1:39" x14ac:dyDescent="0.25">
      <c r="A46">
        <v>52.508953062474397</v>
      </c>
      <c r="B46">
        <v>32.317377136649398</v>
      </c>
      <c r="C46">
        <f t="shared" si="32"/>
        <v>29.891803229759606</v>
      </c>
      <c r="D46">
        <f t="shared" si="1"/>
        <v>-584.80318826081873</v>
      </c>
      <c r="E46">
        <f t="shared" si="2"/>
        <v>39.636531082661236</v>
      </c>
      <c r="F46">
        <v>36.317719832646802</v>
      </c>
      <c r="G46">
        <f t="shared" si="3"/>
        <v>46.389209013062555</v>
      </c>
      <c r="H46">
        <f t="shared" si="4"/>
        <v>-132.23552699266833</v>
      </c>
      <c r="I46">
        <f t="shared" si="5"/>
        <v>61.512091151320945</v>
      </c>
      <c r="J46">
        <v>35.317386470472101</v>
      </c>
      <c r="K46">
        <f t="shared" si="6"/>
        <v>41.561282109837386</v>
      </c>
      <c r="L46">
        <f t="shared" si="7"/>
        <v>-292.17412278384461</v>
      </c>
      <c r="M46">
        <f t="shared" si="8"/>
        <v>55.110260077644377</v>
      </c>
      <c r="N46">
        <v>34.317377586404902</v>
      </c>
      <c r="O46">
        <f t="shared" si="9"/>
        <v>37.237145964123712</v>
      </c>
      <c r="P46">
        <f t="shared" si="10"/>
        <v>-417.35379955061944</v>
      </c>
      <c r="Q46">
        <f t="shared" si="11"/>
        <v>49.376455548428048</v>
      </c>
      <c r="R46">
        <v>33.317377044627797</v>
      </c>
      <c r="S46">
        <f t="shared" si="12"/>
        <v>33.362933961110087</v>
      </c>
      <c r="T46">
        <f t="shared" si="13"/>
        <v>-513.32205880555114</v>
      </c>
      <c r="U46">
        <f t="shared" si="14"/>
        <v>44.239250432431973</v>
      </c>
      <c r="V46">
        <v>32.317377136649398</v>
      </c>
      <c r="W46">
        <f t="shared" si="15"/>
        <v>29.891803229759606</v>
      </c>
      <c r="X46">
        <f t="shared" si="16"/>
        <v>-584.80318826081873</v>
      </c>
      <c r="Y46">
        <f t="shared" si="17"/>
        <v>39.636531082661236</v>
      </c>
      <c r="Z46">
        <f t="shared" si="18"/>
        <v>-545.16665717815749</v>
      </c>
      <c r="AA46">
        <f t="shared" si="19"/>
        <v>-70.723435841347381</v>
      </c>
      <c r="AB46">
        <f t="shared" si="20"/>
        <v>-237.06386270620024</v>
      </c>
      <c r="AC46">
        <f t="shared" si="21"/>
        <v>-367.97734400219139</v>
      </c>
      <c r="AD46">
        <f t="shared" si="22"/>
        <v>-469.08280837311918</v>
      </c>
      <c r="AE46">
        <f t="shared" si="23"/>
        <v>-545.16665717815749</v>
      </c>
      <c r="AF46">
        <f t="shared" si="24"/>
        <v>8.9675409689278824E-5</v>
      </c>
      <c r="AG46">
        <f t="shared" si="25"/>
        <v>1.3916762703918768E-4</v>
      </c>
      <c r="AH46">
        <f t="shared" si="26"/>
        <v>1.2468384632951217E-4</v>
      </c>
      <c r="AI46">
        <f t="shared" si="27"/>
        <v>1.1171143789237116E-4</v>
      </c>
      <c r="AJ46">
        <f t="shared" si="28"/>
        <v>1.0008880188333027E-4</v>
      </c>
      <c r="AK46">
        <f t="shared" si="29"/>
        <v>8.9675409689278824E-5</v>
      </c>
      <c r="AL46">
        <f t="shared" si="30"/>
        <v>4.5000000000000003E-5</v>
      </c>
      <c r="AM46">
        <f t="shared" si="31"/>
        <v>4.5000000000000003E-5</v>
      </c>
    </row>
    <row r="47" spans="1:39" x14ac:dyDescent="0.25">
      <c r="A47">
        <v>54.008953062474397</v>
      </c>
      <c r="B47">
        <v>32.317376960680903</v>
      </c>
      <c r="C47">
        <f t="shared" si="32"/>
        <v>29.891802651887833</v>
      </c>
      <c r="D47">
        <f t="shared" si="1"/>
        <v>-584.80319893168132</v>
      </c>
      <c r="E47">
        <f t="shared" si="2"/>
        <v>39.636530316403267</v>
      </c>
      <c r="F47">
        <v>36.317628883746004</v>
      </c>
      <c r="G47">
        <f t="shared" si="3"/>
        <v>46.388745505627647</v>
      </c>
      <c r="H47">
        <f t="shared" si="4"/>
        <v>-132.25183273849979</v>
      </c>
      <c r="I47">
        <f t="shared" si="5"/>
        <v>61.511476540462262</v>
      </c>
      <c r="J47">
        <v>35.317381612417797</v>
      </c>
      <c r="K47">
        <f t="shared" si="6"/>
        <v>41.561259928095971</v>
      </c>
      <c r="L47">
        <f t="shared" si="7"/>
        <v>-292.17481041395598</v>
      </c>
      <c r="M47">
        <f t="shared" si="8"/>
        <v>55.110230664655255</v>
      </c>
      <c r="N47">
        <v>34.317377078741202</v>
      </c>
      <c r="O47">
        <f t="shared" si="9"/>
        <v>37.237143887312889</v>
      </c>
      <c r="P47">
        <f t="shared" si="10"/>
        <v>-417.35385525441842</v>
      </c>
      <c r="Q47">
        <f t="shared" si="11"/>
        <v>49.376452794576892</v>
      </c>
      <c r="R47">
        <v>33.317376886594097</v>
      </c>
      <c r="S47">
        <f t="shared" si="12"/>
        <v>33.362933381870285</v>
      </c>
      <c r="T47">
        <f t="shared" si="13"/>
        <v>-513.32207192173871</v>
      </c>
      <c r="U47">
        <f t="shared" si="14"/>
        <v>44.239249664359996</v>
      </c>
      <c r="V47">
        <v>32.317376960680903</v>
      </c>
      <c r="W47">
        <f t="shared" si="15"/>
        <v>29.891802651887833</v>
      </c>
      <c r="X47">
        <f t="shared" si="16"/>
        <v>-584.80319893168132</v>
      </c>
      <c r="Y47">
        <f t="shared" si="17"/>
        <v>39.636530316403267</v>
      </c>
      <c r="Z47">
        <f t="shared" si="18"/>
        <v>-545.16666861527801</v>
      </c>
      <c r="AA47">
        <f t="shared" si="19"/>
        <v>-70.740356198037517</v>
      </c>
      <c r="AB47">
        <f t="shared" si="20"/>
        <v>-237.06457974930072</v>
      </c>
      <c r="AC47">
        <f t="shared" si="21"/>
        <v>-367.97740245984153</v>
      </c>
      <c r="AD47">
        <f t="shared" si="22"/>
        <v>-469.08282225737872</v>
      </c>
      <c r="AE47">
        <f t="shared" si="23"/>
        <v>-545.16666861527801</v>
      </c>
      <c r="AF47">
        <f t="shared" si="24"/>
        <v>8.9675407955663511E-5</v>
      </c>
      <c r="AG47">
        <f t="shared" si="25"/>
        <v>1.3916623651688296E-4</v>
      </c>
      <c r="AH47">
        <f t="shared" si="26"/>
        <v>1.2468377978428792E-4</v>
      </c>
      <c r="AI47">
        <f t="shared" si="27"/>
        <v>1.1171143166193868E-4</v>
      </c>
      <c r="AJ47">
        <f t="shared" si="28"/>
        <v>1.0008880014561087E-4</v>
      </c>
      <c r="AK47">
        <f t="shared" si="29"/>
        <v>8.9675407955663511E-5</v>
      </c>
      <c r="AL47">
        <f t="shared" si="30"/>
        <v>4.5000000000000003E-5</v>
      </c>
      <c r="AM47">
        <f t="shared" si="31"/>
        <v>4.500000000000001E-5</v>
      </c>
    </row>
    <row r="48" spans="1:39" x14ac:dyDescent="0.25">
      <c r="A48">
        <v>55.508953062474397</v>
      </c>
      <c r="B48">
        <v>32.317376857538299</v>
      </c>
      <c r="C48">
        <f t="shared" si="32"/>
        <v>29.891802313172661</v>
      </c>
      <c r="D48">
        <f t="shared" si="1"/>
        <v>-584.8032051863263</v>
      </c>
      <c r="E48">
        <f t="shared" si="2"/>
        <v>39.636529867266951</v>
      </c>
      <c r="F48">
        <v>36.317562036731701</v>
      </c>
      <c r="G48">
        <f t="shared" si="3"/>
        <v>46.388404832796034</v>
      </c>
      <c r="H48">
        <f t="shared" si="4"/>
        <v>-132.26381716881241</v>
      </c>
      <c r="I48">
        <f t="shared" si="5"/>
        <v>61.511024808287537</v>
      </c>
      <c r="J48">
        <v>35.317378942219499</v>
      </c>
      <c r="K48">
        <f t="shared" si="6"/>
        <v>41.561247736049523</v>
      </c>
      <c r="L48">
        <f t="shared" si="7"/>
        <v>-292.17518836507548</v>
      </c>
      <c r="M48">
        <f t="shared" si="8"/>
        <v>55.110214498001667</v>
      </c>
      <c r="N48">
        <v>34.317376822131799</v>
      </c>
      <c r="O48">
        <f t="shared" si="9"/>
        <v>37.237142837544773</v>
      </c>
      <c r="P48">
        <f t="shared" si="10"/>
        <v>-417.35388341108444</v>
      </c>
      <c r="Q48">
        <f t="shared" si="11"/>
        <v>49.376451402584372</v>
      </c>
      <c r="R48">
        <v>33.3173768007155</v>
      </c>
      <c r="S48">
        <f t="shared" si="12"/>
        <v>33.362933067100087</v>
      </c>
      <c r="T48">
        <f t="shared" si="13"/>
        <v>-513.32207904933102</v>
      </c>
      <c r="U48">
        <f t="shared" si="14"/>
        <v>44.239249246974715</v>
      </c>
      <c r="V48">
        <v>32.317376857538299</v>
      </c>
      <c r="W48">
        <f t="shared" si="15"/>
        <v>29.891802313172661</v>
      </c>
      <c r="X48">
        <f t="shared" si="16"/>
        <v>-584.8032051863263</v>
      </c>
      <c r="Y48">
        <f t="shared" si="17"/>
        <v>39.636529867266951</v>
      </c>
      <c r="Z48">
        <f t="shared" si="18"/>
        <v>-545.16667531905932</v>
      </c>
      <c r="AA48">
        <f t="shared" si="19"/>
        <v>-70.752792360524865</v>
      </c>
      <c r="AB48">
        <f t="shared" si="20"/>
        <v>-237.06497386707383</v>
      </c>
      <c r="AC48">
        <f t="shared" si="21"/>
        <v>-367.97743200850005</v>
      </c>
      <c r="AD48">
        <f t="shared" si="22"/>
        <v>-469.08282980235629</v>
      </c>
      <c r="AE48">
        <f t="shared" si="23"/>
        <v>-545.16667531905932</v>
      </c>
      <c r="AF48">
        <f t="shared" si="24"/>
        <v>8.9675406939517996E-5</v>
      </c>
      <c r="AG48">
        <f t="shared" si="25"/>
        <v>1.3916521449838811E-4</v>
      </c>
      <c r="AH48">
        <f t="shared" si="26"/>
        <v>1.2468374320814859E-4</v>
      </c>
      <c r="AI48">
        <f t="shared" si="27"/>
        <v>1.1171142851263433E-4</v>
      </c>
      <c r="AJ48">
        <f t="shared" si="28"/>
        <v>1.0008879920130027E-4</v>
      </c>
      <c r="AK48">
        <f t="shared" si="29"/>
        <v>8.9675406939517996E-5</v>
      </c>
      <c r="AL48">
        <f t="shared" si="30"/>
        <v>4.5000000000000003E-5</v>
      </c>
      <c r="AM48">
        <f t="shared" si="31"/>
        <v>4.500000000000001E-5</v>
      </c>
    </row>
    <row r="49" spans="1:39" x14ac:dyDescent="0.25">
      <c r="A49">
        <v>57.008953062474397</v>
      </c>
      <c r="B49">
        <v>32.317376821918003</v>
      </c>
      <c r="C49">
        <f t="shared" si="32"/>
        <v>29.891802196197386</v>
      </c>
      <c r="D49">
        <f t="shared" si="1"/>
        <v>-584.80320734636791</v>
      </c>
      <c r="E49">
        <f t="shared" si="2"/>
        <v>39.636529712157731</v>
      </c>
      <c r="F49">
        <v>36.317513908525697</v>
      </c>
      <c r="G49">
        <f t="shared" si="3"/>
        <v>46.388159558286176</v>
      </c>
      <c r="H49">
        <f t="shared" si="4"/>
        <v>-132.27244555044075</v>
      </c>
      <c r="I49">
        <f t="shared" si="5"/>
        <v>61.510699574287472</v>
      </c>
      <c r="J49">
        <v>35.317378552520701</v>
      </c>
      <c r="K49">
        <f t="shared" si="6"/>
        <v>41.561245956696638</v>
      </c>
      <c r="L49">
        <f t="shared" si="7"/>
        <v>-292.17524352466484</v>
      </c>
      <c r="M49">
        <f t="shared" si="8"/>
        <v>55.11021213857974</v>
      </c>
      <c r="N49">
        <v>34.3173768728604</v>
      </c>
      <c r="O49">
        <f t="shared" si="9"/>
        <v>37.237143045071335</v>
      </c>
      <c r="P49">
        <f t="shared" si="10"/>
        <v>-417.35387784484931</v>
      </c>
      <c r="Q49">
        <f t="shared" si="11"/>
        <v>49.376451677764592</v>
      </c>
      <c r="R49">
        <v>33.3173767917039</v>
      </c>
      <c r="S49">
        <f t="shared" si="12"/>
        <v>33.362933034069933</v>
      </c>
      <c r="T49">
        <f t="shared" si="13"/>
        <v>-513.32207979725899</v>
      </c>
      <c r="U49">
        <f t="shared" si="14"/>
        <v>44.239249203176726</v>
      </c>
      <c r="V49">
        <v>32.317376821918003</v>
      </c>
      <c r="W49">
        <f t="shared" si="15"/>
        <v>29.891802196197386</v>
      </c>
      <c r="X49">
        <f t="shared" si="16"/>
        <v>-584.80320734636791</v>
      </c>
      <c r="Y49">
        <f t="shared" si="17"/>
        <v>39.636529712157731</v>
      </c>
      <c r="Z49">
        <f t="shared" si="18"/>
        <v>-545.16667763421015</v>
      </c>
      <c r="AA49">
        <f t="shared" si="19"/>
        <v>-70.761745976153279</v>
      </c>
      <c r="AB49">
        <f t="shared" si="20"/>
        <v>-237.06503138608508</v>
      </c>
      <c r="AC49">
        <f t="shared" si="21"/>
        <v>-367.97742616708473</v>
      </c>
      <c r="AD49">
        <f t="shared" si="22"/>
        <v>-469.08283059408228</v>
      </c>
      <c r="AE49">
        <f t="shared" si="23"/>
        <v>-545.16667763421015</v>
      </c>
      <c r="AF49">
        <f t="shared" si="24"/>
        <v>8.9675406588592165E-5</v>
      </c>
      <c r="AG49">
        <f t="shared" si="25"/>
        <v>1.3916447867485856E-4</v>
      </c>
      <c r="AH49">
        <f t="shared" si="26"/>
        <v>1.2468373787008992E-4</v>
      </c>
      <c r="AI49">
        <f t="shared" si="27"/>
        <v>1.1171142913521402E-4</v>
      </c>
      <c r="AJ49">
        <f t="shared" si="28"/>
        <v>1.000887991022098E-4</v>
      </c>
      <c r="AK49">
        <f t="shared" si="29"/>
        <v>8.9675406588592165E-5</v>
      </c>
      <c r="AL49">
        <f t="shared" si="30"/>
        <v>4.5000000000000003E-5</v>
      </c>
      <c r="AM49">
        <f t="shared" si="31"/>
        <v>4.500000000000001E-5</v>
      </c>
    </row>
    <row r="50" spans="1:39" x14ac:dyDescent="0.25">
      <c r="A50">
        <v>58.508953062474397</v>
      </c>
      <c r="B50">
        <v>32.317376804776003</v>
      </c>
      <c r="C50">
        <f t="shared" si="32"/>
        <v>29.891802139903916</v>
      </c>
      <c r="D50">
        <f t="shared" si="1"/>
        <v>-584.80320838587159</v>
      </c>
      <c r="E50">
        <f t="shared" si="2"/>
        <v>39.636529637512595</v>
      </c>
      <c r="F50">
        <v>36.317478567543603</v>
      </c>
      <c r="G50">
        <f t="shared" si="3"/>
        <v>46.387979451794848</v>
      </c>
      <c r="H50">
        <f t="shared" si="4"/>
        <v>-132.27878138957482</v>
      </c>
      <c r="I50">
        <f t="shared" si="5"/>
        <v>61.510460753079961</v>
      </c>
      <c r="J50">
        <v>35.317378522208202</v>
      </c>
      <c r="K50">
        <f t="shared" si="6"/>
        <v>41.561245818290693</v>
      </c>
      <c r="L50">
        <f t="shared" si="7"/>
        <v>-292.17524781522195</v>
      </c>
      <c r="M50">
        <f t="shared" si="8"/>
        <v>55.110211955053458</v>
      </c>
      <c r="N50">
        <v>34.317376933309099</v>
      </c>
      <c r="O50">
        <f t="shared" si="9"/>
        <v>37.237143292362028</v>
      </c>
      <c r="P50">
        <f t="shared" si="10"/>
        <v>-417.35387121206907</v>
      </c>
      <c r="Q50">
        <f>(470-28)*1.5*10^(-4)*3^(0.1*(N50-37))*1000</f>
        <v>49.37645200567205</v>
      </c>
      <c r="R50">
        <v>33.317376793353702</v>
      </c>
      <c r="S50">
        <f t="shared" si="12"/>
        <v>33.362933040116936</v>
      </c>
      <c r="T50">
        <f t="shared" si="13"/>
        <v>-513.32207966033172</v>
      </c>
      <c r="U50">
        <f t="shared" si="14"/>
        <v>44.239249211195059</v>
      </c>
      <c r="V50">
        <v>32.317376804776003</v>
      </c>
      <c r="W50">
        <f t="shared" si="15"/>
        <v>29.891802139903916</v>
      </c>
      <c r="X50">
        <f t="shared" si="16"/>
        <v>-584.80320838587159</v>
      </c>
      <c r="Y50">
        <f t="shared" si="17"/>
        <v>39.636529637512595</v>
      </c>
      <c r="Z50">
        <f t="shared" si="18"/>
        <v>-545.166678748359</v>
      </c>
      <c r="AA50">
        <f t="shared" si="19"/>
        <v>-70.768320636494849</v>
      </c>
      <c r="AB50">
        <f t="shared" si="20"/>
        <v>-237.06503586016851</v>
      </c>
      <c r="AC50">
        <f t="shared" si="21"/>
        <v>-367.97741920639703</v>
      </c>
      <c r="AD50">
        <f t="shared" si="22"/>
        <v>-469.08283044913668</v>
      </c>
      <c r="AE50">
        <f t="shared" si="23"/>
        <v>-545.166678748359</v>
      </c>
      <c r="AF50">
        <f t="shared" si="24"/>
        <v>8.9675406419711752E-5</v>
      </c>
      <c r="AG50">
        <f t="shared" si="25"/>
        <v>1.3916393835538456E-4</v>
      </c>
      <c r="AH50">
        <f t="shared" si="26"/>
        <v>1.246837374548721E-4</v>
      </c>
      <c r="AI50">
        <f t="shared" si="27"/>
        <v>1.117114298770861E-4</v>
      </c>
      <c r="AJ50">
        <f t="shared" si="28"/>
        <v>1.0008879912035082E-4</v>
      </c>
      <c r="AK50">
        <f t="shared" si="29"/>
        <v>8.9675406419711752E-5</v>
      </c>
      <c r="AL50">
        <f t="shared" si="30"/>
        <v>4.5000000000000003E-5</v>
      </c>
      <c r="AM50">
        <f t="shared" si="31"/>
        <v>4.5000000000000003E-5</v>
      </c>
    </row>
    <row r="51" spans="1:39" x14ac:dyDescent="0.25">
      <c r="A51">
        <v>58.881714796855803</v>
      </c>
      <c r="B51">
        <v>32.317376796558598</v>
      </c>
      <c r="C51">
        <f t="shared" si="32"/>
        <v>29.891802112918363</v>
      </c>
      <c r="D51">
        <f t="shared" si="1"/>
        <v>-584.80320888418123</v>
      </c>
      <c r="E51">
        <f t="shared" si="2"/>
        <v>39.636529601729755</v>
      </c>
      <c r="R51">
        <v>33.317376788354998</v>
      </c>
      <c r="S51">
        <f t="shared" si="12"/>
        <v>33.362933021795222</v>
      </c>
      <c r="T51">
        <f t="shared" si="13"/>
        <v>-513.32208007520489</v>
      </c>
      <c r="U51">
        <f t="shared" si="14"/>
        <v>44.239249186900459</v>
      </c>
      <c r="V51">
        <v>32.317376796558598</v>
      </c>
      <c r="W51">
        <f t="shared" si="15"/>
        <v>29.891802112918363</v>
      </c>
      <c r="X51">
        <f t="shared" si="16"/>
        <v>-584.80320888418123</v>
      </c>
      <c r="Y51">
        <f t="shared" si="17"/>
        <v>39.636529601729755</v>
      </c>
    </row>
    <row r="52" spans="1:39" x14ac:dyDescent="0.25">
      <c r="A52">
        <v>59.254476531237202</v>
      </c>
      <c r="B52">
        <v>32.317376789313101</v>
      </c>
      <c r="C52">
        <f t="shared" si="32"/>
        <v>29.891802089124514</v>
      </c>
      <c r="D52">
        <f t="shared" si="1"/>
        <v>-584.80320932355357</v>
      </c>
      <c r="E52">
        <f t="shared" si="2"/>
        <v>39.6365295701791</v>
      </c>
      <c r="R52">
        <v>33.3173767837866</v>
      </c>
      <c r="S52">
        <f t="shared" si="12"/>
        <v>33.362933005050706</v>
      </c>
      <c r="T52">
        <f t="shared" si="13"/>
        <v>-513.32208045436437</v>
      </c>
      <c r="U52">
        <f t="shared" si="14"/>
        <v>44.239249164697227</v>
      </c>
      <c r="V52">
        <v>32.317376789313101</v>
      </c>
      <c r="W52">
        <f t="shared" si="15"/>
        <v>29.891802089124514</v>
      </c>
      <c r="X52">
        <f t="shared" si="16"/>
        <v>-584.80320932355357</v>
      </c>
      <c r="Y52">
        <f t="shared" si="17"/>
        <v>39.6365295701791</v>
      </c>
    </row>
    <row r="53" spans="1:39" x14ac:dyDescent="0.25">
      <c r="A53">
        <v>59.627238265618601</v>
      </c>
      <c r="B53">
        <v>32.317376782925898</v>
      </c>
      <c r="C53">
        <f t="shared" si="32"/>
        <v>29.891802068149261</v>
      </c>
      <c r="D53">
        <f t="shared" si="1"/>
        <v>-584.80320971087849</v>
      </c>
      <c r="E53">
        <f t="shared" si="2"/>
        <v>39.636529542365921</v>
      </c>
      <c r="R53">
        <v>33.3173767796116</v>
      </c>
      <c r="S53">
        <f t="shared" si="12"/>
        <v>33.362932989748103</v>
      </c>
      <c r="T53">
        <f t="shared" si="13"/>
        <v>-513.32208080087321</v>
      </c>
      <c r="U53">
        <f t="shared" si="14"/>
        <v>44.239249144405989</v>
      </c>
      <c r="V53">
        <v>32.317376782925898</v>
      </c>
      <c r="W53">
        <f t="shared" si="15"/>
        <v>29.891802068149261</v>
      </c>
      <c r="X53">
        <f t="shared" si="16"/>
        <v>-584.80320971087849</v>
      </c>
      <c r="Y53">
        <f t="shared" si="17"/>
        <v>39.636529542365921</v>
      </c>
    </row>
    <row r="54" spans="1:39" x14ac:dyDescent="0.25">
      <c r="A54">
        <v>60</v>
      </c>
      <c r="B54">
        <v>32.317376777293802</v>
      </c>
      <c r="C54">
        <f t="shared" si="32"/>
        <v>29.891802049653737</v>
      </c>
      <c r="D54">
        <f t="shared" si="1"/>
        <v>-584.80321005241296</v>
      </c>
      <c r="E54">
        <f t="shared" si="2"/>
        <v>39.636529517840856</v>
      </c>
      <c r="R54">
        <v>33.317376775795999</v>
      </c>
      <c r="S54">
        <f t="shared" si="12"/>
        <v>33.36293297576281</v>
      </c>
      <c r="T54">
        <f t="shared" si="13"/>
        <v>-513.32208111755313</v>
      </c>
      <c r="U54">
        <f t="shared" si="14"/>
        <v>44.239249125861484</v>
      </c>
      <c r="V54">
        <v>32.317376777293802</v>
      </c>
      <c r="W54">
        <f t="shared" si="15"/>
        <v>29.891802049653737</v>
      </c>
      <c r="X54">
        <f t="shared" si="16"/>
        <v>-584.80321005241296</v>
      </c>
      <c r="Y54">
        <f t="shared" si="17"/>
        <v>39.636529517840856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Chart8</vt:lpstr>
      <vt:lpstr>Chart9</vt:lpstr>
      <vt:lpstr>Chart10</vt:lpstr>
      <vt:lpstr>Chart11</vt:lpstr>
      <vt:lpstr>Chart12</vt:lpstr>
      <vt:lpstr>Chart13</vt:lpstr>
      <vt:lpstr>Chart1</vt:lpstr>
      <vt:lpstr>Chart6</vt:lpstr>
      <vt:lpstr>Chart7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2015-11-16T22:24:36Z</dcterms:modified>
</cp:coreProperties>
</file>