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MBA\Courses\Term 3\QAM-III\Case Studies\"/>
    </mc:Choice>
  </mc:AlternateContent>
  <xr:revisionPtr revIDLastSave="0" documentId="13_ncr:1_{E5E68D70-3E00-420A-931D-F0A4E07097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solver_adj" localSheetId="0" hidden="1">DATA!$E$38:$F$38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DATA!$H$36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9" i="1" l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28" i="1"/>
  <c r="H28" i="1" s="1"/>
  <c r="L5" i="1"/>
  <c r="M5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M6" i="1"/>
  <c r="L6" i="1"/>
  <c r="H36" i="1" l="1"/>
</calcChain>
</file>

<file path=xl/sharedStrings.xml><?xml version="1.0" encoding="utf-8"?>
<sst xmlns="http://schemas.openxmlformats.org/spreadsheetml/2006/main" count="45" uniqueCount="20">
  <si>
    <t>Seattle</t>
  </si>
  <si>
    <t>San Francisco</t>
  </si>
  <si>
    <t>San Diego</t>
  </si>
  <si>
    <t>Orlando</t>
  </si>
  <si>
    <t>Houston</t>
  </si>
  <si>
    <t>Boston</t>
  </si>
  <si>
    <t>Chicago</t>
  </si>
  <si>
    <t>Minneapolis</t>
  </si>
  <si>
    <t>UPS decides to have 1 hub in the US for Cargo movement. The volume of Cargo at these 8 places is given. Where should the UPS hub be located (ofcorse it is not necessary that the hub be located at any one of the places)</t>
  </si>
  <si>
    <t>North</t>
  </si>
  <si>
    <t>West</t>
  </si>
  <si>
    <t>Cargo Moving through (in million tonnes)</t>
  </si>
  <si>
    <t>Location</t>
  </si>
  <si>
    <t>Business</t>
  </si>
  <si>
    <t>Source : 200RS6</t>
  </si>
  <si>
    <t>x</t>
  </si>
  <si>
    <t>y</t>
  </si>
  <si>
    <t>DEVIATION VARIABLES</t>
  </si>
  <si>
    <t>DISTANCE SQRT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</si>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</sst>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0" borderId="0" xfId="0" applyNumberFormat="1"/>
    <xf numFmtId="0" fontId="0" fillId="4" borderId="0" xfId="0" applyFill="1" applyAlignment="1">
      <alignment horizontal="center"/>
    </xf>
    <xf numFmtId="0" fontId="0" fillId="6" borderId="0" xfId="0" applyFill="1"/>
    <xf numFmtId="0" fontId="0" fillId="0" borderId="0" xfId="0" applyAlignment="1">
      <alignment vertical="top" wrapText="1"/>
    </xf>
    <xf numFmtId="0" fontId="4" fillId="0" borderId="0" xfId="0" applyFont="1"/>
    <xf numFmtId="0" fontId="5" fillId="0" borderId="0" xfId="0" applyFont="1"/>
    <xf numFmtId="2" fontId="0" fillId="0" borderId="0" xfId="0" applyNumberFormat="1" applyAlignment="1">
      <alignment vertical="top" wrapText="1"/>
    </xf>
    <xf numFmtId="0" fontId="0" fillId="5" borderId="0" xfId="0" applyFill="1" applyAlignment="1">
      <alignment horizontal="left"/>
    </xf>
    <xf numFmtId="0" fontId="5" fillId="5" borderId="0" xfId="0" applyFont="1" applyFill="1"/>
    <xf numFmtId="0" fontId="5" fillId="5" borderId="0" xfId="0" applyFont="1" applyFill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426294</xdr:colOff>
      <xdr:row>1</xdr:row>
      <xdr:rowOff>26644</xdr:rowOff>
    </xdr:from>
    <xdr:to>
      <xdr:col>1</xdr:col>
      <xdr:colOff>550629</xdr:colOff>
      <xdr:row>4</xdr:row>
      <xdr:rowOff>150979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D0FB9C5-DC16-CB4C-9DB6-84BE51993A75}"/>
            </a:ext>
          </a:extLst>
        </xdr:cNvPr>
        <xdr:cNvCxnSpPr/>
      </xdr:nvCxnSpPr>
      <xdr:spPr>
        <a:xfrm>
          <a:off x="426294" y="497343"/>
          <a:ext cx="799300" cy="905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364127</xdr:colOff>
      <xdr:row>3</xdr:row>
      <xdr:rowOff>8882</xdr:rowOff>
    </xdr:from>
    <xdr:to>
      <xdr:col>13</xdr:col>
      <xdr:colOff>153009</xdr:colOff>
      <xdr:row>21</xdr:row>
      <xdr:rowOff>174859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20547-DB43-5B7D-15E6-66DC126C7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4397" y="1076750"/>
          <a:ext cx="5046716" cy="3701382"/>
        </a:xfrm>
        <a:prstGeom prst="rect">
          <a:avLst/>
        </a:prstGeom>
      </xdr:spPr>
    </xdr:pic>
    <xdr:clientData/>
  </xdr:twoCellAnchor>
  <xdr:twoCellAnchor>
    <xdr:from>
      <xdr:col>7</xdr:col>
      <xdr:colOff>327646</xdr:colOff>
      <xdr:row>4</xdr:row>
      <xdr:rowOff>77463</xdr:rowOff>
    </xdr:from>
    <xdr:to>
      <xdr:col>7</xdr:col>
      <xdr:colOff>418360</xdr:colOff>
      <xdr:row>4</xdr:row>
      <xdr:rowOff>180009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73BAD72-2386-C743-9ADC-E99FB8905384}"/>
            </a:ext>
          </a:extLst>
        </xdr:cNvPr>
        <xdr:cNvSpPr/>
      </xdr:nvSpPr>
      <xdr:spPr>
        <a:xfrm>
          <a:off x="7629231" y="1332823"/>
          <a:ext cx="90714" cy="102546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161157</xdr:colOff>
      <xdr:row>16</xdr:row>
      <xdr:rowOff>11336</xdr:rowOff>
    </xdr:from>
    <xdr:to>
      <xdr:col>10</xdr:col>
      <xdr:colOff>251871</xdr:colOff>
      <xdr:row>16</xdr:row>
      <xdr:rowOff>116377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6D0E0B1-E100-8E4A-AC26-36F844418F25}"/>
            </a:ext>
          </a:extLst>
        </xdr:cNvPr>
        <xdr:cNvSpPr/>
      </xdr:nvSpPr>
      <xdr:spPr>
        <a:xfrm>
          <a:off x="9668995" y="3661156"/>
          <a:ext cx="90714" cy="105041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63758</xdr:colOff>
      <xdr:row>9</xdr:row>
      <xdr:rowOff>118196</xdr:rowOff>
    </xdr:from>
    <xdr:to>
      <xdr:col>7</xdr:col>
      <xdr:colOff>154472</xdr:colOff>
      <xdr:row>10</xdr:row>
      <xdr:rowOff>18966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AF6ABC8-49A4-A04F-AC9F-0E44CC5DF1A0}"/>
            </a:ext>
          </a:extLst>
        </xdr:cNvPr>
        <xdr:cNvSpPr/>
      </xdr:nvSpPr>
      <xdr:spPr>
        <a:xfrm>
          <a:off x="7365343" y="2398340"/>
          <a:ext cx="90714" cy="105727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402815</xdr:colOff>
      <xdr:row>12</xdr:row>
      <xdr:rowOff>164458</xdr:rowOff>
    </xdr:from>
    <xdr:to>
      <xdr:col>7</xdr:col>
      <xdr:colOff>493529</xdr:colOff>
      <xdr:row>13</xdr:row>
      <xdr:rowOff>65228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4748E78-DFB3-E445-B3C9-C5FDA7A8D6BF}"/>
            </a:ext>
          </a:extLst>
        </xdr:cNvPr>
        <xdr:cNvSpPr/>
      </xdr:nvSpPr>
      <xdr:spPr>
        <a:xfrm>
          <a:off x="7704400" y="3059472"/>
          <a:ext cx="90714" cy="105727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106787</xdr:colOff>
      <xdr:row>8</xdr:row>
      <xdr:rowOff>125856</xdr:rowOff>
    </xdr:from>
    <xdr:to>
      <xdr:col>11</xdr:col>
      <xdr:colOff>197501</xdr:colOff>
      <xdr:row>9</xdr:row>
      <xdr:rowOff>28765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25EBADF-BFDF-284F-93C8-81B3B8B5C2DA}"/>
            </a:ext>
          </a:extLst>
        </xdr:cNvPr>
        <xdr:cNvSpPr/>
      </xdr:nvSpPr>
      <xdr:spPr>
        <a:xfrm>
          <a:off x="10285856" y="2192943"/>
          <a:ext cx="90714" cy="105041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37985</xdr:colOff>
      <xdr:row>7</xdr:row>
      <xdr:rowOff>76123</xdr:rowOff>
    </xdr:from>
    <xdr:to>
      <xdr:col>13</xdr:col>
      <xdr:colOff>128699</xdr:colOff>
      <xdr:row>7</xdr:row>
      <xdr:rowOff>181164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EA22285-F509-B54B-BD9D-9038724DE6A2}"/>
            </a:ext>
          </a:extLst>
        </xdr:cNvPr>
        <xdr:cNvSpPr/>
      </xdr:nvSpPr>
      <xdr:spPr>
        <a:xfrm>
          <a:off x="11559517" y="1941078"/>
          <a:ext cx="90714" cy="105041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354532</xdr:colOff>
      <xdr:row>7</xdr:row>
      <xdr:rowOff>57055</xdr:rowOff>
    </xdr:from>
    <xdr:to>
      <xdr:col>10</xdr:col>
      <xdr:colOff>445246</xdr:colOff>
      <xdr:row>7</xdr:row>
      <xdr:rowOff>162096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70ABAF3-593E-1B43-B03B-32023D96485E}"/>
            </a:ext>
          </a:extLst>
        </xdr:cNvPr>
        <xdr:cNvSpPr/>
      </xdr:nvSpPr>
      <xdr:spPr>
        <a:xfrm>
          <a:off x="9862370" y="1922010"/>
          <a:ext cx="90714" cy="105041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149647</xdr:colOff>
      <xdr:row>15</xdr:row>
      <xdr:rowOff>156409</xdr:rowOff>
    </xdr:from>
    <xdr:to>
      <xdr:col>12</xdr:col>
      <xdr:colOff>240361</xdr:colOff>
      <xdr:row>16</xdr:row>
      <xdr:rowOff>69254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D95F126-6D83-AC40-A671-6423B835E8EA}"/>
            </a:ext>
          </a:extLst>
        </xdr:cNvPr>
        <xdr:cNvSpPr/>
      </xdr:nvSpPr>
      <xdr:spPr>
        <a:xfrm>
          <a:off x="11018134" y="3634777"/>
          <a:ext cx="90714" cy="105041"/>
        </a:xfrm>
        <a:prstGeom prst="ellipse">
          <a:avLst/>
        </a:prstGeom>
        <a:solidFill>
          <a:srgbClr val="FF0000"/>
        </a:solidFill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3"/>
  <sheetViews>
    <sheetView tabSelected="1" topLeftCell="A26" zoomScale="133" zoomScaleNormal="214" workbookViewId="0">
      <selection activeCell="H37" sqref="H37"/>
    </sheetView>
  </sheetViews>
  <sheetFormatPr defaultColWidth="8.77734375" defaultRowHeight="14.4" x14ac:dyDescent="0.3"/>
  <cols>
    <col min="3" max="3" width="15.6640625" customWidth="1"/>
    <col min="4" max="4" width="19" customWidth="1"/>
    <col min="5" max="5" width="17.44140625" customWidth="1"/>
    <col min="6" max="6" width="16.6640625" customWidth="1"/>
    <col min="7" max="7" width="14.109375" bestFit="1" customWidth="1"/>
    <col min="8" max="8" width="10.6640625" customWidth="1"/>
    <col min="9" max="9" width="9.44140625" customWidth="1"/>
  </cols>
  <sheetData>
    <row r="1" spans="1:28" ht="37.049999999999997" customHeight="1" x14ac:dyDescent="0.3">
      <c r="A1" s="15" t="s">
        <v>8</v>
      </c>
      <c r="B1" s="15"/>
      <c r="C1" s="15"/>
      <c r="D1" s="15"/>
      <c r="E1" s="15"/>
      <c r="F1" s="15"/>
      <c r="G1" s="15"/>
    </row>
    <row r="3" spans="1:28" ht="43.2" x14ac:dyDescent="0.3">
      <c r="C3" s="13" t="s">
        <v>12</v>
      </c>
      <c r="D3" s="14" t="s">
        <v>11</v>
      </c>
    </row>
    <row r="4" spans="1:28" ht="15" customHeight="1" x14ac:dyDescent="0.3">
      <c r="I4" s="8"/>
      <c r="J4" s="8"/>
      <c r="K4" s="8"/>
      <c r="L4" s="8"/>
      <c r="M4" s="8"/>
      <c r="N4" s="8"/>
    </row>
    <row r="5" spans="1:28" x14ac:dyDescent="0.3">
      <c r="E5" s="6" t="s">
        <v>15</v>
      </c>
      <c r="F5" s="6" t="s">
        <v>16</v>
      </c>
      <c r="H5" s="8"/>
      <c r="K5" s="8"/>
      <c r="L5" s="8" t="str">
        <f t="shared" ref="L5:L13" si="0">IF($A$11="","",AA5)</f>
        <v/>
      </c>
      <c r="M5" s="8" t="str">
        <f t="shared" ref="M5:M13" si="1">IF($A$11="","",AB5)</f>
        <v/>
      </c>
      <c r="N5" s="8"/>
      <c r="AA5" s="9" t="s">
        <v>9</v>
      </c>
      <c r="AB5" s="9" t="s">
        <v>10</v>
      </c>
    </row>
    <row r="6" spans="1:28" x14ac:dyDescent="0.3">
      <c r="C6" s="7" t="s">
        <v>0</v>
      </c>
      <c r="D6" s="2">
        <v>50</v>
      </c>
      <c r="E6" s="3"/>
      <c r="F6" s="3"/>
      <c r="H6" s="8"/>
      <c r="K6" s="8"/>
      <c r="L6" s="8" t="str">
        <f t="shared" si="0"/>
        <v/>
      </c>
      <c r="M6" s="8" t="str">
        <f t="shared" si="1"/>
        <v/>
      </c>
      <c r="N6" s="8"/>
      <c r="AA6" s="9">
        <v>47.61</v>
      </c>
      <c r="AB6" s="9">
        <v>122.33</v>
      </c>
    </row>
    <row r="7" spans="1:28" x14ac:dyDescent="0.3">
      <c r="C7" s="7" t="s">
        <v>1</v>
      </c>
      <c r="D7" s="2">
        <v>180</v>
      </c>
      <c r="E7" s="3"/>
      <c r="F7" s="3"/>
      <c r="H7" s="8"/>
      <c r="K7" s="8"/>
      <c r="L7" s="8" t="str">
        <f t="shared" si="0"/>
        <v/>
      </c>
      <c r="M7" s="8" t="str">
        <f t="shared" si="1"/>
        <v/>
      </c>
      <c r="N7" s="8"/>
      <c r="AA7" s="9">
        <v>37.78</v>
      </c>
      <c r="AB7" s="9">
        <v>122.42</v>
      </c>
    </row>
    <row r="8" spans="1:28" x14ac:dyDescent="0.3">
      <c r="C8" s="7" t="s">
        <v>2</v>
      </c>
      <c r="D8" s="2">
        <v>80</v>
      </c>
      <c r="E8" s="3"/>
      <c r="F8" s="3"/>
      <c r="H8" s="8"/>
      <c r="K8" s="8"/>
      <c r="L8" s="8" t="str">
        <f t="shared" si="0"/>
        <v/>
      </c>
      <c r="M8" s="8" t="str">
        <f t="shared" si="1"/>
        <v/>
      </c>
      <c r="N8" s="8"/>
      <c r="AA8" s="9">
        <v>32.72</v>
      </c>
      <c r="AB8" s="9">
        <v>117.16</v>
      </c>
    </row>
    <row r="9" spans="1:28" x14ac:dyDescent="0.3">
      <c r="C9" s="7" t="s">
        <v>3</v>
      </c>
      <c r="D9" s="2">
        <v>110</v>
      </c>
      <c r="E9" s="3"/>
      <c r="F9" s="3"/>
      <c r="H9" s="8"/>
      <c r="K9" s="8"/>
      <c r="L9" s="8" t="str">
        <f t="shared" si="0"/>
        <v/>
      </c>
      <c r="M9" s="8" t="str">
        <f t="shared" si="1"/>
        <v/>
      </c>
      <c r="N9" s="8"/>
      <c r="AA9" s="9">
        <v>28.42</v>
      </c>
      <c r="AB9" s="9">
        <v>81.3</v>
      </c>
    </row>
    <row r="10" spans="1:28" x14ac:dyDescent="0.3">
      <c r="C10" s="7" t="s">
        <v>4</v>
      </c>
      <c r="D10" s="2">
        <v>70</v>
      </c>
      <c r="E10" s="3"/>
      <c r="F10" s="3"/>
      <c r="H10" s="8"/>
      <c r="K10" s="8"/>
      <c r="L10" s="8" t="str">
        <f t="shared" si="0"/>
        <v/>
      </c>
      <c r="M10" s="8" t="str">
        <f t="shared" si="1"/>
        <v/>
      </c>
      <c r="N10" s="8"/>
      <c r="AA10" s="9">
        <v>29.76</v>
      </c>
      <c r="AB10" s="9">
        <v>95.38</v>
      </c>
    </row>
    <row r="11" spans="1:28" x14ac:dyDescent="0.3">
      <c r="C11" s="7" t="s">
        <v>5</v>
      </c>
      <c r="D11" s="2">
        <v>170</v>
      </c>
      <c r="E11" s="3"/>
      <c r="F11" s="3"/>
      <c r="K11" s="5"/>
      <c r="L11" s="8" t="str">
        <f t="shared" si="0"/>
        <v/>
      </c>
      <c r="M11" s="8" t="str">
        <f t="shared" si="1"/>
        <v/>
      </c>
      <c r="AA11" s="9">
        <v>42.36</v>
      </c>
      <c r="AB11" s="9">
        <v>71.06</v>
      </c>
    </row>
    <row r="12" spans="1:28" x14ac:dyDescent="0.3">
      <c r="C12" s="7" t="s">
        <v>6</v>
      </c>
      <c r="D12" s="2">
        <v>200</v>
      </c>
      <c r="E12" s="3"/>
      <c r="F12" s="3"/>
      <c r="K12" s="5"/>
      <c r="L12" s="8" t="str">
        <f t="shared" si="0"/>
        <v/>
      </c>
      <c r="M12" s="8" t="str">
        <f t="shared" si="1"/>
        <v/>
      </c>
      <c r="AA12" s="9">
        <v>41.84</v>
      </c>
      <c r="AB12" s="9">
        <v>87.68</v>
      </c>
    </row>
    <row r="13" spans="1:28" x14ac:dyDescent="0.3">
      <c r="C13" s="7" t="s">
        <v>7</v>
      </c>
      <c r="D13" s="2">
        <v>50</v>
      </c>
      <c r="E13" s="3"/>
      <c r="F13" s="3"/>
      <c r="L13" s="8" t="str">
        <f t="shared" si="0"/>
        <v/>
      </c>
      <c r="M13" s="8" t="str">
        <f t="shared" si="1"/>
        <v/>
      </c>
      <c r="AA13" s="9">
        <v>44.98</v>
      </c>
      <c r="AB13" s="9">
        <v>93.27</v>
      </c>
    </row>
    <row r="14" spans="1:28" x14ac:dyDescent="0.3">
      <c r="C14" s="1"/>
      <c r="E14" s="4"/>
      <c r="F14" s="4"/>
    </row>
    <row r="22" spans="1:9" x14ac:dyDescent="0.3">
      <c r="A22" t="s">
        <v>14</v>
      </c>
    </row>
    <row r="25" spans="1:9" x14ac:dyDescent="0.3">
      <c r="C25" s="12" t="s">
        <v>11</v>
      </c>
      <c r="D25" s="10"/>
      <c r="E25" s="10"/>
      <c r="F25" s="10"/>
    </row>
    <row r="26" spans="1:9" x14ac:dyDescent="0.3">
      <c r="C26" s="10"/>
      <c r="D26" s="10"/>
      <c r="E26" s="10"/>
      <c r="F26" s="10"/>
    </row>
    <row r="27" spans="1:9" x14ac:dyDescent="0.3">
      <c r="B27" s="2"/>
      <c r="C27" s="10" t="s">
        <v>12</v>
      </c>
      <c r="D27" s="10" t="s">
        <v>13</v>
      </c>
      <c r="E27" s="10" t="s">
        <v>9</v>
      </c>
      <c r="F27" s="10" t="s">
        <v>10</v>
      </c>
      <c r="G27" s="10" t="s">
        <v>18</v>
      </c>
      <c r="H27" s="10" t="s">
        <v>19</v>
      </c>
    </row>
    <row r="28" spans="1:9" x14ac:dyDescent="0.3">
      <c r="B28" s="10"/>
      <c r="C28" s="7" t="s">
        <v>0</v>
      </c>
      <c r="D28" s="2">
        <v>50</v>
      </c>
      <c r="E28" s="11">
        <v>47.61</v>
      </c>
      <c r="F28" s="11">
        <v>122.33</v>
      </c>
      <c r="G28" s="10">
        <f>SQRT(SUMXMY2(E28:F28,$E$38:$F$38))</f>
        <v>34.135425776395117</v>
      </c>
      <c r="H28" s="10">
        <f>G28*D28</f>
        <v>1706.7712888197559</v>
      </c>
      <c r="I28" s="10"/>
    </row>
    <row r="29" spans="1:9" x14ac:dyDescent="0.3">
      <c r="B29" s="10"/>
      <c r="C29" s="7" t="s">
        <v>1</v>
      </c>
      <c r="D29" s="2">
        <v>180</v>
      </c>
      <c r="E29" s="11">
        <v>37.78</v>
      </c>
      <c r="F29" s="11">
        <v>122.42</v>
      </c>
      <c r="G29" s="10">
        <f t="shared" ref="G29:G35" si="2">SQRT(SUMXMY2(E29:F29,$E$38:$F$38))</f>
        <v>33.667953813686928</v>
      </c>
      <c r="H29" s="10">
        <f t="shared" ref="H29:H35" si="3">G29*D29</f>
        <v>6060.2316864636468</v>
      </c>
      <c r="I29" s="10"/>
    </row>
    <row r="30" spans="1:9" x14ac:dyDescent="0.3">
      <c r="A30" s="10"/>
      <c r="B30" s="10"/>
      <c r="C30" s="7" t="s">
        <v>2</v>
      </c>
      <c r="D30" s="2">
        <v>80</v>
      </c>
      <c r="E30" s="11">
        <v>32.72</v>
      </c>
      <c r="F30" s="11">
        <v>117.16</v>
      </c>
      <c r="G30" s="10">
        <f t="shared" si="2"/>
        <v>29.399692630286644</v>
      </c>
      <c r="H30" s="10">
        <f t="shared" si="3"/>
        <v>2351.9754104229314</v>
      </c>
      <c r="I30" s="10"/>
    </row>
    <row r="31" spans="1:9" x14ac:dyDescent="0.3">
      <c r="A31" s="10"/>
      <c r="B31" s="10"/>
      <c r="C31" s="7" t="s">
        <v>3</v>
      </c>
      <c r="D31" s="2">
        <v>110</v>
      </c>
      <c r="E31" s="11">
        <v>28.42</v>
      </c>
      <c r="F31" s="11">
        <v>81.3</v>
      </c>
      <c r="G31" s="10">
        <f t="shared" si="2"/>
        <v>14.498848397621895</v>
      </c>
      <c r="H31" s="10">
        <f t="shared" si="3"/>
        <v>1594.8733237384085</v>
      </c>
      <c r="I31" s="10"/>
    </row>
    <row r="32" spans="1:9" x14ac:dyDescent="0.3">
      <c r="A32" s="10"/>
      <c r="B32" s="10"/>
      <c r="C32" s="7" t="s">
        <v>4</v>
      </c>
      <c r="D32" s="2">
        <v>70</v>
      </c>
      <c r="E32" s="11">
        <v>29.76</v>
      </c>
      <c r="F32" s="11">
        <v>95.38</v>
      </c>
      <c r="G32" s="10">
        <f t="shared" si="2"/>
        <v>12.787994049528825</v>
      </c>
      <c r="H32" s="10">
        <f t="shared" si="3"/>
        <v>895.1595834670178</v>
      </c>
      <c r="I32" s="10"/>
    </row>
    <row r="33" spans="1:9" x14ac:dyDescent="0.3">
      <c r="A33" s="10"/>
      <c r="B33" s="10"/>
      <c r="C33" s="7" t="s">
        <v>5</v>
      </c>
      <c r="D33" s="2">
        <v>170</v>
      </c>
      <c r="E33" s="11">
        <v>42.36</v>
      </c>
      <c r="F33" s="11">
        <v>71.06</v>
      </c>
      <c r="G33" s="10">
        <f t="shared" si="2"/>
        <v>17.895852728423943</v>
      </c>
      <c r="H33" s="10">
        <f t="shared" si="3"/>
        <v>3042.2949638320702</v>
      </c>
      <c r="I33" s="10"/>
    </row>
    <row r="34" spans="1:9" x14ac:dyDescent="0.3">
      <c r="A34" s="10"/>
      <c r="B34" s="10"/>
      <c r="C34" s="7" t="s">
        <v>6</v>
      </c>
      <c r="D34" s="2">
        <v>200</v>
      </c>
      <c r="E34" s="11">
        <v>41.84</v>
      </c>
      <c r="F34" s="11">
        <v>87.68</v>
      </c>
      <c r="G34" s="10">
        <f t="shared" si="2"/>
        <v>1.6078808113800336</v>
      </c>
      <c r="H34" s="10">
        <f t="shared" si="3"/>
        <v>321.5761622760067</v>
      </c>
      <c r="I34" s="10"/>
    </row>
    <row r="35" spans="1:9" x14ac:dyDescent="0.3">
      <c r="A35" s="10"/>
      <c r="B35" s="10"/>
      <c r="C35" s="7" t="s">
        <v>7</v>
      </c>
      <c r="D35" s="2">
        <v>50</v>
      </c>
      <c r="E35" s="11">
        <v>44.98</v>
      </c>
      <c r="F35" s="11">
        <v>93.27</v>
      </c>
      <c r="G35" s="10">
        <f t="shared" si="2"/>
        <v>6.0741199295519461</v>
      </c>
      <c r="H35" s="10">
        <f t="shared" si="3"/>
        <v>303.7059964775973</v>
      </c>
      <c r="I35" s="10"/>
    </row>
    <row r="36" spans="1:9" x14ac:dyDescent="0.3">
      <c r="A36" s="10"/>
      <c r="B36" s="10"/>
      <c r="C36" s="10"/>
      <c r="D36" s="10"/>
      <c r="E36" s="10"/>
      <c r="F36" s="10"/>
      <c r="G36" s="10"/>
      <c r="H36" s="10">
        <f>SUM(H28:H35)</f>
        <v>16276.588415497434</v>
      </c>
      <c r="I36" s="10"/>
    </row>
    <row r="37" spans="1:9" x14ac:dyDescent="0.3">
      <c r="A37" s="10"/>
      <c r="B37" s="10"/>
      <c r="C37" s="10"/>
      <c r="D37" s="10"/>
      <c r="E37" s="10"/>
      <c r="F37" s="10"/>
      <c r="G37" s="10"/>
      <c r="H37" s="10"/>
      <c r="I37" s="10"/>
    </row>
    <row r="38" spans="1:9" x14ac:dyDescent="0.3">
      <c r="A38" s="10"/>
      <c r="B38" s="10"/>
      <c r="C38" s="10" t="s">
        <v>17</v>
      </c>
      <c r="D38" s="10"/>
      <c r="E38" s="10">
        <v>40.776166537087448</v>
      </c>
      <c r="F38" s="10">
        <v>88.885628079795595</v>
      </c>
      <c r="G38" s="10"/>
      <c r="H38" s="10"/>
      <c r="I38" s="10"/>
    </row>
    <row r="39" spans="1:9" x14ac:dyDescent="0.3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3">
      <c r="A40" s="10"/>
      <c r="B40" s="10"/>
      <c r="C40" s="10"/>
      <c r="D40" s="10"/>
      <c r="E40" s="10"/>
      <c r="F40" s="10"/>
      <c r="G40" s="10"/>
      <c r="H40" s="10"/>
      <c r="I40" s="10"/>
    </row>
    <row r="41" spans="1:9" x14ac:dyDescent="0.3">
      <c r="A41" s="10"/>
      <c r="B41" s="10"/>
      <c r="C41" s="10"/>
      <c r="D41" s="10"/>
      <c r="E41" s="10"/>
      <c r="F41" s="10"/>
      <c r="G41" s="10"/>
      <c r="H41" s="10"/>
      <c r="I41" s="10"/>
    </row>
    <row r="42" spans="1:9" x14ac:dyDescent="0.3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3">
      <c r="A43" s="10"/>
      <c r="B43" s="10"/>
      <c r="C43" s="10"/>
      <c r="D43" s="10"/>
      <c r="E43" s="10"/>
      <c r="F43" s="10"/>
      <c r="G43" s="10"/>
      <c r="H43" s="10"/>
      <c r="I43" s="10"/>
    </row>
    <row r="44" spans="1:9" x14ac:dyDescent="0.3">
      <c r="A44" s="10"/>
      <c r="B44" s="10"/>
      <c r="C44" s="10"/>
      <c r="D44" s="10"/>
      <c r="E44" s="10"/>
      <c r="F44" s="10"/>
      <c r="G44" s="10"/>
      <c r="H44" s="10"/>
      <c r="I44" s="10"/>
    </row>
    <row r="45" spans="1:9" x14ac:dyDescent="0.3">
      <c r="A45" s="10"/>
      <c r="B45" s="10"/>
      <c r="C45" s="10"/>
      <c r="D45" s="10"/>
      <c r="E45" s="10"/>
      <c r="F45" s="10"/>
      <c r="G45" s="10"/>
      <c r="H45" s="10"/>
      <c r="I45" s="10"/>
    </row>
    <row r="46" spans="1:9" x14ac:dyDescent="0.3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3">
      <c r="A47" s="10"/>
      <c r="B47" s="10"/>
      <c r="C47" s="10"/>
      <c r="D47" s="10"/>
      <c r="E47" s="10"/>
      <c r="F47" s="10"/>
      <c r="G47" s="10"/>
      <c r="H47" s="10"/>
      <c r="I47" s="10"/>
    </row>
    <row r="48" spans="1:9" x14ac:dyDescent="0.3">
      <c r="A48" s="10"/>
      <c r="B48" s="10"/>
      <c r="C48" s="10"/>
      <c r="D48" s="10"/>
      <c r="E48" s="10"/>
      <c r="F48" s="10"/>
      <c r="G48" s="10"/>
      <c r="H48" s="10"/>
      <c r="I48" s="10"/>
    </row>
    <row r="49" spans="1:9" x14ac:dyDescent="0.3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3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3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3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3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3">
      <c r="A54" s="10"/>
      <c r="B54" s="10"/>
      <c r="C54" s="10"/>
      <c r="D54" s="10"/>
      <c r="E54" s="10"/>
      <c r="F54" s="10"/>
      <c r="G54" s="10"/>
      <c r="H54" s="10"/>
      <c r="I54" s="10"/>
    </row>
    <row r="55" spans="1:9" x14ac:dyDescent="0.3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3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3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3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3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3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3">
      <c r="A61" s="10"/>
      <c r="B61" s="10"/>
      <c r="C61" s="10"/>
      <c r="D61" s="10"/>
      <c r="E61" s="10"/>
      <c r="F61" s="10"/>
      <c r="G61" s="10"/>
      <c r="H61" s="10"/>
      <c r="I61" s="10"/>
    </row>
    <row r="62" spans="1:9" x14ac:dyDescent="0.3">
      <c r="A62" s="10"/>
      <c r="B62" s="10"/>
      <c r="C62" s="10"/>
      <c r="D62" s="10"/>
      <c r="E62" s="10"/>
      <c r="F62" s="10"/>
      <c r="G62" s="10"/>
      <c r="H62" s="10"/>
      <c r="I62" s="10"/>
    </row>
    <row r="63" spans="1:9" x14ac:dyDescent="0.3">
      <c r="A63" s="10"/>
      <c r="B63" s="10"/>
      <c r="C63" s="10"/>
      <c r="D63" s="10"/>
      <c r="E63" s="10"/>
      <c r="F63" s="10"/>
      <c r="G63" s="10"/>
      <c r="H63" s="10"/>
      <c r="I63" s="10"/>
    </row>
    <row r="64" spans="1:9" x14ac:dyDescent="0.3">
      <c r="A64" s="10"/>
      <c r="B64" s="10"/>
      <c r="C64" s="10"/>
      <c r="D64" s="10"/>
      <c r="E64" s="10"/>
      <c r="F64" s="10"/>
      <c r="G64" s="10"/>
      <c r="H64" s="10"/>
      <c r="I64" s="10"/>
    </row>
    <row r="65" spans="1:9" x14ac:dyDescent="0.3">
      <c r="A65" s="10"/>
      <c r="B65" s="10"/>
      <c r="C65" s="10"/>
      <c r="D65" s="10"/>
      <c r="E65" s="10"/>
      <c r="F65" s="10"/>
      <c r="G65" s="10"/>
      <c r="H65" s="10"/>
      <c r="I65" s="10"/>
    </row>
    <row r="66" spans="1:9" x14ac:dyDescent="0.3">
      <c r="A66" s="10"/>
      <c r="B66" s="10"/>
      <c r="C66" s="10"/>
      <c r="D66" s="10"/>
      <c r="E66" s="10"/>
      <c r="F66" s="10"/>
      <c r="G66" s="10"/>
      <c r="H66" s="10"/>
      <c r="I66" s="10"/>
    </row>
    <row r="67" spans="1:9" x14ac:dyDescent="0.3">
      <c r="A67" s="10"/>
      <c r="B67" s="10"/>
      <c r="C67" s="10"/>
      <c r="D67" s="10"/>
      <c r="E67" s="10"/>
      <c r="F67" s="10"/>
      <c r="G67" s="10"/>
      <c r="H67" s="10"/>
      <c r="I67" s="10"/>
    </row>
    <row r="68" spans="1:9" x14ac:dyDescent="0.3">
      <c r="A68" s="10"/>
      <c r="B68" s="10"/>
      <c r="C68" s="10"/>
      <c r="D68" s="10"/>
      <c r="E68" s="10"/>
      <c r="F68" s="10"/>
      <c r="G68" s="10"/>
      <c r="H68" s="10"/>
      <c r="I68" s="10"/>
    </row>
    <row r="69" spans="1:9" x14ac:dyDescent="0.3">
      <c r="A69" s="10"/>
      <c r="B69" s="10"/>
      <c r="C69" s="10"/>
      <c r="D69" s="10"/>
      <c r="E69" s="10"/>
      <c r="F69" s="10"/>
      <c r="G69" s="10"/>
      <c r="H69" s="10"/>
      <c r="I69" s="10"/>
    </row>
    <row r="70" spans="1:9" x14ac:dyDescent="0.3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3">
      <c r="A71" s="10"/>
      <c r="B71" s="10"/>
      <c r="C71" s="10"/>
      <c r="D71" s="10"/>
      <c r="E71" s="10"/>
      <c r="F71" s="10"/>
      <c r="G71" s="10"/>
      <c r="H71" s="10"/>
      <c r="I71" s="10"/>
    </row>
    <row r="72" spans="1:9" x14ac:dyDescent="0.3">
      <c r="A72" s="10"/>
      <c r="B72" s="10"/>
      <c r="C72" s="10"/>
      <c r="D72" s="10"/>
      <c r="E72" s="10"/>
      <c r="F72" s="10"/>
      <c r="G72" s="10"/>
      <c r="H72" s="10"/>
      <c r="I72" s="10"/>
    </row>
    <row r="73" spans="1:9" x14ac:dyDescent="0.3">
      <c r="A73" s="10"/>
      <c r="B73" s="10"/>
      <c r="C73" s="10"/>
      <c r="D73" s="10"/>
      <c r="E73" s="10"/>
      <c r="F73" s="10"/>
      <c r="G73" s="10"/>
      <c r="H73" s="10"/>
      <c r="I73" s="10"/>
    </row>
    <row r="74" spans="1:9" x14ac:dyDescent="0.3">
      <c r="A74" s="10"/>
      <c r="B74" s="10"/>
      <c r="C74" s="10"/>
      <c r="D74" s="10"/>
      <c r="E74" s="10"/>
      <c r="F74" s="10"/>
      <c r="G74" s="10"/>
      <c r="H74" s="10"/>
      <c r="I74" s="10"/>
    </row>
    <row r="75" spans="1:9" x14ac:dyDescent="0.3">
      <c r="A75" s="10"/>
      <c r="B75" s="10"/>
      <c r="C75" s="10"/>
      <c r="D75" s="10"/>
      <c r="E75" s="10"/>
      <c r="F75" s="10"/>
      <c r="G75" s="10"/>
      <c r="H75" s="10"/>
      <c r="I75" s="10"/>
    </row>
    <row r="76" spans="1:9" x14ac:dyDescent="0.3">
      <c r="A76" s="10"/>
      <c r="B76" s="10"/>
      <c r="C76" s="10"/>
      <c r="D76" s="10"/>
      <c r="E76" s="10"/>
      <c r="F76" s="10"/>
      <c r="G76" s="10"/>
      <c r="H76" s="10"/>
      <c r="I76" s="10"/>
    </row>
    <row r="77" spans="1:9" x14ac:dyDescent="0.3">
      <c r="A77" s="10"/>
      <c r="B77" s="10"/>
      <c r="C77" s="10"/>
      <c r="D77" s="10"/>
      <c r="E77" s="10"/>
      <c r="F77" s="10"/>
      <c r="G77" s="10"/>
      <c r="H77" s="10"/>
      <c r="I77" s="10"/>
    </row>
    <row r="78" spans="1:9" x14ac:dyDescent="0.3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3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3">
      <c r="A80" s="10"/>
      <c r="B80" s="10"/>
      <c r="C80" s="10"/>
      <c r="D80" s="10"/>
      <c r="E80" s="10"/>
      <c r="F80" s="10"/>
      <c r="G80" s="10"/>
      <c r="H80" s="10"/>
      <c r="I80" s="10"/>
    </row>
    <row r="81" spans="1:9" x14ac:dyDescent="0.3">
      <c r="A81" s="10"/>
      <c r="B81" s="10"/>
      <c r="C81" s="10"/>
      <c r="D81" s="10"/>
      <c r="E81" s="10"/>
      <c r="F81" s="10"/>
      <c r="G81" s="10"/>
      <c r="H81" s="10"/>
      <c r="I81" s="10"/>
    </row>
    <row r="82" spans="1:9" x14ac:dyDescent="0.3">
      <c r="A82" s="10"/>
      <c r="B82" s="10"/>
      <c r="C82" s="10"/>
      <c r="D82" s="10"/>
      <c r="E82" s="10"/>
      <c r="F82" s="10"/>
      <c r="G82" s="10"/>
      <c r="H82" s="10"/>
      <c r="I82" s="10"/>
    </row>
    <row r="83" spans="1:9" x14ac:dyDescent="0.3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3">
      <c r="A84" s="10"/>
      <c r="B84" s="10"/>
      <c r="C84" s="10"/>
      <c r="D84" s="10"/>
      <c r="E84" s="10"/>
      <c r="F84" s="10"/>
      <c r="G84" s="10"/>
      <c r="H84" s="10"/>
      <c r="I84" s="10"/>
    </row>
    <row r="85" spans="1:9" x14ac:dyDescent="0.3">
      <c r="A85" s="10"/>
      <c r="B85" s="10"/>
      <c r="C85" s="10"/>
      <c r="D85" s="10"/>
      <c r="E85" s="10"/>
      <c r="F85" s="10"/>
      <c r="G85" s="10"/>
      <c r="H85" s="10"/>
      <c r="I85" s="10"/>
    </row>
    <row r="86" spans="1:9" x14ac:dyDescent="0.3">
      <c r="A86" s="10"/>
      <c r="B86" s="10"/>
      <c r="C86" s="10"/>
      <c r="D86" s="10"/>
      <c r="E86" s="10"/>
      <c r="F86" s="10"/>
      <c r="G86" s="10"/>
      <c r="H86" s="10"/>
      <c r="I86" s="10"/>
    </row>
    <row r="87" spans="1:9" x14ac:dyDescent="0.3">
      <c r="A87" s="10"/>
      <c r="B87" s="10"/>
      <c r="C87" s="10"/>
      <c r="D87" s="10"/>
      <c r="E87" s="10"/>
      <c r="F87" s="10"/>
      <c r="G87" s="10"/>
      <c r="H87" s="10"/>
      <c r="I87" s="10"/>
    </row>
    <row r="88" spans="1:9" x14ac:dyDescent="0.3">
      <c r="A88" s="10"/>
      <c r="B88" s="10"/>
      <c r="C88" s="10"/>
      <c r="D88" s="10"/>
      <c r="E88" s="10"/>
      <c r="F88" s="10"/>
      <c r="G88" s="10"/>
      <c r="H88" s="10"/>
      <c r="I88" s="10"/>
    </row>
    <row r="89" spans="1:9" x14ac:dyDescent="0.3">
      <c r="A89" s="10"/>
      <c r="B89" s="10"/>
      <c r="C89" s="10"/>
      <c r="D89" s="10"/>
      <c r="E89" s="10"/>
      <c r="F89" s="10"/>
      <c r="G89" s="10"/>
      <c r="H89" s="10"/>
      <c r="I89" s="10"/>
    </row>
    <row r="90" spans="1:9" x14ac:dyDescent="0.3">
      <c r="A90" s="10"/>
      <c r="B90" s="10"/>
      <c r="C90" s="10"/>
      <c r="D90" s="10"/>
      <c r="E90" s="10"/>
      <c r="F90" s="10"/>
      <c r="G90" s="10"/>
      <c r="H90" s="10"/>
      <c r="I90" s="10"/>
    </row>
    <row r="91" spans="1:9" x14ac:dyDescent="0.3">
      <c r="A91" s="10"/>
      <c r="B91" s="10"/>
      <c r="C91" s="10"/>
      <c r="D91" s="10"/>
      <c r="E91" s="10"/>
      <c r="F91" s="10"/>
      <c r="G91" s="10"/>
      <c r="H91" s="10"/>
      <c r="I91" s="10"/>
    </row>
    <row r="92" spans="1:9" x14ac:dyDescent="0.3">
      <c r="A92" s="10"/>
      <c r="B92" s="10"/>
      <c r="C92" s="10"/>
      <c r="D92" s="10"/>
      <c r="E92" s="10"/>
      <c r="F92" s="10"/>
      <c r="G92" s="10"/>
      <c r="H92" s="10"/>
      <c r="I92" s="10"/>
    </row>
    <row r="93" spans="1:9" x14ac:dyDescent="0.3">
      <c r="A93" s="10"/>
      <c r="B93" s="10"/>
      <c r="C93" s="10"/>
      <c r="D93" s="10"/>
      <c r="E93" s="10"/>
      <c r="F93" s="10"/>
      <c r="G93" s="10"/>
      <c r="H93" s="10"/>
      <c r="I93" s="10"/>
    </row>
    <row r="94" spans="1:9" x14ac:dyDescent="0.3">
      <c r="A94" s="10"/>
      <c r="B94" s="10"/>
      <c r="C94" s="10"/>
      <c r="D94" s="10"/>
      <c r="E94" s="10"/>
      <c r="F94" s="10"/>
      <c r="G94" s="10"/>
      <c r="H94" s="10"/>
      <c r="I94" s="10"/>
    </row>
    <row r="95" spans="1:9" x14ac:dyDescent="0.3">
      <c r="A95" s="10"/>
      <c r="B95" s="10"/>
      <c r="C95" s="10"/>
      <c r="D95" s="10"/>
      <c r="E95" s="10"/>
      <c r="F95" s="10"/>
      <c r="G95" s="10"/>
      <c r="H95" s="10"/>
      <c r="I95" s="10"/>
    </row>
    <row r="96" spans="1:9" x14ac:dyDescent="0.3">
      <c r="A96" s="10"/>
      <c r="B96" s="10"/>
      <c r="C96" s="10"/>
      <c r="D96" s="10"/>
      <c r="E96" s="10"/>
      <c r="F96" s="10"/>
      <c r="G96" s="10"/>
      <c r="H96" s="10"/>
      <c r="I96" s="10"/>
    </row>
    <row r="97" spans="1:9" x14ac:dyDescent="0.3">
      <c r="A97" s="10"/>
      <c r="B97" s="10"/>
      <c r="C97" s="10"/>
      <c r="D97" s="10"/>
      <c r="E97" s="10"/>
      <c r="F97" s="10"/>
      <c r="G97" s="10"/>
      <c r="H97" s="10"/>
      <c r="I97" s="10"/>
    </row>
    <row r="98" spans="1:9" x14ac:dyDescent="0.3">
      <c r="A98" s="10"/>
      <c r="B98" s="10"/>
      <c r="C98" s="10"/>
      <c r="D98" s="10"/>
      <c r="E98" s="10"/>
      <c r="F98" s="10"/>
      <c r="G98" s="10"/>
      <c r="H98" s="10"/>
      <c r="I98" s="10"/>
    </row>
    <row r="99" spans="1:9" x14ac:dyDescent="0.3">
      <c r="A99" s="10"/>
      <c r="B99" s="10"/>
      <c r="C99" s="10"/>
      <c r="D99" s="10"/>
      <c r="E99" s="10"/>
      <c r="F99" s="10"/>
      <c r="G99" s="10"/>
      <c r="H99" s="10"/>
      <c r="I99" s="10"/>
    </row>
    <row r="100" spans="1:9" x14ac:dyDescent="0.3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 x14ac:dyDescent="0.3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 x14ac:dyDescent="0.3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x14ac:dyDescent="0.3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 x14ac:dyDescent="0.3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x14ac:dyDescent="0.3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x14ac:dyDescent="0.3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x14ac:dyDescent="0.3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 x14ac:dyDescent="0.3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 x14ac:dyDescent="0.3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x14ac:dyDescent="0.3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 x14ac:dyDescent="0.3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x14ac:dyDescent="0.3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x14ac:dyDescent="0.3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 x14ac:dyDescent="0.3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x14ac:dyDescent="0.3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 x14ac:dyDescent="0.3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x14ac:dyDescent="0.3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 x14ac:dyDescent="0.3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 x14ac:dyDescent="0.3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 x14ac:dyDescent="0.3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 x14ac:dyDescent="0.3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x14ac:dyDescent="0.3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x14ac:dyDescent="0.3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 x14ac:dyDescent="0.3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 x14ac:dyDescent="0.3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 x14ac:dyDescent="0.3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x14ac:dyDescent="0.3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 x14ac:dyDescent="0.3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 x14ac:dyDescent="0.3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 x14ac:dyDescent="0.3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 x14ac:dyDescent="0.3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 x14ac:dyDescent="0.3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x14ac:dyDescent="0.3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 x14ac:dyDescent="0.3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 x14ac:dyDescent="0.3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 x14ac:dyDescent="0.3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x14ac:dyDescent="0.3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x14ac:dyDescent="0.3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 x14ac:dyDescent="0.3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 x14ac:dyDescent="0.3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 x14ac:dyDescent="0.3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x14ac:dyDescent="0.3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x14ac:dyDescent="0.3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x14ac:dyDescent="0.3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 x14ac:dyDescent="0.3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 x14ac:dyDescent="0.3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x14ac:dyDescent="0.3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x14ac:dyDescent="0.3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 x14ac:dyDescent="0.3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x14ac:dyDescent="0.3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x14ac:dyDescent="0.3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x14ac:dyDescent="0.3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x14ac:dyDescent="0.3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x14ac:dyDescent="0.3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x14ac:dyDescent="0.3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x14ac:dyDescent="0.3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x14ac:dyDescent="0.3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x14ac:dyDescent="0.3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x14ac:dyDescent="0.3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x14ac:dyDescent="0.3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3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x14ac:dyDescent="0.3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3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3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3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x14ac:dyDescent="0.3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x14ac:dyDescent="0.3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x14ac:dyDescent="0.3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x14ac:dyDescent="0.3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x14ac:dyDescent="0.3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x14ac:dyDescent="0.3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x14ac:dyDescent="0.3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x14ac:dyDescent="0.3">
      <c r="A173" s="10"/>
      <c r="B173" s="10"/>
      <c r="C173" s="10"/>
      <c r="D173" s="10"/>
      <c r="E173" s="10"/>
      <c r="F173" s="10"/>
      <c r="G173" s="10"/>
      <c r="H173" s="10"/>
      <c r="I173" s="10"/>
    </row>
  </sheetData>
  <mergeCells count="1">
    <mergeCell ref="A1:G1"/>
  </mergeCells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92" workbookViewId="0">
      <selection activeCell="A2" sqref="A2"/>
    </sheetView>
  </sheetViews>
  <sheetFormatPr defaultColWidth="8.77734375" defaultRowHeight="14.4" x14ac:dyDescent="0.3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AF6A-9496-D145-A308-373519879514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A333-C5F5-1E4A-BD78-AE5542BFF1D1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00E3-AAEF-734A-93AE-FC7F9B54D08E}">
  <dimension ref="A198:D208"/>
  <sheetViews>
    <sheetView topLeftCell="A189" zoomScale="87" workbookViewId="0">
      <selection activeCell="A198" sqref="A198:D208"/>
    </sheetView>
  </sheetViews>
  <sheetFormatPr defaultColWidth="10.77734375" defaultRowHeight="14.4" x14ac:dyDescent="0.3"/>
  <cols>
    <col min="1" max="16384" width="10.77734375" style="10"/>
  </cols>
  <sheetData>
    <row r="198" spans="1:4" x14ac:dyDescent="0.3">
      <c r="A198" s="12" t="s">
        <v>11</v>
      </c>
    </row>
    <row r="200" spans="1:4" x14ac:dyDescent="0.3">
      <c r="A200" s="10" t="s">
        <v>12</v>
      </c>
      <c r="B200" s="10" t="s">
        <v>13</v>
      </c>
      <c r="C200" s="10" t="s">
        <v>9</v>
      </c>
      <c r="D200" s="10" t="s">
        <v>10</v>
      </c>
    </row>
    <row r="201" spans="1:4" x14ac:dyDescent="0.3">
      <c r="A201" s="7" t="s">
        <v>0</v>
      </c>
      <c r="B201" s="2">
        <v>50</v>
      </c>
      <c r="C201" s="11">
        <v>47.61</v>
      </c>
      <c r="D201" s="11">
        <v>122.33</v>
      </c>
    </row>
    <row r="202" spans="1:4" x14ac:dyDescent="0.3">
      <c r="A202" s="7" t="s">
        <v>1</v>
      </c>
      <c r="B202" s="2">
        <v>180</v>
      </c>
      <c r="C202" s="11">
        <v>37.78</v>
      </c>
      <c r="D202" s="11">
        <v>122.42</v>
      </c>
    </row>
    <row r="203" spans="1:4" x14ac:dyDescent="0.3">
      <c r="A203" s="7" t="s">
        <v>2</v>
      </c>
      <c r="B203" s="2">
        <v>80</v>
      </c>
      <c r="C203" s="11">
        <v>32.72</v>
      </c>
      <c r="D203" s="11">
        <v>117.16</v>
      </c>
    </row>
    <row r="204" spans="1:4" x14ac:dyDescent="0.3">
      <c r="A204" s="7" t="s">
        <v>3</v>
      </c>
      <c r="B204" s="2">
        <v>110</v>
      </c>
      <c r="C204" s="11">
        <v>28.42</v>
      </c>
      <c r="D204" s="11">
        <v>81.3</v>
      </c>
    </row>
    <row r="205" spans="1:4" x14ac:dyDescent="0.3">
      <c r="A205" s="7" t="s">
        <v>4</v>
      </c>
      <c r="B205" s="2">
        <v>70</v>
      </c>
      <c r="C205" s="11">
        <v>29.76</v>
      </c>
      <c r="D205" s="11">
        <v>95.38</v>
      </c>
    </row>
    <row r="206" spans="1:4" x14ac:dyDescent="0.3">
      <c r="A206" s="7" t="s">
        <v>5</v>
      </c>
      <c r="B206" s="2">
        <v>170</v>
      </c>
      <c r="C206" s="11">
        <v>42.36</v>
      </c>
      <c r="D206" s="11">
        <v>71.06</v>
      </c>
    </row>
    <row r="207" spans="1:4" x14ac:dyDescent="0.3">
      <c r="A207" s="7" t="s">
        <v>6</v>
      </c>
      <c r="B207" s="2">
        <v>200</v>
      </c>
      <c r="C207" s="11">
        <v>41.84</v>
      </c>
      <c r="D207" s="11">
        <v>87.68</v>
      </c>
    </row>
    <row r="208" spans="1:4" x14ac:dyDescent="0.3">
      <c r="A208" s="7" t="s">
        <v>7</v>
      </c>
      <c r="B208" s="2">
        <v>50</v>
      </c>
      <c r="C208" s="11">
        <v>44.98</v>
      </c>
      <c r="D208" s="11">
        <v>93.27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mrigank bhushan</dc:creator>
  <cp:lastModifiedBy>ROHIT GHOSH</cp:lastModifiedBy>
  <dcterms:created xsi:type="dcterms:W3CDTF">2014-11-29T09:48:10Z</dcterms:created>
  <dcterms:modified xsi:type="dcterms:W3CDTF">2026-01-20T06:53:58Z</dcterms:modified>
</cp:coreProperties>
</file>