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3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hit\Desktop\"/>
    </mc:Choice>
  </mc:AlternateContent>
  <bookViews>
    <workbookView xWindow="630" yWindow="510" windowWidth="17895" windowHeight="11445" firstSheet="1" activeTab="1"/>
  </bookViews>
  <sheets>
    <sheet name="Grades" sheetId="1" r:id="rId1"/>
    <sheet name="correct calculation" sheetId="2" r:id="rId2"/>
    <sheet name="Calculated GAs" sheetId="3" r:id="rId3"/>
    <sheet name="Calculated IT" sheetId="4" r:id="rId4"/>
    <sheet name="Calculated KB" sheetId="5" r:id="rId5"/>
    <sheet name="Calculated PA" sheetId="6" r:id="rId6"/>
    <sheet name="Major" sheetId="7" r:id="rId7"/>
    <sheet name="Gradebook" sheetId="8" r:id="rId8"/>
  </sheets>
  <calcPr calcId="171027"/>
</workbook>
</file>

<file path=xl/calcChain.xml><?xml version="1.0" encoding="utf-8"?>
<calcChain xmlns="http://schemas.openxmlformats.org/spreadsheetml/2006/main">
  <c r="G95" i="5" l="1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G2" i="5"/>
  <c r="P16" i="5" s="1"/>
  <c r="E95" i="5"/>
  <c r="E94" i="5"/>
  <c r="E93" i="5"/>
  <c r="E92" i="5"/>
  <c r="E91" i="5"/>
  <c r="E90" i="5"/>
  <c r="E89" i="5"/>
  <c r="E88" i="5"/>
  <c r="E87" i="5"/>
  <c r="E86" i="5"/>
  <c r="E85" i="5"/>
  <c r="E84" i="5"/>
  <c r="E83" i="5"/>
  <c r="E82" i="5"/>
  <c r="E81" i="5"/>
  <c r="E80" i="5"/>
  <c r="E79" i="5"/>
  <c r="E78" i="5"/>
  <c r="E77" i="5"/>
  <c r="E76" i="5"/>
  <c r="E75" i="5"/>
  <c r="E74" i="5"/>
  <c r="E73" i="5"/>
  <c r="E72" i="5"/>
  <c r="E71" i="5"/>
  <c r="E70" i="5"/>
  <c r="E69" i="5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2" i="5"/>
  <c r="P2" i="5" s="1"/>
  <c r="E95" i="6"/>
  <c r="E94" i="6"/>
  <c r="E93" i="6"/>
  <c r="E92" i="6"/>
  <c r="E91" i="6"/>
  <c r="E90" i="6"/>
  <c r="E89" i="6"/>
  <c r="E88" i="6"/>
  <c r="E87" i="6"/>
  <c r="E86" i="6"/>
  <c r="E85" i="6"/>
  <c r="E84" i="6"/>
  <c r="E83" i="6"/>
  <c r="E82" i="6"/>
  <c r="E81" i="6"/>
  <c r="E80" i="6"/>
  <c r="E79" i="6"/>
  <c r="E78" i="6"/>
  <c r="E77" i="6"/>
  <c r="E76" i="6"/>
  <c r="E75" i="6"/>
  <c r="E74" i="6"/>
  <c r="E73" i="6"/>
  <c r="E72" i="6"/>
  <c r="E71" i="6"/>
  <c r="E70" i="6"/>
  <c r="E69" i="6"/>
  <c r="E68" i="6"/>
  <c r="E67" i="6"/>
  <c r="E66" i="6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P5" i="6" s="1"/>
  <c r="I95" i="5"/>
  <c r="I94" i="5"/>
  <c r="I93" i="5"/>
  <c r="I92" i="5"/>
  <c r="I91" i="5"/>
  <c r="I90" i="5"/>
  <c r="I89" i="5"/>
  <c r="I88" i="5"/>
  <c r="I87" i="5"/>
  <c r="I86" i="5"/>
  <c r="I85" i="5"/>
  <c r="I84" i="5"/>
  <c r="I83" i="5"/>
  <c r="I82" i="5"/>
  <c r="I81" i="5"/>
  <c r="I80" i="5"/>
  <c r="I79" i="5"/>
  <c r="I78" i="5"/>
  <c r="I77" i="5"/>
  <c r="I76" i="5"/>
  <c r="I75" i="5"/>
  <c r="I74" i="5"/>
  <c r="I73" i="5"/>
  <c r="I72" i="5"/>
  <c r="I71" i="5"/>
  <c r="I70" i="5"/>
  <c r="I69" i="5"/>
  <c r="I68" i="5"/>
  <c r="I67" i="5"/>
  <c r="I66" i="5"/>
  <c r="I65" i="5"/>
  <c r="I64" i="5"/>
  <c r="I63" i="5"/>
  <c r="I62" i="5"/>
  <c r="I61" i="5"/>
  <c r="I60" i="5"/>
  <c r="I59" i="5"/>
  <c r="I58" i="5"/>
  <c r="I57" i="5"/>
  <c r="I56" i="5"/>
  <c r="I55" i="5"/>
  <c r="I54" i="5"/>
  <c r="I53" i="5"/>
  <c r="I52" i="5"/>
  <c r="I51" i="5"/>
  <c r="I50" i="5"/>
  <c r="I49" i="5"/>
  <c r="I48" i="5"/>
  <c r="I47" i="5"/>
  <c r="I46" i="5"/>
  <c r="I45" i="5"/>
  <c r="I44" i="5"/>
  <c r="I43" i="5"/>
  <c r="I42" i="5"/>
  <c r="I41" i="5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3" i="5"/>
  <c r="I2" i="5"/>
  <c r="P24" i="5" s="1"/>
  <c r="E95" i="4"/>
  <c r="E94" i="4"/>
  <c r="E93" i="4"/>
  <c r="E92" i="4"/>
  <c r="E91" i="4"/>
  <c r="E90" i="4"/>
  <c r="E89" i="4"/>
  <c r="E88" i="4"/>
  <c r="E87" i="4"/>
  <c r="E86" i="4"/>
  <c r="E85" i="4"/>
  <c r="E84" i="4"/>
  <c r="E83" i="4"/>
  <c r="E82" i="4"/>
  <c r="E81" i="4"/>
  <c r="E80" i="4"/>
  <c r="E79" i="4"/>
  <c r="E78" i="4"/>
  <c r="E77" i="4"/>
  <c r="E76" i="4"/>
  <c r="E75" i="4"/>
  <c r="E74" i="4"/>
  <c r="E73" i="4"/>
  <c r="E72" i="4"/>
  <c r="E71" i="4"/>
  <c r="E70" i="4"/>
  <c r="E69" i="4"/>
  <c r="E68" i="4"/>
  <c r="E67" i="4"/>
  <c r="E66" i="4"/>
  <c r="P5" i="4" s="1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  <c r="P4" i="4" s="1"/>
  <c r="P3" i="5" l="1"/>
  <c r="P6" i="5" s="1"/>
  <c r="P25" i="5"/>
  <c r="P4" i="5"/>
  <c r="P26" i="5"/>
  <c r="P5" i="5"/>
  <c r="P27" i="5"/>
  <c r="P13" i="5"/>
  <c r="P17" i="5" s="1"/>
  <c r="Q16" i="5" s="1"/>
  <c r="P14" i="5"/>
  <c r="P2" i="6"/>
  <c r="P15" i="5"/>
  <c r="P3" i="6"/>
  <c r="P4" i="6"/>
  <c r="P2" i="4"/>
  <c r="P3" i="4"/>
  <c r="P6" i="6"/>
  <c r="Q2" i="6" s="1"/>
  <c r="P28" i="5"/>
  <c r="Q24" i="5" s="1"/>
  <c r="Q4" i="5" l="1"/>
  <c r="Q5" i="5"/>
  <c r="P6" i="4"/>
  <c r="Q5" i="4" s="1"/>
  <c r="Q4" i="6"/>
  <c r="Q5" i="6"/>
  <c r="Q13" i="5"/>
  <c r="Q14" i="5"/>
  <c r="Q2" i="4"/>
  <c r="Q4" i="4"/>
  <c r="Q3" i="6"/>
  <c r="Q3" i="4"/>
  <c r="Q25" i="5"/>
  <c r="Q2" i="5"/>
  <c r="Q26" i="5"/>
  <c r="Q27" i="5"/>
  <c r="Q15" i="5"/>
  <c r="Q17" i="5" s="1"/>
  <c r="Q3" i="5"/>
  <c r="Q28" i="5" l="1"/>
  <c r="Q6" i="6"/>
  <c r="Q6" i="4"/>
  <c r="Q6" i="5"/>
</calcChain>
</file>

<file path=xl/sharedStrings.xml><?xml version="1.0" encoding="utf-8"?>
<sst xmlns="http://schemas.openxmlformats.org/spreadsheetml/2006/main" count="3484" uniqueCount="561">
  <si>
    <t>OrgDefinedId</t>
  </si>
  <si>
    <t>Last Name</t>
  </si>
  <si>
    <t>T-2-IT.1 Weighted Grade &lt;Numeric MaxPoints:0.5 Weight:555.555555567 Category:Tutorials CategoryWeight:3&gt;</t>
  </si>
  <si>
    <t>T-3-IT.1 Weighted Grade &lt;Numeric MaxPoints:0.5 Weight:555.555555567 Category:Tutorials CategoryWeight:3&gt;</t>
  </si>
  <si>
    <t>T-4-IT.1 Weighted Grade &lt;Numeric MaxPoints:0.5 Weight:555.555555567 Category:Tutorials CategoryWeight:3&gt;</t>
  </si>
  <si>
    <t>T-5-IT.1 Weighted Grade &lt;Numeric MaxPoints:0.5 Weight:555.555555567 Category:Tutorials CategoryWeight:3&gt;</t>
  </si>
  <si>
    <t>T-6-IT.1 Weighted Grade &lt;Numeric MaxPoints:0.5 Weight:555.555555567 Category:Tutorials CategoryWeight:3&gt;</t>
  </si>
  <si>
    <t>A-1-KB.6 Weighted Grade &lt;Numeric MaxPoints:100 Weight:138.888888892 Category:Assignments CategoryWeight:12&gt;</t>
  </si>
  <si>
    <t>A-2-PA.3 Weighted Grade &lt;Numeric MaxPoints:100 Weight:138.888888892 Category:Assignments CategoryWeight:12&gt;</t>
  </si>
  <si>
    <t>A-3-PA.3 Weighted Grade &lt;Numeric MaxPoints:100 Weight:138.888888892 Category:Assignments CategoryWeight:12&gt;</t>
  </si>
  <si>
    <t>A-4-PA.3 Weighted Grade &lt;Numeric MaxPoints:100 Weight:138.888888892 Category:Assignments CategoryWeight:12&gt;</t>
  </si>
  <si>
    <t>A-5-PA.3 Weighted Grade &lt;Numeric MaxPoints:100 Weight:138.888888892 Category:Assignments CategoryWeight:12&gt;</t>
  </si>
  <si>
    <t>A-6-PA.3 Weighted Grade &lt;Numeric MaxPoints:100 Weight:138.888888892 Category:Assignments CategoryWeight:12&gt;</t>
  </si>
  <si>
    <t>MT1-Q1-KB.5 Weighted Grade &lt;Numeric MaxPoints:30 Weight:30 Category:Midterm#1 CategoryWeight:20&gt;</t>
  </si>
  <si>
    <t>MT1-Q2-PA.3 Weighted Grade &lt;Numeric MaxPoints:40 Weight:40 Category:Midterm#1 CategoryWeight:20&gt;</t>
  </si>
  <si>
    <t>MT1-Q3-PA.3 Weighted Grade &lt;Numeric MaxPoints:30 Weight:30 Category:Midterm#1 CategoryWeight:20&gt;</t>
  </si>
  <si>
    <t>MT2-Q1-KB.5 Weighted Grade &lt;Numeric MaxPoints:35 Weight:35 Category:Midterm#2 CategoryWeight:20&gt;</t>
  </si>
  <si>
    <t>MT2-Q2-PA.3 Weighted Grade &lt;Numeric MaxPoints:25 Weight:25 Category:Midterm#2 CategoryWeight:20&gt;</t>
  </si>
  <si>
    <t>MT2-Q3-PA.3 Weighted Grade &lt;Numeric MaxPoints:40 Weight:40 Category:Midterm#2 CategoryWeight:20&gt;</t>
  </si>
  <si>
    <t>FE-Q1-KB.6 Weighted Grade &lt;Numeric MaxPoints:25 Weight:25 Category:Final Exam CategoryWeight:45&gt;</t>
  </si>
  <si>
    <t>FE-Q2-KB.6 Weighted Grade &lt;Numeric MaxPoints:15 Weight:15 Category:Final Exam CategoryWeight:45&gt;</t>
  </si>
  <si>
    <t>FE-Q3-PA.3 Weighted Grade &lt;Numeric MaxPoints:15 Weight:15 Category:Final Exam CategoryWeight:45&gt;</t>
  </si>
  <si>
    <t>FE-Q4-PA.3 Weighted Grade &lt;Numeric MaxPoints:15 Weight:15 Category:Final Exam CategoryWeight:45&gt;</t>
  </si>
  <si>
    <t>FE-Q5-PA.3 Weighted Grade &lt;Numeric MaxPoints:15 Weight:15 Category:Final Exam CategoryWeight:45&gt;</t>
  </si>
  <si>
    <t>FE-Q6-KB.6 Weighted Grade &lt;Numeric MaxPoints:15 Weight:15 Category:Final Exam CategoryWeight:45&gt;</t>
  </si>
  <si>
    <t>KB.5 Calculated Numerator &lt;Calculated&gt;</t>
  </si>
  <si>
    <t>KB.5 Calculated Denominator &lt;Calculated&gt;</t>
  </si>
  <si>
    <t>KB.6 Calculated Numerator &lt;Calculated&gt;</t>
  </si>
  <si>
    <t>KB.6 Calculated Denominator &lt;Calculated&gt;</t>
  </si>
  <si>
    <t>KB Calculated Numerator &lt;Calculated&gt;</t>
  </si>
  <si>
    <t>KB Calculated Denominator &lt;Calculated&gt;</t>
  </si>
  <si>
    <t>PA.3 Calculated Numerator &lt;Calculated&gt;</t>
  </si>
  <si>
    <t>PA.3 Calculated Denominator &lt;Calculated&gt;</t>
  </si>
  <si>
    <t>student#1</t>
  </si>
  <si>
    <t>student#2</t>
  </si>
  <si>
    <t>student#3</t>
  </si>
  <si>
    <t>student#4</t>
  </si>
  <si>
    <t>student#5</t>
  </si>
  <si>
    <t>student#6</t>
  </si>
  <si>
    <t>student#7</t>
  </si>
  <si>
    <t>student#8</t>
  </si>
  <si>
    <t>student#9</t>
  </si>
  <si>
    <t>student#10</t>
  </si>
  <si>
    <t>student#11</t>
  </si>
  <si>
    <t>student#12</t>
  </si>
  <si>
    <t>student#13</t>
  </si>
  <si>
    <t>student#14</t>
  </si>
  <si>
    <t>student#15</t>
  </si>
  <si>
    <t>student#16</t>
  </si>
  <si>
    <t>student#17</t>
  </si>
  <si>
    <t>student#18</t>
  </si>
  <si>
    <t>student#19</t>
  </si>
  <si>
    <t>student#20</t>
  </si>
  <si>
    <t>student#21</t>
  </si>
  <si>
    <t>student#22</t>
  </si>
  <si>
    <t>student#23</t>
  </si>
  <si>
    <t>student#24</t>
  </si>
  <si>
    <t>student#25</t>
  </si>
  <si>
    <t>student#26</t>
  </si>
  <si>
    <t>student#27</t>
  </si>
  <si>
    <t>student#28</t>
  </si>
  <si>
    <t>student#29</t>
  </si>
  <si>
    <t>student#30</t>
  </si>
  <si>
    <t>student#31</t>
  </si>
  <si>
    <t>student#32</t>
  </si>
  <si>
    <t>student#33</t>
  </si>
  <si>
    <t>student#34</t>
  </si>
  <si>
    <t>student#35</t>
  </si>
  <si>
    <t>student#36</t>
  </si>
  <si>
    <t>student#37</t>
  </si>
  <si>
    <t>student#38</t>
  </si>
  <si>
    <t>student#39</t>
  </si>
  <si>
    <t>student#40</t>
  </si>
  <si>
    <t>student#41</t>
  </si>
  <si>
    <t>student#42</t>
  </si>
  <si>
    <t>student#43</t>
  </si>
  <si>
    <t>student#44</t>
  </si>
  <si>
    <t>student#45</t>
  </si>
  <si>
    <t>student#46</t>
  </si>
  <si>
    <t>student#47</t>
  </si>
  <si>
    <t>student#48</t>
  </si>
  <si>
    <t>student#49</t>
  </si>
  <si>
    <t>student#50</t>
  </si>
  <si>
    <t>student#51</t>
  </si>
  <si>
    <t>student#52</t>
  </si>
  <si>
    <t>student#53</t>
  </si>
  <si>
    <t>student#54</t>
  </si>
  <si>
    <t>student#55</t>
  </si>
  <si>
    <t>student#56</t>
  </si>
  <si>
    <t>student#57</t>
  </si>
  <si>
    <t>student#58</t>
  </si>
  <si>
    <t>student#59</t>
  </si>
  <si>
    <t>student#60</t>
  </si>
  <si>
    <t>student#61</t>
  </si>
  <si>
    <t>student#62</t>
  </si>
  <si>
    <t>student#63</t>
  </si>
  <si>
    <t>student#64</t>
  </si>
  <si>
    <t>student#65</t>
  </si>
  <si>
    <t>student#66</t>
  </si>
  <si>
    <t>student#67</t>
  </si>
  <si>
    <t>student#68</t>
  </si>
  <si>
    <t>student#69</t>
  </si>
  <si>
    <t>student#70</t>
  </si>
  <si>
    <t>student#71</t>
  </si>
  <si>
    <t>student#72</t>
  </si>
  <si>
    <t>student#73</t>
  </si>
  <si>
    <t>student#74</t>
  </si>
  <si>
    <t>student#75</t>
  </si>
  <si>
    <t>student#76</t>
  </si>
  <si>
    <t>student#77</t>
  </si>
  <si>
    <t>student#78</t>
  </si>
  <si>
    <t>student#79</t>
  </si>
  <si>
    <t>student#80</t>
  </si>
  <si>
    <t>student#81</t>
  </si>
  <si>
    <t>student#82</t>
  </si>
  <si>
    <t>student#83</t>
  </si>
  <si>
    <t>student#84</t>
  </si>
  <si>
    <t>student#85</t>
  </si>
  <si>
    <t>student#86</t>
  </si>
  <si>
    <t>student#87</t>
  </si>
  <si>
    <t>student#88</t>
  </si>
  <si>
    <t>student#89</t>
  </si>
  <si>
    <t>student#90</t>
  </si>
  <si>
    <t>student#91</t>
  </si>
  <si>
    <t>student#92</t>
  </si>
  <si>
    <t>student#93</t>
  </si>
  <si>
    <t>student#94</t>
  </si>
  <si>
    <t>Last name 1</t>
  </si>
  <si>
    <t>Last name 2</t>
  </si>
  <si>
    <t>Last name 3</t>
  </si>
  <si>
    <t>Last name 4</t>
  </si>
  <si>
    <t>Last name 5</t>
  </si>
  <si>
    <t>Last name 6</t>
  </si>
  <si>
    <t>Last name 7</t>
  </si>
  <si>
    <t>Last name 8</t>
  </si>
  <si>
    <t>Last name 9</t>
  </si>
  <si>
    <t>Last name 10</t>
  </si>
  <si>
    <t>Last name 11</t>
  </si>
  <si>
    <t>Last name 12</t>
  </si>
  <si>
    <t>Last name 13</t>
  </si>
  <si>
    <t>Last name 14</t>
  </si>
  <si>
    <t>Last name 15</t>
  </si>
  <si>
    <t>Last name 16</t>
  </si>
  <si>
    <t>Last name 17</t>
  </si>
  <si>
    <t>Last name 18</t>
  </si>
  <si>
    <t>Last name 19</t>
  </si>
  <si>
    <t>Last name 20</t>
  </si>
  <si>
    <t>Last name 21</t>
  </si>
  <si>
    <t>Last name 22</t>
  </si>
  <si>
    <t>Last name 23</t>
  </si>
  <si>
    <t>Last name 24</t>
  </si>
  <si>
    <t>Last name 25</t>
  </si>
  <si>
    <t>Last name 26</t>
  </si>
  <si>
    <t>Last name 27</t>
  </si>
  <si>
    <t>Last name 28</t>
  </si>
  <si>
    <t>Last name 29</t>
  </si>
  <si>
    <t>Last name 30</t>
  </si>
  <si>
    <t>Last name 31</t>
  </si>
  <si>
    <t>Last name 32</t>
  </si>
  <si>
    <t>Last name 33</t>
  </si>
  <si>
    <t>Last name 34</t>
  </si>
  <si>
    <t>Last name 35</t>
  </si>
  <si>
    <t>Last name 36</t>
  </si>
  <si>
    <t>Last name 37</t>
  </si>
  <si>
    <t>Last name 38</t>
  </si>
  <si>
    <t>Last name 39</t>
  </si>
  <si>
    <t>Last name 40</t>
  </si>
  <si>
    <t>Last name 41</t>
  </si>
  <si>
    <t>Last name 42</t>
  </si>
  <si>
    <t>Last name 43</t>
  </si>
  <si>
    <t>Last name 44</t>
  </si>
  <si>
    <t>Last name 45</t>
  </si>
  <si>
    <t>Last name 46</t>
  </si>
  <si>
    <t>Last name 47</t>
  </si>
  <si>
    <t>Last name 48</t>
  </si>
  <si>
    <t>Last name 49</t>
  </si>
  <si>
    <t>Last name 50</t>
  </si>
  <si>
    <t>Last name 51</t>
  </si>
  <si>
    <t>Last name 52</t>
  </si>
  <si>
    <t>Last name 53</t>
  </si>
  <si>
    <t>Last name 54</t>
  </si>
  <si>
    <t>Last name 55</t>
  </si>
  <si>
    <t>Last name 56</t>
  </si>
  <si>
    <t>Last name 57</t>
  </si>
  <si>
    <t>Last name 58</t>
  </si>
  <si>
    <t>Last name 59</t>
  </si>
  <si>
    <t>Last name 60</t>
  </si>
  <si>
    <t>Last name 61</t>
  </si>
  <si>
    <t>Last name 62</t>
  </si>
  <si>
    <t>Last name 63</t>
  </si>
  <si>
    <t>Last name 64</t>
  </si>
  <si>
    <t>Last name 65</t>
  </si>
  <si>
    <t>Last name 66</t>
  </si>
  <si>
    <t>Last name 67</t>
  </si>
  <si>
    <t>Last name 68</t>
  </si>
  <si>
    <t>Last name 69</t>
  </si>
  <si>
    <t>Last name 70</t>
  </si>
  <si>
    <t>Last name 71</t>
  </si>
  <si>
    <t>Last name 72</t>
  </si>
  <si>
    <t>Last name 73</t>
  </si>
  <si>
    <t>Last name 74</t>
  </si>
  <si>
    <t>Last name 75</t>
  </si>
  <si>
    <t>Last name 76</t>
  </si>
  <si>
    <t>Last name 77</t>
  </si>
  <si>
    <t>Last name 78</t>
  </si>
  <si>
    <t>Last name 79</t>
  </si>
  <si>
    <t>Last name 80</t>
  </si>
  <si>
    <t>Last name 81</t>
  </si>
  <si>
    <t>Last name 82</t>
  </si>
  <si>
    <t>Last name 83</t>
  </si>
  <si>
    <t>Last name 84</t>
  </si>
  <si>
    <t>Last name 85</t>
  </si>
  <si>
    <t>Last name 86</t>
  </si>
  <si>
    <t>Last name 87</t>
  </si>
  <si>
    <t>Last name 88</t>
  </si>
  <si>
    <t>Last name 89</t>
  </si>
  <si>
    <t>Last name 90</t>
  </si>
  <si>
    <t>Last name 91</t>
  </si>
  <si>
    <t>Last name 92</t>
  </si>
  <si>
    <t>Last name 93</t>
  </si>
  <si>
    <t>Last name 94</t>
  </si>
  <si>
    <t>KB.5</t>
  </si>
  <si>
    <t>100 %</t>
  </si>
  <si>
    <t>70.77 %</t>
  </si>
  <si>
    <t>82.11 %</t>
  </si>
  <si>
    <t>78.4 %</t>
  </si>
  <si>
    <t>68.66 %</t>
  </si>
  <si>
    <t>44.62 %</t>
  </si>
  <si>
    <t>45.42 %</t>
  </si>
  <si>
    <t>45.16 %</t>
  </si>
  <si>
    <t>61.1 %</t>
  </si>
  <si>
    <t>33.33 %</t>
  </si>
  <si>
    <t>21.54 %</t>
  </si>
  <si>
    <t>0 %</t>
  </si>
  <si>
    <t>7.42 %</t>
  </si>
  <si>
    <t>16.38 %</t>
  </si>
  <si>
    <t>92.31 %</t>
  </si>
  <si>
    <t>82.26 %</t>
  </si>
  <si>
    <t>85.55 %</t>
  </si>
  <si>
    <t>99.88 %</t>
  </si>
  <si>
    <t>58.46 %</t>
  </si>
  <si>
    <t>33.4 %</t>
  </si>
  <si>
    <t>41.6 %</t>
  </si>
  <si>
    <t>57.11 %</t>
  </si>
  <si>
    <t>50.77 %</t>
  </si>
  <si>
    <t>37.68 %</t>
  </si>
  <si>
    <t>41.96 %</t>
  </si>
  <si>
    <t>72.17 %</t>
  </si>
  <si>
    <t>87.69 %</t>
  </si>
  <si>
    <t>79.59 %</t>
  </si>
  <si>
    <t>82.24 %</t>
  </si>
  <si>
    <t>90.67 %</t>
  </si>
  <si>
    <t>59.33 %</t>
  </si>
  <si>
    <t>56.53 %</t>
  </si>
  <si>
    <t>68.31 %</t>
  </si>
  <si>
    <t>66.67 %</t>
  </si>
  <si>
    <t>46.67 %</t>
  </si>
  <si>
    <t>39.07 %</t>
  </si>
  <si>
    <t>40.46 %</t>
  </si>
  <si>
    <t>25.94 %</t>
  </si>
  <si>
    <t>90.77 %</t>
  </si>
  <si>
    <t>79.81 %</t>
  </si>
  <si>
    <t>83.4 %</t>
  </si>
  <si>
    <t>89.97 %</t>
  </si>
  <si>
    <t>29.23 %</t>
  </si>
  <si>
    <t>48.69 %</t>
  </si>
  <si>
    <t>42.33 %</t>
  </si>
  <si>
    <t>53.5 %</t>
  </si>
  <si>
    <t>48.32 %</t>
  </si>
  <si>
    <t>55.66 %</t>
  </si>
  <si>
    <t>48.55 %</t>
  </si>
  <si>
    <t>76.71 %</t>
  </si>
  <si>
    <t>80.3 %</t>
  </si>
  <si>
    <t>90.79 %</t>
  </si>
  <si>
    <t>73.85 %</t>
  </si>
  <si>
    <t>72.09 %</t>
  </si>
  <si>
    <t>72.67 %</t>
  </si>
  <si>
    <t>71.14 %</t>
  </si>
  <si>
    <t>64.62 %</t>
  </si>
  <si>
    <t>73.08 %</t>
  </si>
  <si>
    <t>70.31 %</t>
  </si>
  <si>
    <t>77.89 %</t>
  </si>
  <si>
    <t>67.69 %</t>
  </si>
  <si>
    <t>67.38 %</t>
  </si>
  <si>
    <t>67.48 %</t>
  </si>
  <si>
    <t>65.78 %</t>
  </si>
  <si>
    <t>56.92 %</t>
  </si>
  <si>
    <t>71.4 %</t>
  </si>
  <si>
    <t>86.76 %</t>
  </si>
  <si>
    <t>33.85 %</t>
  </si>
  <si>
    <t>35.18 %</t>
  </si>
  <si>
    <t>34.74 %</t>
  </si>
  <si>
    <t>39.6 %</t>
  </si>
  <si>
    <t>78.82 %</t>
  </si>
  <si>
    <t>76.19 %</t>
  </si>
  <si>
    <t>86.45 %</t>
  </si>
  <si>
    <t>40 %</t>
  </si>
  <si>
    <t>53.21 %</t>
  </si>
  <si>
    <t>48.89 %</t>
  </si>
  <si>
    <t>67.63 %</t>
  </si>
  <si>
    <t>36.92 %</t>
  </si>
  <si>
    <t>58.71 %</t>
  </si>
  <si>
    <t>51.58 %</t>
  </si>
  <si>
    <t>42.69 %</t>
  </si>
  <si>
    <t>59.48 %</t>
  </si>
  <si>
    <t>58.64 %</t>
  </si>
  <si>
    <t>59.29 %</t>
  </si>
  <si>
    <t>48.54 %</t>
  </si>
  <si>
    <t>56.82 %</t>
  </si>
  <si>
    <t>67.93 %</t>
  </si>
  <si>
    <t>54.43 %</t>
  </si>
  <si>
    <t>49.71 %</t>
  </si>
  <si>
    <t>46.4 %</t>
  </si>
  <si>
    <t>53.85 %</t>
  </si>
  <si>
    <t>75.18 %</t>
  </si>
  <si>
    <t>86.42 %</t>
  </si>
  <si>
    <t>61.54 %</t>
  </si>
  <si>
    <t>74.62 %</t>
  </si>
  <si>
    <t>70.34 %</t>
  </si>
  <si>
    <t>68.57 %</t>
  </si>
  <si>
    <t>80 %</t>
  </si>
  <si>
    <t>59.55 %</t>
  </si>
  <si>
    <t>66.24 %</t>
  </si>
  <si>
    <t>58.98 %</t>
  </si>
  <si>
    <t>41.59 %</t>
  </si>
  <si>
    <t>42.58 %</t>
  </si>
  <si>
    <t>55.84 %</t>
  </si>
  <si>
    <t>46.15 %</t>
  </si>
  <si>
    <t>61.4 %</t>
  </si>
  <si>
    <t>56.42 %</t>
  </si>
  <si>
    <t>65.1 %</t>
  </si>
  <si>
    <t>49.23 %</t>
  </si>
  <si>
    <t>48.23 %</t>
  </si>
  <si>
    <t>61.78 %</t>
  </si>
  <si>
    <t>39.44 %</t>
  </si>
  <si>
    <t>37.61 %</t>
  </si>
  <si>
    <t>34.52 %</t>
  </si>
  <si>
    <t>62.99 %</t>
  </si>
  <si>
    <t>72.58 %</t>
  </si>
  <si>
    <t>79.29 %</t>
  </si>
  <si>
    <t>32.31 %</t>
  </si>
  <si>
    <t>51.98 %</t>
  </si>
  <si>
    <t>45.55 %</t>
  </si>
  <si>
    <t>47.71 %</t>
  </si>
  <si>
    <t>75.61 %</t>
  </si>
  <si>
    <t>79.56 %</t>
  </si>
  <si>
    <t>90.59 %</t>
  </si>
  <si>
    <t>83.33 %</t>
  </si>
  <si>
    <t>55.38 %</t>
  </si>
  <si>
    <t>26.45 %</t>
  </si>
  <si>
    <t>35.91 %</t>
  </si>
  <si>
    <t>47.2 %</t>
  </si>
  <si>
    <t>50 %</t>
  </si>
  <si>
    <t>31.54 %</t>
  </si>
  <si>
    <t>10.31 %</t>
  </si>
  <si>
    <t>19.88 %</t>
  </si>
  <si>
    <t>93.85 %</t>
  </si>
  <si>
    <t>7.48 %</t>
  </si>
  <si>
    <t>35.72 %</t>
  </si>
  <si>
    <t>55.69 %</t>
  </si>
  <si>
    <t>52.52 %</t>
  </si>
  <si>
    <t>48.43 %</t>
  </si>
  <si>
    <t>59.81 %</t>
  </si>
  <si>
    <t>35.78 %</t>
  </si>
  <si>
    <t>43.19 %</t>
  </si>
  <si>
    <t>35.04 %</t>
  </si>
  <si>
    <t>30.77 %</t>
  </si>
  <si>
    <t>33.55 %</t>
  </si>
  <si>
    <t>32.64 %</t>
  </si>
  <si>
    <t>36.58 %</t>
  </si>
  <si>
    <t>53.66 %</t>
  </si>
  <si>
    <t>49.19 %</t>
  </si>
  <si>
    <t>53.26 %</t>
  </si>
  <si>
    <t>41.54 %</t>
  </si>
  <si>
    <t>63.83 %</t>
  </si>
  <si>
    <t>56.54 %</t>
  </si>
  <si>
    <t>82 %</t>
  </si>
  <si>
    <t>16.67 %</t>
  </si>
  <si>
    <t>46.26 %</t>
  </si>
  <si>
    <t>46.23 %</t>
  </si>
  <si>
    <t>56.79 %</t>
  </si>
  <si>
    <t>43.08 %</t>
  </si>
  <si>
    <t>41.12 %</t>
  </si>
  <si>
    <t>41.76 %</t>
  </si>
  <si>
    <t>45.62 %</t>
  </si>
  <si>
    <t>44.95 %</t>
  </si>
  <si>
    <t>40.31 %</t>
  </si>
  <si>
    <t>38.37 %</t>
  </si>
  <si>
    <t>62.15 %</t>
  </si>
  <si>
    <t>59.43 %</t>
  </si>
  <si>
    <t>48.63 %</t>
  </si>
  <si>
    <t>52.31 %</t>
  </si>
  <si>
    <t>57.79 %</t>
  </si>
  <si>
    <t>56 %</t>
  </si>
  <si>
    <t>51.48 %</t>
  </si>
  <si>
    <t>68.88 %</t>
  </si>
  <si>
    <t>65.47 %</t>
  </si>
  <si>
    <t>66.66 %</t>
  </si>
  <si>
    <t>59.89 %</t>
  </si>
  <si>
    <t>58.42 %</t>
  </si>
  <si>
    <t>62.85 %</t>
  </si>
  <si>
    <t>70.56 %</t>
  </si>
  <si>
    <t>77.67 %</t>
  </si>
  <si>
    <t>81.15 %</t>
  </si>
  <si>
    <t>47.01 %</t>
  </si>
  <si>
    <t>51.76 %</t>
  </si>
  <si>
    <t>60.48 %</t>
  </si>
  <si>
    <t>83.1 %</t>
  </si>
  <si>
    <t>86.11 %</t>
  </si>
  <si>
    <t>87.32 %</t>
  </si>
  <si>
    <t>66.15 %</t>
  </si>
  <si>
    <t>61.31 %</t>
  </si>
  <si>
    <t>62.89 %</t>
  </si>
  <si>
    <t>49.17 %</t>
  </si>
  <si>
    <t>54.58 %</t>
  </si>
  <si>
    <t>60.88 %</t>
  </si>
  <si>
    <t>82.46 %</t>
  </si>
  <si>
    <t>86.15 %</t>
  </si>
  <si>
    <t>83.18 %</t>
  </si>
  <si>
    <t>84.15 %</t>
  </si>
  <si>
    <t>78.9 %</t>
  </si>
  <si>
    <t>69.23 %</t>
  </si>
  <si>
    <t>60.47 %</t>
  </si>
  <si>
    <t>63.33 %</t>
  </si>
  <si>
    <t>76.98 %</t>
  </si>
  <si>
    <t>52.9 %</t>
  </si>
  <si>
    <t>54.21 %</t>
  </si>
  <si>
    <t>64.47 %</t>
  </si>
  <si>
    <t>86.54 %</t>
  </si>
  <si>
    <t>87.92 %</t>
  </si>
  <si>
    <t>95.13 %</t>
  </si>
  <si>
    <t>14.66 %</t>
  </si>
  <si>
    <t>16.65 %</t>
  </si>
  <si>
    <t>74.77 %</t>
  </si>
  <si>
    <t>62.39 %</t>
  </si>
  <si>
    <t>75.11 %</t>
  </si>
  <si>
    <t>62.92 %</t>
  </si>
  <si>
    <t>60.45 %</t>
  </si>
  <si>
    <t>54.2 %</t>
  </si>
  <si>
    <t>47.69 %</t>
  </si>
  <si>
    <t>57.94 %</t>
  </si>
  <si>
    <t>54.59 %</t>
  </si>
  <si>
    <t>44 %</t>
  </si>
  <si>
    <t>96.92 %</t>
  </si>
  <si>
    <t>72.96 %</t>
  </si>
  <si>
    <t>70.32 %</t>
  </si>
  <si>
    <t>66.97 %</t>
  </si>
  <si>
    <t>65.19 %</t>
  </si>
  <si>
    <t>78.52 %</t>
  </si>
  <si>
    <t>62.07 %</t>
  </si>
  <si>
    <t>71.96 %</t>
  </si>
  <si>
    <t>81.9 %</t>
  </si>
  <si>
    <t>54.52 %</t>
  </si>
  <si>
    <t>59.84 %</t>
  </si>
  <si>
    <t>78.98 %</t>
  </si>
  <si>
    <t>56.26 %</t>
  </si>
  <si>
    <t>58.99 %</t>
  </si>
  <si>
    <t>56.85 %</t>
  </si>
  <si>
    <t>53.74 %</t>
  </si>
  <si>
    <t>65.94 %</t>
  </si>
  <si>
    <t>54.67 %</t>
  </si>
  <si>
    <t>49.46 %</t>
  </si>
  <si>
    <t>43.35 %</t>
  </si>
  <si>
    <t>56.39 %</t>
  </si>
  <si>
    <t>82.88 %</t>
  </si>
  <si>
    <t>81.94 %</t>
  </si>
  <si>
    <t>76.02 %</t>
  </si>
  <si>
    <t>59.25 %</t>
  </si>
  <si>
    <t>63.02 %</t>
  </si>
  <si>
    <t>76.11 %</t>
  </si>
  <si>
    <t>60 %</t>
  </si>
  <si>
    <t>59.4 %</t>
  </si>
  <si>
    <t>59.6 %</t>
  </si>
  <si>
    <t>66.39 %</t>
  </si>
  <si>
    <t>84.62 %</t>
  </si>
  <si>
    <t>75.16 %</t>
  </si>
  <si>
    <t>91.63 %</t>
  </si>
  <si>
    <t>60.66 %</t>
  </si>
  <si>
    <t>47.85 %</t>
  </si>
  <si>
    <t>50.31 %</t>
  </si>
  <si>
    <t>62.79 %</t>
  </si>
  <si>
    <t>78.46 %</t>
  </si>
  <si>
    <t>68.62 %</t>
  </si>
  <si>
    <t>65.31 %</t>
  </si>
  <si>
    <t>71.33 %</t>
  </si>
  <si>
    <t>63.09 %</t>
  </si>
  <si>
    <t>55.77 %</t>
  </si>
  <si>
    <t>89.23 %</t>
  </si>
  <si>
    <t>62.24 %</t>
  </si>
  <si>
    <t>71.07 %</t>
  </si>
  <si>
    <t>58.59 %</t>
  </si>
  <si>
    <t>31.91 %</t>
  </si>
  <si>
    <t>32.04 %</t>
  </si>
  <si>
    <t>30.03 %</t>
  </si>
  <si>
    <t>51.07 %</t>
  </si>
  <si>
    <t>53.48 %</t>
  </si>
  <si>
    <t>56.61 %</t>
  </si>
  <si>
    <t>81.96 %</t>
  </si>
  <si>
    <t>84.34 %</t>
  </si>
  <si>
    <t>79.19 %</t>
  </si>
  <si>
    <t>58.79 %</t>
  </si>
  <si>
    <t>61.19 %</t>
  </si>
  <si>
    <t>59.66 %</t>
  </si>
  <si>
    <t>83.87 %</t>
  </si>
  <si>
    <t>87.13 %</t>
  </si>
  <si>
    <t>82.31 %</t>
  </si>
  <si>
    <t>57.1 %</t>
  </si>
  <si>
    <t>66.6 %</t>
  </si>
  <si>
    <t>74.2 %</t>
  </si>
  <si>
    <t>62.84 %</t>
  </si>
  <si>
    <t>59.9 %</t>
  </si>
  <si>
    <t>59.31 %</t>
  </si>
  <si>
    <t>83.08 %</t>
  </si>
  <si>
    <t>69.46 %</t>
  </si>
  <si>
    <t>77.78 %</t>
  </si>
  <si>
    <t>62.97 %</t>
  </si>
  <si>
    <t>77.91 %</t>
  </si>
  <si>
    <t>54.47 %</t>
  </si>
  <si>
    <t>54.94 %</t>
  </si>
  <si>
    <t>59.63 %</t>
  </si>
  <si>
    <t>61.76 %</t>
  </si>
  <si>
    <t>65.7 %</t>
  </si>
  <si>
    <t>57.87 %</t>
  </si>
  <si>
    <t>54.04 %</t>
  </si>
  <si>
    <t>45.12 %</t>
  </si>
  <si>
    <t>48.62 %</t>
  </si>
  <si>
    <t>50.83 %</t>
  </si>
  <si>
    <t>70.18 %</t>
  </si>
  <si>
    <t>72.31 %</t>
  </si>
  <si>
    <t>64.07 %</t>
  </si>
  <si>
    <t>66.77 %</t>
  </si>
  <si>
    <t>81.33 %</t>
  </si>
  <si>
    <t>53.59 %</t>
  </si>
  <si>
    <t>58.7 %</t>
  </si>
  <si>
    <t>62.11 %</t>
  </si>
  <si>
    <t xml:space="preserve">KB.5 </t>
  </si>
  <si>
    <t xml:space="preserve">KB.6 </t>
  </si>
  <si>
    <t>KB</t>
  </si>
  <si>
    <t>PA.3 - PA</t>
  </si>
  <si>
    <t>IT.1 -IT</t>
  </si>
  <si>
    <t>Performance Descriptor</t>
  </si>
  <si>
    <t>Below Expectations (0-54%)</t>
  </si>
  <si>
    <t>Marginal (55-64%)</t>
  </si>
  <si>
    <t>Meets Expectations (65-79%)</t>
  </si>
  <si>
    <t>Exceeds Expectations (80-100%)</t>
  </si>
  <si>
    <t>KB.6</t>
  </si>
  <si>
    <t>IT.1-IT</t>
  </si>
  <si>
    <t>Major 1</t>
  </si>
  <si>
    <t>Program of study</t>
  </si>
  <si>
    <t>Major 2</t>
  </si>
  <si>
    <t>Major 3</t>
  </si>
  <si>
    <t>Major 4</t>
  </si>
  <si>
    <t>Major 5</t>
  </si>
  <si>
    <t>Major 6</t>
  </si>
  <si>
    <t>Major 7</t>
  </si>
  <si>
    <t>Major 8</t>
  </si>
  <si>
    <t>Major 9</t>
  </si>
  <si>
    <t>Major 10</t>
  </si>
  <si>
    <r>
      <t xml:space="preserve">IT.1 Calculated </t>
    </r>
    <r>
      <rPr>
        <sz val="11"/>
        <color rgb="FFFF0000"/>
        <rFont val="Calibri"/>
        <family val="2"/>
        <scheme val="minor"/>
      </rPr>
      <t>Numerator</t>
    </r>
    <r>
      <rPr>
        <sz val="11"/>
        <color theme="1"/>
        <rFont val="Calibri"/>
        <family val="2"/>
        <scheme val="minor"/>
      </rPr>
      <t xml:space="preserve"> &lt;Calculated&gt;</t>
    </r>
  </si>
  <si>
    <r>
      <t xml:space="preserve">IT.1 Calculated </t>
    </r>
    <r>
      <rPr>
        <sz val="11"/>
        <color rgb="FFFF0000"/>
        <rFont val="Calibri"/>
        <family val="2"/>
        <scheme val="minor"/>
      </rPr>
      <t>Denominator</t>
    </r>
    <r>
      <rPr>
        <sz val="11"/>
        <color theme="1"/>
        <rFont val="Calibri"/>
        <family val="2"/>
        <scheme val="minor"/>
      </rPr>
      <t xml:space="preserve"> &lt;Calculated&gt;</t>
    </r>
  </si>
  <si>
    <r>
      <t>T-1-IT.1 Weighted Grade &lt;</t>
    </r>
    <r>
      <rPr>
        <sz val="11"/>
        <color rgb="FFFF0000"/>
        <rFont val="Calibri"/>
        <family val="2"/>
        <scheme val="minor"/>
      </rPr>
      <t>Numeric MaxPoints:0.5</t>
    </r>
    <r>
      <rPr>
        <sz val="11"/>
        <color theme="1"/>
        <rFont val="Calibri"/>
        <family val="2"/>
        <scheme val="minor"/>
      </rPr>
      <t xml:space="preserve"> Weight:555.555555567 </t>
    </r>
    <r>
      <rPr>
        <sz val="11"/>
        <color rgb="FFFF0000"/>
        <rFont val="Calibri"/>
        <family val="2"/>
        <scheme val="minor"/>
      </rPr>
      <t>Category:Tutorials CategoryWeight:3</t>
    </r>
    <r>
      <rPr>
        <sz val="11"/>
        <color theme="1"/>
        <rFont val="Calibri"/>
        <family val="2"/>
        <scheme val="minor"/>
      </rPr>
      <t>&gt;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</si>
</sst>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vertical="center"/>
    </xf>
    <xf numFmtId="164" fontId="0" fillId="33" borderId="10" xfId="0" applyNumberFormat="1" applyFill="1" applyBorder="1"/>
    <xf numFmtId="164" fontId="0" fillId="33" borderId="0" xfId="0" applyNumberFormat="1" applyFill="1" applyBorder="1"/>
    <xf numFmtId="164" fontId="0" fillId="33" borderId="11" xfId="0" applyNumberFormat="1" applyFill="1" applyBorder="1"/>
    <xf numFmtId="165" fontId="0" fillId="33" borderId="0" xfId="0" applyNumberFormat="1" applyFill="1" applyBorder="1"/>
    <xf numFmtId="164" fontId="0" fillId="0" borderId="0" xfId="0" applyNumberFormat="1"/>
    <xf numFmtId="0" fontId="0" fillId="34" borderId="0" xfId="0" applyFill="1"/>
    <xf numFmtId="0" fontId="0" fillId="0" borderId="0" xfId="0" applyAlignment="1">
      <alignment wrapText="1"/>
    </xf>
    <xf numFmtId="0" fontId="0" fillId="35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'Calculated IT'!$N$1</c:f>
              <c:strCache>
                <c:ptCount val="1"/>
                <c:pt idx="0">
                  <c:v>IT.1-IT</c:v>
                </c:pt>
              </c:strCache>
            </c:strRef>
          </c:tx>
          <c:invertIfNegative val="0"/>
          <c:cat>
            <c:strRef>
              <c:f>'Calculated IT'!$N$2:$N$5</c:f>
              <c:strCache>
                <c:ptCount val="4"/>
                <c:pt idx="0">
                  <c:v>Below Expectations (0-54%)</c:v>
                </c:pt>
                <c:pt idx="1">
                  <c:v>Marginal (55-64%)</c:v>
                </c:pt>
                <c:pt idx="2">
                  <c:v>Meets Expectations (65-79%)</c:v>
                </c:pt>
                <c:pt idx="3">
                  <c:v>Exceeds Expectations (80-100%)</c:v>
                </c:pt>
              </c:strCache>
            </c:strRef>
          </c:cat>
          <c:val>
            <c:numRef>
              <c:f>'Calculated IT'!$Q$2:$Q$5</c:f>
              <c:numCache>
                <c:formatCode>0.0%</c:formatCode>
                <c:ptCount val="4"/>
                <c:pt idx="0">
                  <c:v>7.4468085106382975E-2</c:v>
                </c:pt>
                <c:pt idx="1">
                  <c:v>0</c:v>
                </c:pt>
                <c:pt idx="2">
                  <c:v>1.0638297872340425E-2</c:v>
                </c:pt>
                <c:pt idx="3">
                  <c:v>0.91489361702127658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C8-47C4-A174-A8F46C1E36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8778624"/>
        <c:axId val="259695744"/>
      </c:barChart>
      <c:catAx>
        <c:axId val="408778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Performance Level</a:t>
                </a:r>
              </a:p>
            </c:rich>
          </c:tx>
          <c:layout>
            <c:manualLayout>
              <c:xMode val="edge"/>
              <c:yMode val="edge"/>
              <c:x val="0.51462106907155047"/>
              <c:y val="0.87317592551309209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259695744"/>
        <c:crosses val="autoZero"/>
        <c:auto val="1"/>
        <c:lblAlgn val="ctr"/>
        <c:lblOffset val="100"/>
        <c:noMultiLvlLbl val="0"/>
      </c:catAx>
      <c:valAx>
        <c:axId val="259695744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CA"/>
                  <a:t>% of Students</a:t>
                </a:r>
              </a:p>
            </c:rich>
          </c:tx>
          <c:overlay val="0"/>
        </c:title>
        <c:numFmt formatCode="0.0%" sourceLinked="1"/>
        <c:majorTickMark val="out"/>
        <c:minorTickMark val="none"/>
        <c:tickLblPos val="nextTo"/>
        <c:crossAx val="408778624"/>
        <c:crosses val="autoZero"/>
        <c:crossBetween val="between"/>
        <c:majorUnit val="0.2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'Calculated KB'!$N$1</c:f>
              <c:strCache>
                <c:ptCount val="1"/>
                <c:pt idx="0">
                  <c:v>KB.5</c:v>
                </c:pt>
              </c:strCache>
            </c:strRef>
          </c:tx>
          <c:invertIfNegative val="0"/>
          <c:cat>
            <c:strRef>
              <c:f>'Calculated KB'!$N$2:$N$5</c:f>
              <c:strCache>
                <c:ptCount val="4"/>
                <c:pt idx="0">
                  <c:v>Below Expectations (0-54%)</c:v>
                </c:pt>
                <c:pt idx="1">
                  <c:v>Marginal (55-64%)</c:v>
                </c:pt>
                <c:pt idx="2">
                  <c:v>Meets Expectations (65-79%)</c:v>
                </c:pt>
                <c:pt idx="3">
                  <c:v>Exceeds Expectations (80-100%)</c:v>
                </c:pt>
              </c:strCache>
            </c:strRef>
          </c:cat>
          <c:val>
            <c:numRef>
              <c:f>'Calculated KB'!$Q$2:$Q$5</c:f>
              <c:numCache>
                <c:formatCode>0.0%</c:formatCode>
                <c:ptCount val="4"/>
                <c:pt idx="0">
                  <c:v>0.39361702127659576</c:v>
                </c:pt>
                <c:pt idx="1">
                  <c:v>0.20212765957446807</c:v>
                </c:pt>
                <c:pt idx="2">
                  <c:v>0.1702127659574468</c:v>
                </c:pt>
                <c:pt idx="3">
                  <c:v>0.23404255319148937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E1-49C1-9293-86888454B6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1635584"/>
        <c:axId val="231641472"/>
      </c:barChart>
      <c:catAx>
        <c:axId val="231635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Performance Level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231641472"/>
        <c:crosses val="autoZero"/>
        <c:auto val="1"/>
        <c:lblAlgn val="ctr"/>
        <c:lblOffset val="100"/>
        <c:noMultiLvlLbl val="0"/>
      </c:catAx>
      <c:valAx>
        <c:axId val="231641472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CA"/>
                  <a:t>% of Students</a:t>
                </a:r>
              </a:p>
            </c:rich>
          </c:tx>
          <c:overlay val="0"/>
        </c:title>
        <c:numFmt formatCode="0.0%" sourceLinked="1"/>
        <c:majorTickMark val="out"/>
        <c:minorTickMark val="none"/>
        <c:tickLblPos val="nextTo"/>
        <c:crossAx val="231635584"/>
        <c:crosses val="autoZero"/>
        <c:crossBetween val="between"/>
        <c:majorUnit val="0.2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'Calculated KB'!$N$12</c:f>
              <c:strCache>
                <c:ptCount val="1"/>
                <c:pt idx="0">
                  <c:v>KB.6</c:v>
                </c:pt>
              </c:strCache>
            </c:strRef>
          </c:tx>
          <c:invertIfNegative val="0"/>
          <c:cat>
            <c:strRef>
              <c:f>'Calculated KB'!$N$13:$N$16</c:f>
              <c:strCache>
                <c:ptCount val="4"/>
                <c:pt idx="0">
                  <c:v>Below Expectations (0-54%)</c:v>
                </c:pt>
                <c:pt idx="1">
                  <c:v>Marginal (55-64%)</c:v>
                </c:pt>
                <c:pt idx="2">
                  <c:v>Meets Expectations (65-79%)</c:v>
                </c:pt>
                <c:pt idx="3">
                  <c:v>Exceeds Expectations (80-100%)</c:v>
                </c:pt>
              </c:strCache>
            </c:strRef>
          </c:cat>
          <c:val>
            <c:numRef>
              <c:f>'Calculated KB'!$Q$13:$Q$16</c:f>
              <c:numCache>
                <c:formatCode>0.0%</c:formatCode>
                <c:ptCount val="4"/>
                <c:pt idx="0">
                  <c:v>0.42553191489361702</c:v>
                </c:pt>
                <c:pt idx="1">
                  <c:v>0.30851063829787234</c:v>
                </c:pt>
                <c:pt idx="2">
                  <c:v>0.1702127659574468</c:v>
                </c:pt>
                <c:pt idx="3">
                  <c:v>9.5744680851063829E-2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7E-4FD9-821C-B237074366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1989248"/>
        <c:axId val="231990784"/>
      </c:barChart>
      <c:catAx>
        <c:axId val="231989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Performance Level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231990784"/>
        <c:crosses val="autoZero"/>
        <c:auto val="1"/>
        <c:lblAlgn val="ctr"/>
        <c:lblOffset val="100"/>
        <c:noMultiLvlLbl val="0"/>
      </c:catAx>
      <c:valAx>
        <c:axId val="231990784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CA"/>
                  <a:t>% of</a:t>
                </a:r>
                <a:r>
                  <a:rPr lang="en-CA" baseline="0"/>
                  <a:t> Students</a:t>
                </a:r>
                <a:endParaRPr lang="en-CA"/>
              </a:p>
            </c:rich>
          </c:tx>
          <c:overlay val="0"/>
        </c:title>
        <c:numFmt formatCode="0.0%" sourceLinked="1"/>
        <c:majorTickMark val="out"/>
        <c:minorTickMark val="none"/>
        <c:tickLblPos val="nextTo"/>
        <c:crossAx val="231989248"/>
        <c:crosses val="autoZero"/>
        <c:crossBetween val="between"/>
        <c:majorUnit val="0.2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'Calculated KB'!$N$23</c:f>
              <c:strCache>
                <c:ptCount val="1"/>
                <c:pt idx="0">
                  <c:v>KB</c:v>
                </c:pt>
              </c:strCache>
            </c:strRef>
          </c:tx>
          <c:invertIfNegative val="0"/>
          <c:cat>
            <c:strRef>
              <c:f>'Calculated KB'!$N$24:$N$27</c:f>
              <c:strCache>
                <c:ptCount val="4"/>
                <c:pt idx="0">
                  <c:v>Below Expectations (0-54%)</c:v>
                </c:pt>
                <c:pt idx="1">
                  <c:v>Marginal (55-64%)</c:v>
                </c:pt>
                <c:pt idx="2">
                  <c:v>Meets Expectations (65-79%)</c:v>
                </c:pt>
                <c:pt idx="3">
                  <c:v>Exceeds Expectations (80-100%)</c:v>
                </c:pt>
              </c:strCache>
            </c:strRef>
          </c:cat>
          <c:val>
            <c:numRef>
              <c:f>'Calculated KB'!$Q$24:$Q$27</c:f>
              <c:numCache>
                <c:formatCode>0.0%</c:formatCode>
                <c:ptCount val="4"/>
                <c:pt idx="0">
                  <c:v>0.40425531914893614</c:v>
                </c:pt>
                <c:pt idx="1">
                  <c:v>0.25531914893617019</c:v>
                </c:pt>
                <c:pt idx="2">
                  <c:v>0.23404255319148937</c:v>
                </c:pt>
                <c:pt idx="3">
                  <c:v>0.10638297872340426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C9-4794-877F-EE464F7F9C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5657472"/>
        <c:axId val="259712128"/>
      </c:barChart>
      <c:catAx>
        <c:axId val="255657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Performance Level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259712128"/>
        <c:crosses val="autoZero"/>
        <c:auto val="1"/>
        <c:lblAlgn val="ctr"/>
        <c:lblOffset val="100"/>
        <c:noMultiLvlLbl val="0"/>
      </c:catAx>
      <c:valAx>
        <c:axId val="259712128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CA"/>
                  <a:t>% of</a:t>
                </a:r>
                <a:r>
                  <a:rPr lang="en-CA" baseline="0"/>
                  <a:t> Students</a:t>
                </a:r>
                <a:endParaRPr lang="en-CA"/>
              </a:p>
            </c:rich>
          </c:tx>
          <c:overlay val="0"/>
        </c:title>
        <c:numFmt formatCode="0.0%" sourceLinked="1"/>
        <c:majorTickMark val="out"/>
        <c:minorTickMark val="none"/>
        <c:tickLblPos val="nextTo"/>
        <c:crossAx val="255657472"/>
        <c:crosses val="autoZero"/>
        <c:crossBetween val="between"/>
        <c:majorUnit val="0.2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'Calculated PA'!$N$1</c:f>
              <c:strCache>
                <c:ptCount val="1"/>
                <c:pt idx="0">
                  <c:v>PA.3 - PA</c:v>
                </c:pt>
              </c:strCache>
            </c:strRef>
          </c:tx>
          <c:invertIfNegative val="0"/>
          <c:cat>
            <c:strRef>
              <c:f>'Calculated PA'!$N$2:$N$5</c:f>
              <c:strCache>
                <c:ptCount val="4"/>
                <c:pt idx="0">
                  <c:v>Below Expectations (0-54%)</c:v>
                </c:pt>
                <c:pt idx="1">
                  <c:v>Marginal (55-64%)</c:v>
                </c:pt>
                <c:pt idx="2">
                  <c:v>Meets Expectations (65-79%)</c:v>
                </c:pt>
                <c:pt idx="3">
                  <c:v>Exceeds Expectations (80-100%)</c:v>
                </c:pt>
              </c:strCache>
            </c:strRef>
          </c:cat>
          <c:val>
            <c:numRef>
              <c:f>'Calculated PA'!$Q$2:$Q$5</c:f>
              <c:numCache>
                <c:formatCode>0.0%</c:formatCode>
                <c:ptCount val="4"/>
                <c:pt idx="0">
                  <c:v>0.26595744680851063</c:v>
                </c:pt>
                <c:pt idx="1">
                  <c:v>0.23404255319148937</c:v>
                </c:pt>
                <c:pt idx="2">
                  <c:v>0.31914893617021278</c:v>
                </c:pt>
                <c:pt idx="3">
                  <c:v>0.18085106382978725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6E-4E3B-BA7E-79AD1DCCEE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226816"/>
        <c:axId val="22228352"/>
      </c:barChart>
      <c:catAx>
        <c:axId val="22226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Performance Level</a:t>
                </a:r>
              </a:p>
            </c:rich>
          </c:tx>
          <c:layout>
            <c:manualLayout>
              <c:xMode val="edge"/>
              <c:yMode val="edge"/>
              <c:x val="0.51462106907155047"/>
              <c:y val="0.87317592551309209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22228352"/>
        <c:crosses val="autoZero"/>
        <c:auto val="1"/>
        <c:lblAlgn val="ctr"/>
        <c:lblOffset val="100"/>
        <c:noMultiLvlLbl val="0"/>
      </c:catAx>
      <c:valAx>
        <c:axId val="22228352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CA"/>
                  <a:t>% of Students</a:t>
                </a:r>
              </a:p>
            </c:rich>
          </c:tx>
          <c:overlay val="0"/>
        </c:title>
        <c:numFmt formatCode="0.0%" sourceLinked="1"/>
        <c:majorTickMark val="out"/>
        <c:minorTickMark val="none"/>
        <c:tickLblPos val="nextTo"/>
        <c:crossAx val="22226816"/>
        <c:crosses val="autoZero"/>
        <c:crossBetween val="between"/>
        <c:majorUnit val="0.2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 paperSize="5"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8</xdr:row>
      <xdr:rowOff>0</xdr:rowOff>
    </xdr:from>
    <xdr:to>
      <xdr:col>21</xdr:col>
      <xdr:colOff>428626</xdr:colOff>
      <xdr:row>21</xdr:row>
      <xdr:rowOff>147639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590549</xdr:colOff>
      <xdr:row>0</xdr:row>
      <xdr:rowOff>61912</xdr:rowOff>
    </xdr:from>
    <xdr:to>
      <xdr:col>26</xdr:col>
      <xdr:colOff>276224</xdr:colOff>
      <xdr:row>13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19050</xdr:colOff>
      <xdr:row>14</xdr:row>
      <xdr:rowOff>76200</xdr:rowOff>
    </xdr:from>
    <xdr:to>
      <xdr:col>26</xdr:col>
      <xdr:colOff>295275</xdr:colOff>
      <xdr:row>27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28</xdr:row>
      <xdr:rowOff>0</xdr:rowOff>
    </xdr:from>
    <xdr:to>
      <xdr:col>26</xdr:col>
      <xdr:colOff>276225</xdr:colOff>
      <xdr:row>40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76199</xdr:colOff>
      <xdr:row>6</xdr:row>
      <xdr:rowOff>185737</xdr:rowOff>
    </xdr:from>
    <xdr:to>
      <xdr:col>21</xdr:col>
      <xdr:colOff>504824</xdr:colOff>
      <xdr:row>20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13</xdr:col>
      <xdr:colOff>456153</xdr:colOff>
      <xdr:row>39</xdr:row>
      <xdr:rowOff>75262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380953" cy="75047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5"/>
  <sheetViews>
    <sheetView topLeftCell="V1" workbookViewId="0">
      <selection activeCell="S1" sqref="S1"/>
    </sheetView>
  </sheetViews>
  <sheetFormatPr defaultRowHeight="15" x14ac:dyDescent="0.25"/>
  <cols>
    <col min="3" max="3" width="21.85546875" customWidth="1"/>
    <col min="4" max="4" width="23.85546875" customWidth="1"/>
    <col min="5" max="5" width="21.5703125" customWidth="1"/>
    <col min="6" max="6" width="22.28515625" customWidth="1"/>
    <col min="7" max="7" width="20.42578125" customWidth="1"/>
    <col min="8" max="8" width="23.42578125" customWidth="1"/>
    <col min="9" max="9" width="18.140625" bestFit="1" customWidth="1"/>
    <col min="10" max="10" width="20.42578125" bestFit="1" customWidth="1"/>
    <col min="11" max="11" width="24" customWidth="1"/>
    <col min="12" max="12" width="38.42578125" customWidth="1"/>
    <col min="13" max="13" width="33.5703125" customWidth="1"/>
    <col min="14" max="15" width="20.42578125" bestFit="1" customWidth="1"/>
    <col min="16" max="21" width="19.42578125" bestFit="1" customWidth="1"/>
    <col min="22" max="27" width="19.140625" bestFit="1" customWidth="1"/>
  </cols>
  <sheetData>
    <row r="1" spans="1:27" s="8" customFormat="1" ht="108" customHeight="1" x14ac:dyDescent="0.25">
      <c r="A1" s="8" t="s">
        <v>0</v>
      </c>
      <c r="B1" s="8" t="s">
        <v>1</v>
      </c>
      <c r="C1" s="8" t="s">
        <v>548</v>
      </c>
      <c r="D1" s="8" t="s">
        <v>560</v>
      </c>
      <c r="E1" s="8" t="s">
        <v>2</v>
      </c>
      <c r="F1" s="8" t="s">
        <v>3</v>
      </c>
      <c r="G1" s="8" t="s">
        <v>4</v>
      </c>
      <c r="H1" s="8" t="s">
        <v>5</v>
      </c>
      <c r="I1" s="8" t="s">
        <v>6</v>
      </c>
      <c r="J1" s="8" t="s">
        <v>7</v>
      </c>
      <c r="K1" s="8" t="s">
        <v>8</v>
      </c>
      <c r="L1" s="8" t="s">
        <v>9</v>
      </c>
      <c r="M1" s="8" t="s">
        <v>10</v>
      </c>
      <c r="N1" s="8" t="s">
        <v>11</v>
      </c>
      <c r="O1" s="8" t="s">
        <v>12</v>
      </c>
      <c r="P1" s="8" t="s">
        <v>13</v>
      </c>
      <c r="Q1" s="8" t="s">
        <v>14</v>
      </c>
      <c r="R1" s="8" t="s">
        <v>15</v>
      </c>
      <c r="S1" s="8" t="s">
        <v>16</v>
      </c>
      <c r="T1" s="8" t="s">
        <v>17</v>
      </c>
      <c r="U1" s="8" t="s">
        <v>18</v>
      </c>
      <c r="V1" s="8" t="s">
        <v>19</v>
      </c>
      <c r="W1" s="8" t="s">
        <v>20</v>
      </c>
      <c r="X1" s="8" t="s">
        <v>21</v>
      </c>
      <c r="Y1" s="8" t="s">
        <v>22</v>
      </c>
      <c r="Z1" s="8" t="s">
        <v>23</v>
      </c>
      <c r="AA1" s="8" t="s">
        <v>24</v>
      </c>
    </row>
    <row r="2" spans="1:27" x14ac:dyDescent="0.25">
      <c r="A2" t="s">
        <v>33</v>
      </c>
      <c r="B2" t="s">
        <v>127</v>
      </c>
      <c r="C2" t="s">
        <v>547</v>
      </c>
      <c r="D2">
        <v>0.5</v>
      </c>
      <c r="E2">
        <v>0.5</v>
      </c>
      <c r="F2">
        <v>0.5</v>
      </c>
      <c r="G2">
        <v>0.5</v>
      </c>
      <c r="H2">
        <v>0.5</v>
      </c>
      <c r="I2">
        <v>0.5</v>
      </c>
      <c r="J2">
        <v>1.94</v>
      </c>
      <c r="K2">
        <v>1.78</v>
      </c>
      <c r="L2">
        <v>1.88</v>
      </c>
      <c r="M2">
        <v>1.98</v>
      </c>
      <c r="N2">
        <v>2</v>
      </c>
      <c r="O2">
        <v>1.82</v>
      </c>
      <c r="P2">
        <v>4.5999999999999996</v>
      </c>
      <c r="Q2">
        <v>2.8</v>
      </c>
      <c r="R2">
        <v>4.2</v>
      </c>
      <c r="S2">
        <v>4.5999999999999996</v>
      </c>
      <c r="T2">
        <v>3.6</v>
      </c>
      <c r="U2">
        <v>8</v>
      </c>
      <c r="V2">
        <v>9</v>
      </c>
      <c r="W2">
        <v>4.7249999999999996</v>
      </c>
      <c r="X2">
        <v>4.05</v>
      </c>
      <c r="Y2">
        <v>3.15</v>
      </c>
      <c r="Z2">
        <v>4.05</v>
      </c>
      <c r="AA2">
        <v>6.3</v>
      </c>
    </row>
    <row r="3" spans="1:27" x14ac:dyDescent="0.25">
      <c r="A3" t="s">
        <v>34</v>
      </c>
      <c r="B3" t="s">
        <v>128</v>
      </c>
      <c r="C3" t="s">
        <v>549</v>
      </c>
      <c r="D3">
        <v>0.5</v>
      </c>
      <c r="E3">
        <v>0.5</v>
      </c>
      <c r="F3">
        <v>0.5</v>
      </c>
      <c r="G3">
        <v>0.5</v>
      </c>
      <c r="H3">
        <v>0.5</v>
      </c>
      <c r="I3">
        <v>0.5</v>
      </c>
      <c r="J3">
        <v>0</v>
      </c>
      <c r="K3">
        <v>1.99</v>
      </c>
      <c r="L3">
        <v>2</v>
      </c>
      <c r="M3">
        <v>1.94</v>
      </c>
      <c r="N3">
        <v>2</v>
      </c>
      <c r="O3">
        <v>2</v>
      </c>
      <c r="P3">
        <v>4.2</v>
      </c>
      <c r="Q3">
        <v>1.2</v>
      </c>
      <c r="R3">
        <v>3.8</v>
      </c>
      <c r="S3">
        <v>1.6</v>
      </c>
      <c r="T3">
        <v>5</v>
      </c>
      <c r="U3">
        <v>5.6</v>
      </c>
      <c r="V3">
        <v>7.4249999999999998</v>
      </c>
      <c r="W3">
        <v>2.4750000000000001</v>
      </c>
      <c r="X3">
        <v>0.9</v>
      </c>
      <c r="Y3">
        <v>5.4</v>
      </c>
      <c r="Z3">
        <v>3.15</v>
      </c>
      <c r="AA3">
        <v>2.25</v>
      </c>
    </row>
    <row r="4" spans="1:27" x14ac:dyDescent="0.25">
      <c r="A4" t="s">
        <v>35</v>
      </c>
      <c r="B4" t="s">
        <v>129</v>
      </c>
      <c r="C4" t="s">
        <v>550</v>
      </c>
      <c r="D4">
        <v>0.5</v>
      </c>
      <c r="E4">
        <v>0.5</v>
      </c>
      <c r="F4">
        <v>0</v>
      </c>
      <c r="G4">
        <v>0</v>
      </c>
      <c r="H4">
        <v>0</v>
      </c>
      <c r="I4">
        <v>0</v>
      </c>
      <c r="K4">
        <v>2.04</v>
      </c>
      <c r="L4">
        <v>0</v>
      </c>
      <c r="N4">
        <v>2.2000000000000002</v>
      </c>
      <c r="P4">
        <v>2.8</v>
      </c>
      <c r="Q4">
        <v>0.2</v>
      </c>
      <c r="R4">
        <v>0.4</v>
      </c>
      <c r="S4">
        <v>0</v>
      </c>
      <c r="T4">
        <v>4.2</v>
      </c>
      <c r="U4">
        <v>1.8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</row>
    <row r="5" spans="1:27" x14ac:dyDescent="0.25">
      <c r="A5" t="s">
        <v>36</v>
      </c>
      <c r="B5" t="s">
        <v>130</v>
      </c>
      <c r="C5" t="s">
        <v>551</v>
      </c>
      <c r="D5">
        <v>0.5</v>
      </c>
      <c r="E5">
        <v>0.5</v>
      </c>
      <c r="F5">
        <v>0.5</v>
      </c>
      <c r="G5">
        <v>0.5</v>
      </c>
      <c r="H5">
        <v>0.5</v>
      </c>
      <c r="I5">
        <v>0.5</v>
      </c>
      <c r="J5">
        <v>1.98</v>
      </c>
      <c r="K5">
        <v>1.98</v>
      </c>
      <c r="L5">
        <v>2</v>
      </c>
      <c r="M5">
        <v>2</v>
      </c>
      <c r="N5">
        <v>2</v>
      </c>
      <c r="O5">
        <v>1.95</v>
      </c>
      <c r="P5">
        <v>5</v>
      </c>
      <c r="Q5">
        <v>8</v>
      </c>
      <c r="R5">
        <v>6</v>
      </c>
      <c r="S5">
        <v>7</v>
      </c>
      <c r="T5">
        <v>5</v>
      </c>
      <c r="U5">
        <v>8</v>
      </c>
      <c r="V5">
        <v>7.875</v>
      </c>
      <c r="W5">
        <v>5.4</v>
      </c>
      <c r="X5">
        <v>6.75</v>
      </c>
      <c r="Y5">
        <v>6.75</v>
      </c>
      <c r="Z5">
        <v>6.75</v>
      </c>
      <c r="AA5">
        <v>6.75</v>
      </c>
    </row>
    <row r="6" spans="1:27" x14ac:dyDescent="0.25">
      <c r="A6" t="s">
        <v>37</v>
      </c>
      <c r="B6" t="s">
        <v>131</v>
      </c>
      <c r="C6" t="s">
        <v>552</v>
      </c>
      <c r="D6">
        <v>0.5</v>
      </c>
      <c r="E6">
        <v>0.5</v>
      </c>
      <c r="F6">
        <v>0.5</v>
      </c>
      <c r="G6">
        <v>0.5</v>
      </c>
      <c r="H6">
        <v>0.5</v>
      </c>
      <c r="I6">
        <v>0.5</v>
      </c>
      <c r="J6">
        <v>1.96</v>
      </c>
      <c r="K6">
        <v>1.97</v>
      </c>
      <c r="L6">
        <v>1.96</v>
      </c>
      <c r="M6">
        <v>2</v>
      </c>
      <c r="N6">
        <v>2</v>
      </c>
      <c r="O6">
        <v>1.74</v>
      </c>
      <c r="P6">
        <v>3.8</v>
      </c>
      <c r="Q6">
        <v>2.6</v>
      </c>
      <c r="R6">
        <v>1</v>
      </c>
      <c r="S6">
        <v>3.8</v>
      </c>
      <c r="T6">
        <v>3.4</v>
      </c>
      <c r="U6">
        <v>6.8</v>
      </c>
      <c r="V6">
        <v>1.125</v>
      </c>
      <c r="W6">
        <v>0</v>
      </c>
      <c r="X6">
        <v>2.7</v>
      </c>
      <c r="Y6">
        <v>2.0249999999999999</v>
      </c>
      <c r="Z6">
        <v>4.5</v>
      </c>
      <c r="AA6">
        <v>5.85</v>
      </c>
    </row>
    <row r="7" spans="1:27" x14ac:dyDescent="0.25">
      <c r="A7" t="s">
        <v>38</v>
      </c>
      <c r="B7" t="s">
        <v>132</v>
      </c>
      <c r="C7" t="s">
        <v>553</v>
      </c>
      <c r="D7">
        <v>0.5</v>
      </c>
      <c r="E7">
        <v>0.5</v>
      </c>
      <c r="F7">
        <v>0.5</v>
      </c>
      <c r="G7">
        <v>0.5</v>
      </c>
      <c r="H7">
        <v>0.5</v>
      </c>
      <c r="I7">
        <v>0.5</v>
      </c>
      <c r="J7">
        <v>1.98</v>
      </c>
      <c r="K7">
        <v>1.97</v>
      </c>
      <c r="L7">
        <v>1.96</v>
      </c>
      <c r="M7">
        <v>2</v>
      </c>
      <c r="N7">
        <v>2</v>
      </c>
      <c r="O7">
        <v>1.74</v>
      </c>
      <c r="P7">
        <v>4</v>
      </c>
      <c r="Q7">
        <v>5</v>
      </c>
      <c r="R7">
        <v>6</v>
      </c>
      <c r="S7">
        <v>2.6</v>
      </c>
      <c r="T7">
        <v>5</v>
      </c>
      <c r="U7">
        <v>8</v>
      </c>
      <c r="V7">
        <v>6.5250000000000004</v>
      </c>
      <c r="W7">
        <v>1.575</v>
      </c>
      <c r="X7">
        <v>1.8</v>
      </c>
      <c r="Y7">
        <v>4.95</v>
      </c>
      <c r="Z7">
        <v>0.9</v>
      </c>
      <c r="AA7">
        <v>0</v>
      </c>
    </row>
    <row r="8" spans="1:27" x14ac:dyDescent="0.25">
      <c r="A8" t="s">
        <v>39</v>
      </c>
      <c r="B8" t="s">
        <v>133</v>
      </c>
      <c r="C8" t="s">
        <v>554</v>
      </c>
      <c r="D8">
        <v>0.5</v>
      </c>
      <c r="E8">
        <v>0.5</v>
      </c>
      <c r="F8">
        <v>0.5</v>
      </c>
      <c r="G8">
        <v>0.5</v>
      </c>
      <c r="H8">
        <v>0.5</v>
      </c>
      <c r="I8">
        <v>0.5</v>
      </c>
      <c r="J8">
        <v>1.94</v>
      </c>
      <c r="K8">
        <v>1.78</v>
      </c>
      <c r="L8">
        <v>1.88</v>
      </c>
      <c r="M8">
        <v>1.98</v>
      </c>
      <c r="N8">
        <v>2</v>
      </c>
      <c r="O8">
        <v>1.82</v>
      </c>
      <c r="P8">
        <v>4.4000000000000004</v>
      </c>
      <c r="Q8">
        <v>3.2</v>
      </c>
      <c r="R8">
        <v>6</v>
      </c>
      <c r="S8">
        <v>7</v>
      </c>
      <c r="T8">
        <v>5</v>
      </c>
      <c r="U8">
        <v>8</v>
      </c>
      <c r="V8">
        <v>8.1</v>
      </c>
      <c r="W8">
        <v>4.95</v>
      </c>
      <c r="X8">
        <v>6.75</v>
      </c>
      <c r="Y8">
        <v>6.75</v>
      </c>
      <c r="Z8">
        <v>6.75</v>
      </c>
      <c r="AA8">
        <v>6.3</v>
      </c>
    </row>
    <row r="9" spans="1:27" x14ac:dyDescent="0.25">
      <c r="A9" t="s">
        <v>40</v>
      </c>
      <c r="B9" t="s">
        <v>134</v>
      </c>
      <c r="C9" t="s">
        <v>555</v>
      </c>
      <c r="D9">
        <v>0.5</v>
      </c>
      <c r="E9">
        <v>0.5</v>
      </c>
      <c r="F9">
        <v>0.5</v>
      </c>
      <c r="G9">
        <v>0.5</v>
      </c>
      <c r="H9">
        <v>0.5</v>
      </c>
      <c r="I9">
        <v>0.5</v>
      </c>
      <c r="J9">
        <v>1.92</v>
      </c>
      <c r="K9">
        <v>1.98</v>
      </c>
      <c r="L9">
        <v>1.68</v>
      </c>
      <c r="M9">
        <v>1.52</v>
      </c>
      <c r="N9">
        <v>1.52</v>
      </c>
      <c r="O9">
        <v>1.76</v>
      </c>
      <c r="P9">
        <v>4.8</v>
      </c>
      <c r="Q9">
        <v>1.6</v>
      </c>
      <c r="R9">
        <v>4.2</v>
      </c>
      <c r="S9">
        <v>1.8</v>
      </c>
      <c r="T9">
        <v>3.8</v>
      </c>
      <c r="U9">
        <v>8</v>
      </c>
      <c r="V9">
        <v>5.4</v>
      </c>
      <c r="W9">
        <v>2.7</v>
      </c>
      <c r="X9">
        <v>4.05</v>
      </c>
      <c r="Y9">
        <v>4.5</v>
      </c>
      <c r="Z9">
        <v>4.5</v>
      </c>
      <c r="AA9">
        <v>5.85</v>
      </c>
    </row>
    <row r="10" spans="1:27" x14ac:dyDescent="0.25">
      <c r="A10" t="s">
        <v>41</v>
      </c>
      <c r="B10" t="s">
        <v>135</v>
      </c>
      <c r="C10" t="s">
        <v>556</v>
      </c>
      <c r="D10">
        <v>0.5</v>
      </c>
      <c r="E10">
        <v>0.5</v>
      </c>
      <c r="F10">
        <v>0.5</v>
      </c>
      <c r="G10">
        <v>0.5</v>
      </c>
      <c r="H10">
        <v>0</v>
      </c>
      <c r="I10">
        <v>0</v>
      </c>
      <c r="J10">
        <v>1.9</v>
      </c>
      <c r="K10">
        <v>1.52</v>
      </c>
      <c r="L10">
        <v>1.6</v>
      </c>
      <c r="M10">
        <v>1.92</v>
      </c>
      <c r="N10">
        <v>1.02</v>
      </c>
      <c r="O10">
        <v>1.32</v>
      </c>
      <c r="P10">
        <v>2.8</v>
      </c>
      <c r="Q10">
        <v>0.2</v>
      </c>
      <c r="R10">
        <v>1.2</v>
      </c>
      <c r="V10">
        <v>3.6</v>
      </c>
      <c r="W10">
        <v>0</v>
      </c>
      <c r="X10">
        <v>0.67500000000000004</v>
      </c>
      <c r="Y10">
        <v>0.67500000000000004</v>
      </c>
      <c r="Z10">
        <v>1.35</v>
      </c>
      <c r="AA10">
        <v>4.95</v>
      </c>
    </row>
    <row r="11" spans="1:27" x14ac:dyDescent="0.25">
      <c r="A11" t="s">
        <v>42</v>
      </c>
      <c r="B11" t="s">
        <v>136</v>
      </c>
      <c r="C11" t="s">
        <v>557</v>
      </c>
      <c r="D11">
        <v>0.5</v>
      </c>
      <c r="E11">
        <v>0.5</v>
      </c>
      <c r="F11">
        <v>0.5</v>
      </c>
      <c r="G11">
        <v>0.5</v>
      </c>
      <c r="H11">
        <v>0.5</v>
      </c>
      <c r="I11">
        <v>0.5</v>
      </c>
      <c r="J11">
        <v>2</v>
      </c>
      <c r="K11">
        <v>1.76</v>
      </c>
      <c r="L11">
        <v>1.96</v>
      </c>
      <c r="M11">
        <v>1.96</v>
      </c>
      <c r="N11">
        <v>2</v>
      </c>
      <c r="O11">
        <v>1.93</v>
      </c>
      <c r="P11">
        <v>4.8</v>
      </c>
      <c r="Q11">
        <v>8</v>
      </c>
      <c r="R11">
        <v>5.6</v>
      </c>
      <c r="S11">
        <v>7</v>
      </c>
      <c r="T11">
        <v>5</v>
      </c>
      <c r="U11">
        <v>8</v>
      </c>
      <c r="V11">
        <v>7.65</v>
      </c>
      <c r="W11">
        <v>4.95</v>
      </c>
      <c r="X11">
        <v>2.7</v>
      </c>
      <c r="Y11">
        <v>5.85</v>
      </c>
      <c r="Z11">
        <v>6.75</v>
      </c>
      <c r="AA11">
        <v>6.75</v>
      </c>
    </row>
    <row r="12" spans="1:27" x14ac:dyDescent="0.25">
      <c r="A12" t="s">
        <v>43</v>
      </c>
      <c r="B12" t="s">
        <v>137</v>
      </c>
      <c r="C12" t="s">
        <v>547</v>
      </c>
      <c r="D12">
        <v>0.5</v>
      </c>
      <c r="E12">
        <v>0.5</v>
      </c>
      <c r="F12">
        <v>0.5</v>
      </c>
      <c r="G12">
        <v>0.5</v>
      </c>
      <c r="H12">
        <v>0.5</v>
      </c>
      <c r="I12">
        <v>0.5</v>
      </c>
      <c r="J12">
        <v>2</v>
      </c>
      <c r="K12">
        <v>1.9</v>
      </c>
      <c r="L12">
        <v>1.96</v>
      </c>
      <c r="M12">
        <v>1.96</v>
      </c>
      <c r="N12">
        <v>1.7</v>
      </c>
      <c r="O12">
        <v>1.86</v>
      </c>
      <c r="P12">
        <v>2.6</v>
      </c>
      <c r="Q12">
        <v>1.6</v>
      </c>
      <c r="R12">
        <v>1.8</v>
      </c>
      <c r="S12">
        <v>1.2</v>
      </c>
      <c r="T12">
        <v>4.2</v>
      </c>
      <c r="U12">
        <v>4.2</v>
      </c>
      <c r="V12">
        <v>6.0750000000000002</v>
      </c>
      <c r="W12">
        <v>0.45</v>
      </c>
      <c r="X12">
        <v>3.15</v>
      </c>
      <c r="Y12">
        <v>1.8</v>
      </c>
      <c r="Z12">
        <v>4.5</v>
      </c>
      <c r="AA12">
        <v>4.5</v>
      </c>
    </row>
    <row r="13" spans="1:27" x14ac:dyDescent="0.25">
      <c r="A13" t="s">
        <v>44</v>
      </c>
      <c r="B13" t="s">
        <v>138</v>
      </c>
      <c r="C13" t="s">
        <v>549</v>
      </c>
      <c r="D13">
        <v>0.5</v>
      </c>
      <c r="E13">
        <v>0.5</v>
      </c>
      <c r="F13">
        <v>0.5</v>
      </c>
      <c r="G13">
        <v>0.5</v>
      </c>
      <c r="H13">
        <v>0.5</v>
      </c>
      <c r="I13">
        <v>0.5</v>
      </c>
      <c r="J13">
        <v>1.9</v>
      </c>
      <c r="K13">
        <v>1.88</v>
      </c>
      <c r="L13">
        <v>1.92</v>
      </c>
      <c r="M13">
        <v>1.98</v>
      </c>
      <c r="N13">
        <v>1.18</v>
      </c>
      <c r="O13">
        <v>1.36</v>
      </c>
      <c r="P13">
        <v>4</v>
      </c>
      <c r="Q13">
        <v>2.2000000000000002</v>
      </c>
      <c r="R13">
        <v>1.8</v>
      </c>
      <c r="S13">
        <v>5.2</v>
      </c>
      <c r="T13">
        <v>2.8</v>
      </c>
      <c r="U13">
        <v>3</v>
      </c>
      <c r="V13">
        <v>5.1749999999999998</v>
      </c>
      <c r="W13">
        <v>1.35</v>
      </c>
      <c r="X13">
        <v>3.15</v>
      </c>
      <c r="Y13">
        <v>2.4750000000000001</v>
      </c>
      <c r="Z13">
        <v>4.05</v>
      </c>
      <c r="AA13">
        <v>4.5</v>
      </c>
    </row>
    <row r="14" spans="1:27" x14ac:dyDescent="0.25">
      <c r="A14" t="s">
        <v>45</v>
      </c>
      <c r="B14" t="s">
        <v>139</v>
      </c>
      <c r="C14" t="s">
        <v>550</v>
      </c>
      <c r="D14">
        <v>0.5</v>
      </c>
      <c r="E14">
        <v>0.5</v>
      </c>
      <c r="F14">
        <v>0.5</v>
      </c>
      <c r="G14">
        <v>0.5</v>
      </c>
      <c r="H14">
        <v>0.5</v>
      </c>
      <c r="I14">
        <v>0.5</v>
      </c>
      <c r="J14">
        <v>1.62</v>
      </c>
      <c r="K14">
        <v>1.98</v>
      </c>
      <c r="L14">
        <v>1.78</v>
      </c>
      <c r="M14">
        <v>1.98</v>
      </c>
      <c r="N14">
        <v>2</v>
      </c>
      <c r="O14">
        <v>1.84</v>
      </c>
      <c r="P14">
        <v>5.4</v>
      </c>
      <c r="Q14">
        <v>8</v>
      </c>
      <c r="R14">
        <v>6</v>
      </c>
      <c r="S14">
        <v>6</v>
      </c>
      <c r="T14">
        <v>5</v>
      </c>
      <c r="U14">
        <v>7.2</v>
      </c>
      <c r="V14">
        <v>6.75</v>
      </c>
      <c r="W14">
        <v>5.4</v>
      </c>
      <c r="X14">
        <v>6.75</v>
      </c>
      <c r="Y14">
        <v>5.85</v>
      </c>
      <c r="Z14">
        <v>3.6</v>
      </c>
      <c r="AA14">
        <v>6.75</v>
      </c>
    </row>
    <row r="15" spans="1:27" x14ac:dyDescent="0.25">
      <c r="A15" t="s">
        <v>46</v>
      </c>
      <c r="B15" t="s">
        <v>140</v>
      </c>
      <c r="C15" t="s">
        <v>551</v>
      </c>
      <c r="D15">
        <v>0.5</v>
      </c>
      <c r="E15">
        <v>0.5</v>
      </c>
      <c r="F15">
        <v>0.5</v>
      </c>
      <c r="G15">
        <v>0.5</v>
      </c>
      <c r="H15">
        <v>0.5</v>
      </c>
      <c r="I15">
        <v>0.5</v>
      </c>
      <c r="J15">
        <v>1.96</v>
      </c>
      <c r="K15">
        <v>2</v>
      </c>
      <c r="L15">
        <v>1.92</v>
      </c>
      <c r="M15">
        <v>1.96</v>
      </c>
      <c r="N15">
        <v>2</v>
      </c>
      <c r="O15">
        <v>2</v>
      </c>
      <c r="P15">
        <v>4.5999999999999996</v>
      </c>
      <c r="Q15">
        <v>2.6</v>
      </c>
      <c r="R15">
        <v>2.2000000000000002</v>
      </c>
      <c r="S15">
        <v>5</v>
      </c>
      <c r="T15">
        <v>5</v>
      </c>
      <c r="U15">
        <v>6.2</v>
      </c>
      <c r="V15">
        <v>6.5250000000000004</v>
      </c>
      <c r="W15">
        <v>5.4</v>
      </c>
      <c r="X15">
        <v>4.05</v>
      </c>
      <c r="Y15">
        <v>5.85</v>
      </c>
      <c r="Z15">
        <v>4.95</v>
      </c>
      <c r="AA15">
        <v>5.4</v>
      </c>
    </row>
    <row r="16" spans="1:27" x14ac:dyDescent="0.25">
      <c r="A16" t="s">
        <v>47</v>
      </c>
      <c r="B16" t="s">
        <v>141</v>
      </c>
      <c r="C16" t="s">
        <v>552</v>
      </c>
      <c r="D16">
        <v>0.5</v>
      </c>
      <c r="E16">
        <v>0.5</v>
      </c>
      <c r="F16">
        <v>0.5</v>
      </c>
      <c r="G16">
        <v>0.5</v>
      </c>
      <c r="H16">
        <v>0.5</v>
      </c>
      <c r="I16">
        <v>0.5</v>
      </c>
      <c r="J16">
        <v>2</v>
      </c>
      <c r="K16">
        <v>1.98</v>
      </c>
      <c r="L16">
        <v>1.96</v>
      </c>
      <c r="M16">
        <v>1.96</v>
      </c>
      <c r="N16">
        <v>1.92</v>
      </c>
      <c r="O16">
        <v>1.52</v>
      </c>
      <c r="P16">
        <v>4.5999999999999996</v>
      </c>
      <c r="Q16">
        <v>3.7</v>
      </c>
      <c r="R16">
        <v>5.2</v>
      </c>
      <c r="S16">
        <v>3.8</v>
      </c>
      <c r="T16">
        <v>5</v>
      </c>
      <c r="U16">
        <v>7.4</v>
      </c>
      <c r="V16">
        <v>8.1</v>
      </c>
      <c r="W16">
        <v>2.7</v>
      </c>
      <c r="X16">
        <v>4.05</v>
      </c>
      <c r="Y16">
        <v>3.15</v>
      </c>
      <c r="Z16">
        <v>6.75</v>
      </c>
      <c r="AA16">
        <v>6.75</v>
      </c>
    </row>
    <row r="17" spans="1:27" x14ac:dyDescent="0.25">
      <c r="A17" t="s">
        <v>48</v>
      </c>
      <c r="B17" t="s">
        <v>142</v>
      </c>
      <c r="C17" t="s">
        <v>553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1.6</v>
      </c>
      <c r="K17">
        <v>1.1599999999999999</v>
      </c>
      <c r="L17">
        <v>1.96</v>
      </c>
      <c r="M17">
        <v>1.94</v>
      </c>
      <c r="N17">
        <v>1.26</v>
      </c>
      <c r="O17">
        <v>1.44</v>
      </c>
      <c r="P17">
        <v>3.6</v>
      </c>
      <c r="Q17">
        <v>7.2</v>
      </c>
      <c r="R17">
        <v>2.6</v>
      </c>
      <c r="S17">
        <v>5.2</v>
      </c>
      <c r="T17">
        <v>3.6</v>
      </c>
      <c r="U17">
        <v>6.6</v>
      </c>
      <c r="V17">
        <v>5.85</v>
      </c>
      <c r="W17">
        <v>5.625</v>
      </c>
      <c r="X17">
        <v>4.05</v>
      </c>
      <c r="Y17">
        <v>3.15</v>
      </c>
      <c r="Z17">
        <v>2.7</v>
      </c>
      <c r="AA17">
        <v>4.95</v>
      </c>
    </row>
    <row r="18" spans="1:27" x14ac:dyDescent="0.25">
      <c r="A18" t="s">
        <v>49</v>
      </c>
      <c r="B18" t="s">
        <v>143</v>
      </c>
      <c r="C18" t="s">
        <v>554</v>
      </c>
      <c r="D18">
        <v>0.5</v>
      </c>
      <c r="E18">
        <v>0.5</v>
      </c>
      <c r="F18">
        <v>0.5</v>
      </c>
      <c r="G18">
        <v>0.5</v>
      </c>
      <c r="H18">
        <v>0.5</v>
      </c>
      <c r="I18">
        <v>0.5</v>
      </c>
      <c r="J18">
        <v>2</v>
      </c>
      <c r="K18">
        <v>1.96</v>
      </c>
      <c r="L18">
        <v>1.96</v>
      </c>
      <c r="M18">
        <v>2</v>
      </c>
      <c r="N18">
        <v>2</v>
      </c>
      <c r="O18">
        <v>1.9</v>
      </c>
      <c r="P18">
        <v>4.4000000000000004</v>
      </c>
      <c r="Q18">
        <v>5.6</v>
      </c>
      <c r="R18">
        <v>3.4</v>
      </c>
      <c r="S18">
        <v>3</v>
      </c>
      <c r="T18">
        <v>5</v>
      </c>
      <c r="U18">
        <v>7.4</v>
      </c>
      <c r="V18">
        <v>7.65</v>
      </c>
      <c r="W18">
        <v>4.05</v>
      </c>
      <c r="X18">
        <v>6.75</v>
      </c>
      <c r="Y18">
        <v>5.85</v>
      </c>
      <c r="Z18">
        <v>5.85</v>
      </c>
      <c r="AA18">
        <v>5.4</v>
      </c>
    </row>
    <row r="19" spans="1:27" x14ac:dyDescent="0.25">
      <c r="A19" t="s">
        <v>50</v>
      </c>
      <c r="B19" t="s">
        <v>144</v>
      </c>
      <c r="C19" t="s">
        <v>555</v>
      </c>
      <c r="D19">
        <v>0.5</v>
      </c>
      <c r="E19">
        <v>0.5</v>
      </c>
      <c r="F19">
        <v>0.5</v>
      </c>
      <c r="G19">
        <v>0.5</v>
      </c>
      <c r="H19">
        <v>0.5</v>
      </c>
      <c r="I19">
        <v>0.5</v>
      </c>
      <c r="J19">
        <v>1.76</v>
      </c>
      <c r="K19">
        <v>1.85</v>
      </c>
      <c r="L19">
        <v>0</v>
      </c>
      <c r="M19">
        <v>1.52</v>
      </c>
      <c r="N19">
        <v>0.8</v>
      </c>
      <c r="O19">
        <v>1.3</v>
      </c>
      <c r="P19">
        <v>3.4</v>
      </c>
      <c r="Q19">
        <v>1.4</v>
      </c>
      <c r="R19">
        <v>2</v>
      </c>
      <c r="S19">
        <v>1</v>
      </c>
      <c r="T19">
        <v>4.4000000000000004</v>
      </c>
      <c r="U19">
        <v>5.8</v>
      </c>
      <c r="V19">
        <v>3.6</v>
      </c>
      <c r="W19">
        <v>0</v>
      </c>
      <c r="X19">
        <v>0.9</v>
      </c>
      <c r="Y19">
        <v>1.35</v>
      </c>
      <c r="Z19">
        <v>1.35</v>
      </c>
      <c r="AA19">
        <v>4.05</v>
      </c>
    </row>
    <row r="20" spans="1:27" x14ac:dyDescent="0.25">
      <c r="A20" t="s">
        <v>51</v>
      </c>
      <c r="B20" t="s">
        <v>145</v>
      </c>
      <c r="C20" t="s">
        <v>550</v>
      </c>
      <c r="D20">
        <v>0.5</v>
      </c>
      <c r="E20">
        <v>0.5</v>
      </c>
      <c r="F20">
        <v>0.5</v>
      </c>
      <c r="G20">
        <v>0.5</v>
      </c>
      <c r="H20">
        <v>0.5</v>
      </c>
      <c r="I20">
        <v>0.5</v>
      </c>
      <c r="J20">
        <v>1.96</v>
      </c>
      <c r="K20">
        <v>1.95</v>
      </c>
      <c r="L20">
        <v>1.88</v>
      </c>
      <c r="M20">
        <v>1.94</v>
      </c>
      <c r="N20">
        <v>1.72</v>
      </c>
      <c r="O20">
        <v>1.98</v>
      </c>
      <c r="P20">
        <v>4.2</v>
      </c>
      <c r="Q20">
        <v>5.6</v>
      </c>
      <c r="R20">
        <v>1.8</v>
      </c>
      <c r="S20">
        <v>5</v>
      </c>
      <c r="T20">
        <v>4.5999999999999996</v>
      </c>
      <c r="U20">
        <v>8</v>
      </c>
      <c r="V20">
        <v>7.65</v>
      </c>
      <c r="W20">
        <v>6.5250000000000004</v>
      </c>
      <c r="X20">
        <v>6.5250000000000004</v>
      </c>
      <c r="Y20">
        <v>6.75</v>
      </c>
      <c r="Z20">
        <v>6.75</v>
      </c>
      <c r="AA20">
        <v>4.95</v>
      </c>
    </row>
    <row r="21" spans="1:27" x14ac:dyDescent="0.25">
      <c r="A21" t="s">
        <v>52</v>
      </c>
      <c r="B21" t="s">
        <v>146</v>
      </c>
      <c r="C21" t="s">
        <v>551</v>
      </c>
      <c r="D21">
        <v>0.5</v>
      </c>
      <c r="E21">
        <v>0.5</v>
      </c>
      <c r="F21">
        <v>0.5</v>
      </c>
      <c r="G21">
        <v>0.5</v>
      </c>
      <c r="H21">
        <v>0.5</v>
      </c>
      <c r="I21">
        <v>0.5</v>
      </c>
      <c r="J21">
        <v>1.86</v>
      </c>
      <c r="K21">
        <v>1.67</v>
      </c>
      <c r="L21">
        <v>0.98</v>
      </c>
      <c r="M21">
        <v>1.6</v>
      </c>
      <c r="N21">
        <v>1.78</v>
      </c>
      <c r="O21">
        <v>1.84</v>
      </c>
      <c r="P21">
        <v>3.8</v>
      </c>
      <c r="Q21">
        <v>1.5</v>
      </c>
      <c r="R21">
        <v>2.4</v>
      </c>
      <c r="S21">
        <v>1.4</v>
      </c>
      <c r="T21">
        <v>4.2</v>
      </c>
      <c r="U21">
        <v>7</v>
      </c>
      <c r="V21">
        <v>6.0750000000000002</v>
      </c>
      <c r="W21">
        <v>1.35</v>
      </c>
      <c r="X21">
        <v>3.8250000000000002</v>
      </c>
      <c r="Y21">
        <v>5.1749999999999998</v>
      </c>
      <c r="Z21">
        <v>6.75</v>
      </c>
      <c r="AA21">
        <v>4.95</v>
      </c>
    </row>
    <row r="22" spans="1:27" x14ac:dyDescent="0.25">
      <c r="A22" t="s">
        <v>53</v>
      </c>
      <c r="B22" t="s">
        <v>147</v>
      </c>
      <c r="C22" t="s">
        <v>552</v>
      </c>
      <c r="D22">
        <v>0.5</v>
      </c>
      <c r="E22">
        <v>0.5</v>
      </c>
      <c r="F22">
        <v>0.5</v>
      </c>
      <c r="G22">
        <v>0.5</v>
      </c>
      <c r="H22">
        <v>0.5</v>
      </c>
      <c r="I22">
        <v>0.5</v>
      </c>
      <c r="J22">
        <v>1.98</v>
      </c>
      <c r="K22">
        <v>1.84</v>
      </c>
      <c r="L22">
        <v>1.9</v>
      </c>
      <c r="M22">
        <v>1.96</v>
      </c>
      <c r="N22">
        <v>2</v>
      </c>
      <c r="O22">
        <v>1.84</v>
      </c>
      <c r="P22">
        <v>4.2</v>
      </c>
      <c r="Q22">
        <v>2</v>
      </c>
      <c r="R22">
        <v>1.1000000000000001</v>
      </c>
      <c r="S22">
        <v>0.6</v>
      </c>
      <c r="T22">
        <v>2.2000000000000002</v>
      </c>
      <c r="U22">
        <v>6</v>
      </c>
      <c r="V22">
        <v>6.9749999999999996</v>
      </c>
      <c r="W22">
        <v>0</v>
      </c>
      <c r="X22">
        <v>1.125</v>
      </c>
      <c r="Y22">
        <v>0.22500000000000001</v>
      </c>
      <c r="Z22">
        <v>2.25</v>
      </c>
      <c r="AA22">
        <v>6.75</v>
      </c>
    </row>
    <row r="23" spans="1:27" x14ac:dyDescent="0.25">
      <c r="A23" t="s">
        <v>54</v>
      </c>
      <c r="B23" t="s">
        <v>148</v>
      </c>
      <c r="C23" t="s">
        <v>553</v>
      </c>
      <c r="D23">
        <v>0.5</v>
      </c>
      <c r="E23">
        <v>0.5</v>
      </c>
      <c r="F23">
        <v>0.5</v>
      </c>
      <c r="G23">
        <v>0.5</v>
      </c>
      <c r="H23">
        <v>0.5</v>
      </c>
      <c r="I23">
        <v>0.5</v>
      </c>
      <c r="J23">
        <v>1.96</v>
      </c>
      <c r="K23">
        <v>1.9</v>
      </c>
      <c r="L23">
        <v>1.8</v>
      </c>
      <c r="M23">
        <v>1.86</v>
      </c>
      <c r="N23">
        <v>1.8</v>
      </c>
      <c r="O23">
        <v>1.56</v>
      </c>
      <c r="P23">
        <v>2.8</v>
      </c>
      <c r="Q23">
        <v>5.4</v>
      </c>
      <c r="R23">
        <v>0.2</v>
      </c>
      <c r="S23">
        <v>4.5999999999999996</v>
      </c>
      <c r="T23">
        <v>4</v>
      </c>
      <c r="U23">
        <v>8</v>
      </c>
      <c r="V23">
        <v>5.625</v>
      </c>
      <c r="W23">
        <v>1.575</v>
      </c>
      <c r="X23">
        <v>3.375</v>
      </c>
      <c r="Y23">
        <v>1.35</v>
      </c>
      <c r="Z23">
        <v>2.7</v>
      </c>
      <c r="AA23">
        <v>6.75</v>
      </c>
    </row>
    <row r="24" spans="1:27" x14ac:dyDescent="0.25">
      <c r="A24" t="s">
        <v>55</v>
      </c>
      <c r="B24" t="s">
        <v>149</v>
      </c>
      <c r="C24" t="s">
        <v>554</v>
      </c>
      <c r="D24">
        <v>0.5</v>
      </c>
      <c r="E24">
        <v>0.5</v>
      </c>
      <c r="F24">
        <v>0.5</v>
      </c>
      <c r="G24">
        <v>0.5</v>
      </c>
      <c r="H24">
        <v>0.5</v>
      </c>
      <c r="I24">
        <v>0.5</v>
      </c>
      <c r="J24">
        <v>1.96</v>
      </c>
      <c r="K24">
        <v>1.85</v>
      </c>
      <c r="L24">
        <v>1.88</v>
      </c>
      <c r="M24">
        <v>1.96</v>
      </c>
      <c r="N24">
        <v>1.78</v>
      </c>
      <c r="O24">
        <v>1.42</v>
      </c>
      <c r="P24">
        <v>5</v>
      </c>
      <c r="Q24">
        <v>2.6</v>
      </c>
      <c r="R24">
        <v>1.8</v>
      </c>
      <c r="S24">
        <v>4.5999999999999996</v>
      </c>
      <c r="T24">
        <v>3.2</v>
      </c>
      <c r="U24">
        <v>8</v>
      </c>
      <c r="V24">
        <v>6.3</v>
      </c>
      <c r="W24">
        <v>2.0249999999999999</v>
      </c>
      <c r="X24">
        <v>5.4</v>
      </c>
      <c r="Y24">
        <v>6.75</v>
      </c>
      <c r="Z24">
        <v>2.25</v>
      </c>
      <c r="AA24">
        <v>2.7</v>
      </c>
    </row>
    <row r="25" spans="1:27" x14ac:dyDescent="0.25">
      <c r="A25" t="s">
        <v>56</v>
      </c>
      <c r="B25" t="s">
        <v>150</v>
      </c>
      <c r="C25" t="s">
        <v>555</v>
      </c>
      <c r="D25">
        <v>0.5</v>
      </c>
      <c r="E25">
        <v>0.5</v>
      </c>
      <c r="F25">
        <v>0.5</v>
      </c>
      <c r="G25">
        <v>0.5</v>
      </c>
      <c r="H25">
        <v>0.5</v>
      </c>
      <c r="I25">
        <v>0.5</v>
      </c>
      <c r="J25">
        <v>1.96</v>
      </c>
      <c r="K25">
        <v>1.48</v>
      </c>
      <c r="L25">
        <v>1.96</v>
      </c>
      <c r="M25">
        <v>1.98</v>
      </c>
      <c r="N25">
        <v>2</v>
      </c>
      <c r="O25">
        <v>1.62</v>
      </c>
      <c r="P25">
        <v>3.6</v>
      </c>
      <c r="Q25">
        <v>2.4</v>
      </c>
      <c r="R25">
        <v>2</v>
      </c>
      <c r="S25">
        <v>1.6</v>
      </c>
      <c r="T25">
        <v>3.6</v>
      </c>
      <c r="U25">
        <v>4.8</v>
      </c>
      <c r="V25">
        <v>6.5250000000000004</v>
      </c>
      <c r="W25">
        <v>1.125</v>
      </c>
      <c r="X25">
        <v>2.25</v>
      </c>
      <c r="Y25">
        <v>1.125</v>
      </c>
      <c r="Z25">
        <v>1.35</v>
      </c>
      <c r="AA25">
        <v>4.95</v>
      </c>
    </row>
    <row r="26" spans="1:27" x14ac:dyDescent="0.25">
      <c r="A26" t="s">
        <v>57</v>
      </c>
      <c r="B26" t="s">
        <v>151</v>
      </c>
      <c r="C26" t="s">
        <v>556</v>
      </c>
      <c r="D26">
        <v>0.5</v>
      </c>
      <c r="E26">
        <v>0.5</v>
      </c>
      <c r="F26">
        <v>0.5</v>
      </c>
      <c r="G26">
        <v>0.5</v>
      </c>
      <c r="H26">
        <v>0.5</v>
      </c>
      <c r="I26">
        <v>0.5</v>
      </c>
      <c r="J26">
        <v>1.96</v>
      </c>
      <c r="K26">
        <v>1.97</v>
      </c>
      <c r="L26">
        <v>1.94</v>
      </c>
      <c r="M26">
        <v>1.94</v>
      </c>
      <c r="N26">
        <v>2</v>
      </c>
      <c r="O26">
        <v>1.5</v>
      </c>
      <c r="P26">
        <v>4.8</v>
      </c>
      <c r="Q26">
        <v>6.4</v>
      </c>
      <c r="R26">
        <v>5.4</v>
      </c>
      <c r="S26">
        <v>2.2000000000000002</v>
      </c>
      <c r="T26">
        <v>3.6</v>
      </c>
      <c r="U26">
        <v>7.4</v>
      </c>
      <c r="V26">
        <v>9.4499999999999993</v>
      </c>
      <c r="W26">
        <v>4.7249999999999996</v>
      </c>
      <c r="X26">
        <v>6.5250000000000004</v>
      </c>
      <c r="Y26">
        <v>6.75</v>
      </c>
      <c r="Z26">
        <v>4.05</v>
      </c>
      <c r="AA26">
        <v>6.75</v>
      </c>
    </row>
    <row r="27" spans="1:27" x14ac:dyDescent="0.25">
      <c r="A27" t="s">
        <v>58</v>
      </c>
      <c r="B27" t="s">
        <v>152</v>
      </c>
      <c r="C27" t="s">
        <v>557</v>
      </c>
      <c r="D27">
        <v>0.5</v>
      </c>
      <c r="E27">
        <v>0.5</v>
      </c>
      <c r="F27">
        <v>0.5</v>
      </c>
      <c r="G27">
        <v>0.5</v>
      </c>
      <c r="H27">
        <v>0.5</v>
      </c>
      <c r="I27">
        <v>0.5</v>
      </c>
      <c r="J27">
        <v>1.96</v>
      </c>
      <c r="K27">
        <v>1.86</v>
      </c>
      <c r="L27">
        <v>2</v>
      </c>
      <c r="M27">
        <v>1.98</v>
      </c>
      <c r="N27">
        <v>1.96</v>
      </c>
      <c r="O27">
        <v>1.88</v>
      </c>
      <c r="P27">
        <v>5.2</v>
      </c>
      <c r="Q27">
        <v>3.2</v>
      </c>
      <c r="R27">
        <v>2.2000000000000002</v>
      </c>
      <c r="S27">
        <v>2.8</v>
      </c>
      <c r="T27">
        <v>5</v>
      </c>
      <c r="U27">
        <v>6.8</v>
      </c>
      <c r="V27">
        <v>8.7750000000000004</v>
      </c>
      <c r="W27">
        <v>2.9249999999999998</v>
      </c>
      <c r="X27">
        <v>2.0249999999999999</v>
      </c>
      <c r="Y27">
        <v>6.75</v>
      </c>
      <c r="Z27">
        <v>3.6</v>
      </c>
      <c r="AA27">
        <v>6.3</v>
      </c>
    </row>
    <row r="28" spans="1:27" x14ac:dyDescent="0.25">
      <c r="A28" t="s">
        <v>59</v>
      </c>
      <c r="B28" t="s">
        <v>153</v>
      </c>
      <c r="C28" t="s">
        <v>547</v>
      </c>
      <c r="D28">
        <v>0.5</v>
      </c>
      <c r="E28">
        <v>0.5</v>
      </c>
      <c r="F28">
        <v>0.5</v>
      </c>
      <c r="G28">
        <v>0.5</v>
      </c>
      <c r="H28">
        <v>0.5</v>
      </c>
      <c r="I28">
        <v>0.5</v>
      </c>
      <c r="J28">
        <v>1.98</v>
      </c>
      <c r="K28">
        <v>1.85</v>
      </c>
      <c r="L28">
        <v>1.88</v>
      </c>
      <c r="M28">
        <v>1.96</v>
      </c>
      <c r="N28">
        <v>1.78</v>
      </c>
      <c r="O28">
        <v>1.42</v>
      </c>
      <c r="P28">
        <v>4.4000000000000004</v>
      </c>
      <c r="Q28">
        <v>2</v>
      </c>
      <c r="R28">
        <v>1.5</v>
      </c>
      <c r="S28">
        <v>6</v>
      </c>
      <c r="T28">
        <v>3.2</v>
      </c>
      <c r="U28">
        <v>7.6</v>
      </c>
      <c r="V28">
        <v>5.85</v>
      </c>
      <c r="W28">
        <v>2.7</v>
      </c>
      <c r="X28">
        <v>3.15</v>
      </c>
      <c r="Y28">
        <v>3.375</v>
      </c>
      <c r="Z28">
        <v>4.05</v>
      </c>
      <c r="AA28">
        <v>5.4</v>
      </c>
    </row>
    <row r="29" spans="1:27" x14ac:dyDescent="0.25">
      <c r="A29" t="s">
        <v>60</v>
      </c>
      <c r="B29" t="s">
        <v>154</v>
      </c>
      <c r="C29" t="s">
        <v>547</v>
      </c>
      <c r="D29">
        <v>0.5</v>
      </c>
      <c r="E29">
        <v>0.5</v>
      </c>
      <c r="F29">
        <v>0.5</v>
      </c>
      <c r="G29">
        <v>0.5</v>
      </c>
      <c r="H29">
        <v>0.5</v>
      </c>
      <c r="I29">
        <v>0.5</v>
      </c>
      <c r="J29">
        <v>1.9</v>
      </c>
      <c r="K29">
        <v>1.81</v>
      </c>
      <c r="L29">
        <v>1.8</v>
      </c>
      <c r="M29">
        <v>1.94</v>
      </c>
      <c r="N29">
        <v>1.5</v>
      </c>
      <c r="O29">
        <v>1.82</v>
      </c>
      <c r="P29">
        <v>3</v>
      </c>
      <c r="Q29">
        <v>3.8</v>
      </c>
      <c r="R29">
        <v>2.6</v>
      </c>
      <c r="S29">
        <v>2.8</v>
      </c>
      <c r="T29">
        <v>3.4</v>
      </c>
      <c r="U29">
        <v>5.2</v>
      </c>
      <c r="V29">
        <v>3.375</v>
      </c>
      <c r="W29">
        <v>0.9</v>
      </c>
      <c r="X29">
        <v>1.8</v>
      </c>
      <c r="Y29">
        <v>1.8</v>
      </c>
      <c r="Z29">
        <v>4.5</v>
      </c>
      <c r="AA29">
        <v>4.95</v>
      </c>
    </row>
    <row r="30" spans="1:27" x14ac:dyDescent="0.25">
      <c r="A30" t="s">
        <v>61</v>
      </c>
      <c r="B30" t="s">
        <v>155</v>
      </c>
      <c r="C30" t="s">
        <v>549</v>
      </c>
      <c r="D30">
        <v>0.5</v>
      </c>
      <c r="E30">
        <v>0.5</v>
      </c>
      <c r="F30">
        <v>0.5</v>
      </c>
      <c r="G30">
        <v>0.5</v>
      </c>
      <c r="H30">
        <v>0.5</v>
      </c>
      <c r="I30">
        <v>0.5</v>
      </c>
      <c r="J30">
        <v>1.8</v>
      </c>
      <c r="K30">
        <v>1.63</v>
      </c>
      <c r="L30">
        <v>1.86</v>
      </c>
      <c r="M30">
        <v>1.66</v>
      </c>
      <c r="N30">
        <v>1.02</v>
      </c>
      <c r="O30">
        <v>0.8</v>
      </c>
      <c r="P30">
        <v>3.8</v>
      </c>
      <c r="Q30">
        <v>1.8</v>
      </c>
      <c r="R30">
        <v>5.6</v>
      </c>
      <c r="S30">
        <v>2.2000000000000002</v>
      </c>
      <c r="T30">
        <v>4.2</v>
      </c>
      <c r="U30">
        <v>7</v>
      </c>
      <c r="V30">
        <v>6.75</v>
      </c>
      <c r="W30">
        <v>1.575</v>
      </c>
      <c r="X30">
        <v>6.75</v>
      </c>
      <c r="Y30">
        <v>2.25</v>
      </c>
      <c r="Z30">
        <v>2.7</v>
      </c>
      <c r="AA30">
        <v>6.3</v>
      </c>
    </row>
    <row r="31" spans="1:27" x14ac:dyDescent="0.25">
      <c r="A31" t="s">
        <v>62</v>
      </c>
      <c r="B31" t="s">
        <v>156</v>
      </c>
      <c r="C31" t="s">
        <v>550</v>
      </c>
      <c r="D31">
        <v>0.5</v>
      </c>
      <c r="E31">
        <v>0.5</v>
      </c>
      <c r="F31">
        <v>0.5</v>
      </c>
      <c r="G31">
        <v>0.5</v>
      </c>
      <c r="H31">
        <v>0.5</v>
      </c>
      <c r="I31">
        <v>0.5</v>
      </c>
      <c r="J31">
        <v>1.92</v>
      </c>
      <c r="K31">
        <v>1.93</v>
      </c>
      <c r="L31">
        <v>1.82</v>
      </c>
      <c r="M31">
        <v>1.7</v>
      </c>
      <c r="N31">
        <v>1.48</v>
      </c>
      <c r="O31">
        <v>1.44</v>
      </c>
      <c r="P31">
        <v>4.2</v>
      </c>
      <c r="Q31">
        <v>3</v>
      </c>
      <c r="R31">
        <v>1</v>
      </c>
      <c r="S31">
        <v>1.8</v>
      </c>
      <c r="T31">
        <v>1</v>
      </c>
      <c r="U31">
        <v>7.6</v>
      </c>
      <c r="V31">
        <v>5.85</v>
      </c>
      <c r="W31">
        <v>5.4</v>
      </c>
      <c r="X31">
        <v>5.4</v>
      </c>
      <c r="Y31">
        <v>6.75</v>
      </c>
      <c r="Z31">
        <v>2.25</v>
      </c>
      <c r="AA31">
        <v>0</v>
      </c>
    </row>
    <row r="32" spans="1:27" x14ac:dyDescent="0.25">
      <c r="A32" t="s">
        <v>63</v>
      </c>
      <c r="B32" t="s">
        <v>157</v>
      </c>
      <c r="C32" t="s">
        <v>551</v>
      </c>
      <c r="D32">
        <v>0.5</v>
      </c>
      <c r="E32">
        <v>0.5</v>
      </c>
      <c r="F32">
        <v>0.5</v>
      </c>
      <c r="G32">
        <v>0.5</v>
      </c>
      <c r="H32">
        <v>0.5</v>
      </c>
      <c r="I32">
        <v>0.5</v>
      </c>
      <c r="J32">
        <v>2</v>
      </c>
      <c r="K32">
        <v>1.92</v>
      </c>
      <c r="L32">
        <v>1.92</v>
      </c>
      <c r="M32">
        <v>1.94</v>
      </c>
      <c r="N32">
        <v>2</v>
      </c>
      <c r="O32">
        <v>1.76</v>
      </c>
      <c r="P32">
        <v>3.2</v>
      </c>
      <c r="Q32">
        <v>2.6</v>
      </c>
      <c r="R32">
        <v>2</v>
      </c>
      <c r="S32">
        <v>1.2</v>
      </c>
      <c r="T32">
        <v>2.2000000000000002</v>
      </c>
      <c r="U32">
        <v>1.4</v>
      </c>
      <c r="V32">
        <v>1.575</v>
      </c>
      <c r="W32">
        <v>0.67500000000000004</v>
      </c>
      <c r="X32">
        <v>1.575</v>
      </c>
      <c r="Y32">
        <v>0.45</v>
      </c>
      <c r="Z32">
        <v>0</v>
      </c>
      <c r="AA32">
        <v>6.3</v>
      </c>
    </row>
    <row r="33" spans="1:27" x14ac:dyDescent="0.25">
      <c r="A33" t="s">
        <v>64</v>
      </c>
      <c r="B33" t="s">
        <v>158</v>
      </c>
      <c r="C33" t="s">
        <v>552</v>
      </c>
      <c r="D33">
        <v>0.5</v>
      </c>
      <c r="E33">
        <v>0.5</v>
      </c>
      <c r="F33">
        <v>0.5</v>
      </c>
      <c r="G33">
        <v>0.5</v>
      </c>
      <c r="H33">
        <v>0.5</v>
      </c>
      <c r="I33">
        <v>0.5</v>
      </c>
      <c r="J33">
        <v>2</v>
      </c>
      <c r="K33">
        <v>1.96</v>
      </c>
      <c r="L33">
        <v>1.96</v>
      </c>
      <c r="M33">
        <v>2</v>
      </c>
      <c r="N33">
        <v>2</v>
      </c>
      <c r="O33">
        <v>1.9</v>
      </c>
      <c r="P33">
        <v>5</v>
      </c>
      <c r="Q33">
        <v>2.8</v>
      </c>
      <c r="R33">
        <v>5.6</v>
      </c>
      <c r="S33">
        <v>7</v>
      </c>
      <c r="T33">
        <v>5</v>
      </c>
      <c r="U33">
        <v>8</v>
      </c>
      <c r="V33">
        <v>5.85</v>
      </c>
      <c r="W33">
        <v>2.25</v>
      </c>
      <c r="X33">
        <v>3.8250000000000002</v>
      </c>
      <c r="Y33">
        <v>5.4</v>
      </c>
      <c r="Z33">
        <v>4.95</v>
      </c>
      <c r="AA33">
        <v>6.75</v>
      </c>
    </row>
    <row r="34" spans="1:27" x14ac:dyDescent="0.25">
      <c r="A34" t="s">
        <v>65</v>
      </c>
      <c r="B34" t="s">
        <v>159</v>
      </c>
      <c r="C34" t="s">
        <v>553</v>
      </c>
      <c r="D34">
        <v>0.5</v>
      </c>
      <c r="E34">
        <v>0.5</v>
      </c>
      <c r="F34">
        <v>0.5</v>
      </c>
      <c r="G34">
        <v>0.5</v>
      </c>
      <c r="H34">
        <v>0.5</v>
      </c>
      <c r="I34">
        <v>0.5</v>
      </c>
      <c r="J34">
        <v>1.98</v>
      </c>
      <c r="K34">
        <v>1.85</v>
      </c>
      <c r="L34">
        <v>1.88</v>
      </c>
      <c r="M34">
        <v>1.96</v>
      </c>
      <c r="N34">
        <v>1.78</v>
      </c>
      <c r="O34">
        <v>1.42</v>
      </c>
      <c r="P34">
        <v>3</v>
      </c>
      <c r="Q34">
        <v>0.8</v>
      </c>
      <c r="R34">
        <v>0.4</v>
      </c>
      <c r="S34">
        <v>1.2</v>
      </c>
      <c r="T34">
        <v>2.8</v>
      </c>
      <c r="U34">
        <v>7</v>
      </c>
      <c r="V34">
        <v>3.6</v>
      </c>
      <c r="W34">
        <v>4.7249999999999996</v>
      </c>
      <c r="X34">
        <v>5.4</v>
      </c>
      <c r="Y34">
        <v>0.22500000000000001</v>
      </c>
      <c r="Z34">
        <v>1.8</v>
      </c>
      <c r="AA34">
        <v>3.6</v>
      </c>
    </row>
    <row r="35" spans="1:27" x14ac:dyDescent="0.25">
      <c r="A35" t="s">
        <v>66</v>
      </c>
      <c r="B35" t="s">
        <v>160</v>
      </c>
      <c r="C35" t="s">
        <v>554</v>
      </c>
      <c r="D35">
        <v>0.5</v>
      </c>
      <c r="E35">
        <v>0.5</v>
      </c>
      <c r="F35">
        <v>0.5</v>
      </c>
      <c r="G35">
        <v>0.5</v>
      </c>
      <c r="H35">
        <v>0.5</v>
      </c>
      <c r="I35">
        <v>0.5</v>
      </c>
      <c r="J35">
        <v>2</v>
      </c>
      <c r="K35">
        <v>1.97</v>
      </c>
      <c r="L35">
        <v>1.9</v>
      </c>
      <c r="M35">
        <v>1.96</v>
      </c>
      <c r="N35">
        <v>1.92</v>
      </c>
      <c r="O35">
        <v>1.76</v>
      </c>
      <c r="P35">
        <v>5.4</v>
      </c>
      <c r="Q35">
        <v>5.4</v>
      </c>
      <c r="R35">
        <v>3.7</v>
      </c>
      <c r="S35">
        <v>6</v>
      </c>
      <c r="T35">
        <v>5</v>
      </c>
      <c r="U35">
        <v>8</v>
      </c>
      <c r="V35">
        <v>6.9749999999999996</v>
      </c>
      <c r="W35">
        <v>5.85</v>
      </c>
      <c r="X35">
        <v>6.75</v>
      </c>
      <c r="Y35">
        <v>6.75</v>
      </c>
      <c r="Z35">
        <v>6.75</v>
      </c>
      <c r="AA35">
        <v>5.4</v>
      </c>
    </row>
    <row r="36" spans="1:27" x14ac:dyDescent="0.25">
      <c r="A36" t="s">
        <v>67</v>
      </c>
      <c r="B36" t="s">
        <v>161</v>
      </c>
      <c r="C36" t="s">
        <v>555</v>
      </c>
      <c r="D36">
        <v>0.5</v>
      </c>
      <c r="E36">
        <v>0.5</v>
      </c>
      <c r="F36">
        <v>0.5</v>
      </c>
      <c r="G36">
        <v>0.5</v>
      </c>
      <c r="H36">
        <v>0.5</v>
      </c>
      <c r="I36">
        <v>0</v>
      </c>
      <c r="J36">
        <v>1.9</v>
      </c>
      <c r="K36">
        <v>1.81</v>
      </c>
      <c r="L36">
        <v>1.8</v>
      </c>
      <c r="M36">
        <v>1.94</v>
      </c>
      <c r="N36">
        <v>1.5</v>
      </c>
      <c r="O36">
        <v>1.82</v>
      </c>
      <c r="P36">
        <v>3.2</v>
      </c>
      <c r="Q36">
        <v>2.4</v>
      </c>
      <c r="R36">
        <v>0</v>
      </c>
      <c r="S36">
        <v>4</v>
      </c>
      <c r="T36">
        <v>3.6</v>
      </c>
      <c r="U36">
        <v>5.4</v>
      </c>
      <c r="V36">
        <v>3.375</v>
      </c>
      <c r="W36">
        <v>0</v>
      </c>
      <c r="X36">
        <v>1.8</v>
      </c>
      <c r="Y36">
        <v>4.5</v>
      </c>
      <c r="Z36">
        <v>0.45</v>
      </c>
      <c r="AA36">
        <v>1.8</v>
      </c>
    </row>
    <row r="37" spans="1:27" x14ac:dyDescent="0.25">
      <c r="A37" t="s">
        <v>68</v>
      </c>
      <c r="B37" t="s">
        <v>162</v>
      </c>
      <c r="C37" t="s">
        <v>550</v>
      </c>
      <c r="D37">
        <v>0.5</v>
      </c>
      <c r="E37">
        <v>0.5</v>
      </c>
      <c r="F37">
        <v>0.5</v>
      </c>
      <c r="G37">
        <v>0</v>
      </c>
      <c r="H37">
        <v>0</v>
      </c>
      <c r="I37">
        <v>0</v>
      </c>
      <c r="J37">
        <v>0</v>
      </c>
      <c r="K37">
        <v>0</v>
      </c>
      <c r="L37">
        <v>1.64</v>
      </c>
      <c r="M37">
        <v>1.64</v>
      </c>
      <c r="N37">
        <v>1.44</v>
      </c>
      <c r="O37">
        <v>1.66</v>
      </c>
      <c r="P37">
        <v>2.4</v>
      </c>
      <c r="Q37">
        <v>1.4</v>
      </c>
      <c r="R37">
        <v>0.2</v>
      </c>
      <c r="S37">
        <v>1.7</v>
      </c>
      <c r="T37">
        <v>2.8</v>
      </c>
      <c r="U37">
        <v>0.6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</row>
    <row r="38" spans="1:27" x14ac:dyDescent="0.25">
      <c r="A38" t="s">
        <v>69</v>
      </c>
      <c r="B38" t="s">
        <v>163</v>
      </c>
      <c r="C38" t="s">
        <v>551</v>
      </c>
      <c r="D38">
        <v>0.5</v>
      </c>
      <c r="E38">
        <v>0.5</v>
      </c>
      <c r="F38">
        <v>0.5</v>
      </c>
      <c r="G38">
        <v>0.5</v>
      </c>
      <c r="H38">
        <v>0.5</v>
      </c>
      <c r="I38">
        <v>0.5</v>
      </c>
      <c r="J38">
        <v>2</v>
      </c>
      <c r="K38">
        <v>2</v>
      </c>
      <c r="L38">
        <v>1.92</v>
      </c>
      <c r="M38">
        <v>1.96</v>
      </c>
      <c r="N38">
        <v>2</v>
      </c>
      <c r="O38">
        <v>2</v>
      </c>
      <c r="P38">
        <v>5.2</v>
      </c>
      <c r="Q38">
        <v>7.6</v>
      </c>
      <c r="R38">
        <v>2</v>
      </c>
      <c r="S38">
        <v>7</v>
      </c>
      <c r="T38">
        <v>5</v>
      </c>
      <c r="U38">
        <v>7.4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</row>
    <row r="39" spans="1:27" x14ac:dyDescent="0.25">
      <c r="A39" t="s">
        <v>70</v>
      </c>
      <c r="B39" t="s">
        <v>164</v>
      </c>
      <c r="C39" t="s">
        <v>552</v>
      </c>
      <c r="D39">
        <v>0.5</v>
      </c>
      <c r="E39">
        <v>0.5</v>
      </c>
      <c r="F39">
        <v>0.5</v>
      </c>
      <c r="G39">
        <v>0.5</v>
      </c>
      <c r="H39">
        <v>0.5</v>
      </c>
      <c r="I39">
        <v>0.5</v>
      </c>
      <c r="J39">
        <v>1.9</v>
      </c>
      <c r="K39">
        <v>1.75</v>
      </c>
      <c r="L39">
        <v>1.84</v>
      </c>
      <c r="M39">
        <v>1.92</v>
      </c>
      <c r="N39">
        <v>1.62</v>
      </c>
      <c r="O39">
        <v>1.66</v>
      </c>
      <c r="P39">
        <v>3.2</v>
      </c>
      <c r="Q39">
        <v>1.8</v>
      </c>
      <c r="R39">
        <v>3.6</v>
      </c>
      <c r="S39">
        <v>2</v>
      </c>
      <c r="T39">
        <v>4.4000000000000004</v>
      </c>
      <c r="U39">
        <v>6.2</v>
      </c>
      <c r="V39">
        <v>4.5</v>
      </c>
      <c r="W39">
        <v>1.8</v>
      </c>
      <c r="X39">
        <v>3.15</v>
      </c>
      <c r="Y39">
        <v>3.6</v>
      </c>
      <c r="Z39">
        <v>2.7</v>
      </c>
      <c r="AA39">
        <v>5.85</v>
      </c>
    </row>
    <row r="40" spans="1:27" x14ac:dyDescent="0.25">
      <c r="A40" t="s">
        <v>71</v>
      </c>
      <c r="B40" t="s">
        <v>165</v>
      </c>
      <c r="C40" t="s">
        <v>553</v>
      </c>
      <c r="D40">
        <v>0.5</v>
      </c>
      <c r="E40">
        <v>0.5</v>
      </c>
      <c r="F40">
        <v>0.5</v>
      </c>
      <c r="G40">
        <v>0</v>
      </c>
      <c r="H40">
        <v>0</v>
      </c>
      <c r="I40">
        <v>0</v>
      </c>
      <c r="J40">
        <v>1.92</v>
      </c>
      <c r="K40">
        <v>1.98</v>
      </c>
      <c r="L40">
        <v>1.68</v>
      </c>
      <c r="M40">
        <v>1.52</v>
      </c>
      <c r="N40">
        <v>1.52</v>
      </c>
      <c r="O40">
        <v>1.76</v>
      </c>
      <c r="P40">
        <v>2.2000000000000002</v>
      </c>
      <c r="Q40">
        <v>0</v>
      </c>
      <c r="R40">
        <v>2.4</v>
      </c>
      <c r="S40">
        <v>5.4</v>
      </c>
      <c r="T40">
        <v>2</v>
      </c>
      <c r="U40">
        <v>0</v>
      </c>
      <c r="V40">
        <v>6.3</v>
      </c>
      <c r="W40">
        <v>1.35</v>
      </c>
      <c r="X40">
        <v>3.6</v>
      </c>
      <c r="Y40">
        <v>3.6</v>
      </c>
      <c r="Z40">
        <v>0</v>
      </c>
      <c r="AA40">
        <v>0</v>
      </c>
    </row>
    <row r="41" spans="1:27" x14ac:dyDescent="0.25">
      <c r="A41" t="s">
        <v>72</v>
      </c>
      <c r="B41" t="s">
        <v>166</v>
      </c>
      <c r="C41" t="s">
        <v>554</v>
      </c>
      <c r="D41">
        <v>0.5</v>
      </c>
      <c r="E41">
        <v>0.5</v>
      </c>
      <c r="F41">
        <v>0.5</v>
      </c>
      <c r="G41">
        <v>0.5</v>
      </c>
      <c r="H41">
        <v>0.5</v>
      </c>
      <c r="I41">
        <v>0.5</v>
      </c>
      <c r="J41">
        <v>2</v>
      </c>
      <c r="K41">
        <v>1.86</v>
      </c>
      <c r="L41">
        <v>1.64</v>
      </c>
      <c r="M41">
        <v>1.64</v>
      </c>
      <c r="N41">
        <v>1.44</v>
      </c>
      <c r="O41">
        <v>1.66</v>
      </c>
      <c r="P41">
        <v>2.6</v>
      </c>
      <c r="Q41">
        <v>2</v>
      </c>
      <c r="R41">
        <v>1.8</v>
      </c>
      <c r="S41">
        <v>1.4</v>
      </c>
      <c r="T41">
        <v>3.2</v>
      </c>
      <c r="U41">
        <v>1.2</v>
      </c>
      <c r="V41">
        <v>0</v>
      </c>
      <c r="W41">
        <v>1.125</v>
      </c>
      <c r="X41">
        <v>2.25</v>
      </c>
      <c r="Y41">
        <v>2.25</v>
      </c>
      <c r="Z41">
        <v>0</v>
      </c>
      <c r="AA41">
        <v>5.85</v>
      </c>
    </row>
    <row r="42" spans="1:27" x14ac:dyDescent="0.25">
      <c r="A42" t="s">
        <v>73</v>
      </c>
      <c r="B42" t="s">
        <v>167</v>
      </c>
      <c r="C42" t="s">
        <v>555</v>
      </c>
      <c r="D42">
        <v>0.5</v>
      </c>
      <c r="E42">
        <v>0.5</v>
      </c>
      <c r="F42">
        <v>0.5</v>
      </c>
      <c r="G42">
        <v>0.5</v>
      </c>
      <c r="H42">
        <v>0.5</v>
      </c>
      <c r="I42">
        <v>0.5</v>
      </c>
      <c r="J42">
        <v>1.98</v>
      </c>
      <c r="K42">
        <v>1.84</v>
      </c>
      <c r="L42">
        <v>1.9</v>
      </c>
      <c r="M42">
        <v>1.96</v>
      </c>
      <c r="N42">
        <v>2</v>
      </c>
      <c r="O42">
        <v>1.84</v>
      </c>
      <c r="P42">
        <v>4.4000000000000004</v>
      </c>
      <c r="Q42">
        <v>3.6</v>
      </c>
      <c r="R42">
        <v>1.4</v>
      </c>
      <c r="S42">
        <v>0.8</v>
      </c>
      <c r="T42">
        <v>3</v>
      </c>
      <c r="U42">
        <v>6.2</v>
      </c>
      <c r="V42">
        <v>3.6</v>
      </c>
      <c r="W42">
        <v>2.0249999999999999</v>
      </c>
      <c r="X42">
        <v>3.6</v>
      </c>
      <c r="Y42">
        <v>3.15</v>
      </c>
      <c r="Z42">
        <v>0</v>
      </c>
      <c r="AA42">
        <v>6.75</v>
      </c>
    </row>
    <row r="43" spans="1:27" x14ac:dyDescent="0.25">
      <c r="A43" t="s">
        <v>74</v>
      </c>
      <c r="B43" t="s">
        <v>168</v>
      </c>
      <c r="C43" t="s">
        <v>556</v>
      </c>
      <c r="D43">
        <v>0.5</v>
      </c>
      <c r="E43">
        <v>0.5</v>
      </c>
      <c r="F43">
        <v>0.5</v>
      </c>
      <c r="G43">
        <v>0.5</v>
      </c>
      <c r="H43">
        <v>0.5</v>
      </c>
      <c r="I43">
        <v>0.5</v>
      </c>
      <c r="J43">
        <v>2</v>
      </c>
      <c r="K43">
        <v>1.96</v>
      </c>
      <c r="L43">
        <v>1.96</v>
      </c>
      <c r="M43">
        <v>2</v>
      </c>
      <c r="N43">
        <v>2</v>
      </c>
      <c r="O43">
        <v>1.9</v>
      </c>
      <c r="P43">
        <v>4.2</v>
      </c>
      <c r="Q43">
        <v>8</v>
      </c>
      <c r="R43">
        <v>2.6</v>
      </c>
      <c r="S43">
        <v>1.2</v>
      </c>
      <c r="T43">
        <v>3.2</v>
      </c>
      <c r="U43">
        <v>7.8</v>
      </c>
      <c r="V43">
        <v>7.4249999999999998</v>
      </c>
      <c r="W43">
        <v>1.35</v>
      </c>
      <c r="X43">
        <v>6.5250000000000004</v>
      </c>
      <c r="Y43">
        <v>3.15</v>
      </c>
      <c r="Z43">
        <v>5.85</v>
      </c>
      <c r="AA43">
        <v>6.3</v>
      </c>
    </row>
    <row r="44" spans="1:27" x14ac:dyDescent="0.25">
      <c r="A44" t="s">
        <v>75</v>
      </c>
      <c r="B44" t="s">
        <v>169</v>
      </c>
      <c r="C44" t="s">
        <v>557</v>
      </c>
      <c r="D44">
        <v>0.5</v>
      </c>
      <c r="E44">
        <v>0</v>
      </c>
      <c r="F44">
        <v>0</v>
      </c>
      <c r="G44">
        <v>0</v>
      </c>
      <c r="H44">
        <v>0</v>
      </c>
      <c r="I44">
        <v>0</v>
      </c>
      <c r="J44">
        <v>1.8</v>
      </c>
      <c r="K44">
        <v>1.75</v>
      </c>
      <c r="L44">
        <v>1.96</v>
      </c>
      <c r="M44">
        <v>1.98</v>
      </c>
      <c r="N44">
        <v>1.48</v>
      </c>
      <c r="O44">
        <v>1.62</v>
      </c>
      <c r="P44">
        <v>4</v>
      </c>
      <c r="Q44">
        <v>1.2</v>
      </c>
      <c r="R44">
        <v>5</v>
      </c>
      <c r="S44">
        <v>2</v>
      </c>
      <c r="T44">
        <v>3.6</v>
      </c>
      <c r="U44">
        <v>5.6</v>
      </c>
      <c r="V44">
        <v>4.2750000000000004</v>
      </c>
      <c r="W44">
        <v>0</v>
      </c>
      <c r="X44">
        <v>0.22500000000000001</v>
      </c>
      <c r="Y44">
        <v>4.05</v>
      </c>
      <c r="Z44">
        <v>4.05</v>
      </c>
      <c r="AA44">
        <v>6.3</v>
      </c>
    </row>
    <row r="45" spans="1:27" x14ac:dyDescent="0.25">
      <c r="A45" t="s">
        <v>76</v>
      </c>
      <c r="B45" t="s">
        <v>170</v>
      </c>
      <c r="C45" t="s">
        <v>547</v>
      </c>
      <c r="D45">
        <v>0.5</v>
      </c>
      <c r="E45">
        <v>0.5</v>
      </c>
      <c r="F45">
        <v>0.5</v>
      </c>
      <c r="G45">
        <v>0.5</v>
      </c>
      <c r="H45">
        <v>0.5</v>
      </c>
      <c r="I45">
        <v>0.5</v>
      </c>
      <c r="J45">
        <v>2.4</v>
      </c>
      <c r="K45">
        <v>2.2320000000000002</v>
      </c>
      <c r="L45">
        <v>1.968</v>
      </c>
      <c r="M45">
        <v>1.968</v>
      </c>
      <c r="N45">
        <v>1.728</v>
      </c>
      <c r="P45">
        <v>4.2</v>
      </c>
      <c r="Q45">
        <v>3</v>
      </c>
      <c r="R45">
        <v>2.1</v>
      </c>
      <c r="S45">
        <v>1.4</v>
      </c>
      <c r="T45">
        <v>2.8</v>
      </c>
      <c r="U45">
        <v>6</v>
      </c>
      <c r="V45">
        <v>3.8250000000000002</v>
      </c>
      <c r="W45">
        <v>3.8250000000000002</v>
      </c>
      <c r="X45">
        <v>0.67500000000000004</v>
      </c>
      <c r="Y45">
        <v>0.9</v>
      </c>
      <c r="Z45">
        <v>3.15</v>
      </c>
      <c r="AA45">
        <v>1.35</v>
      </c>
    </row>
    <row r="46" spans="1:27" x14ac:dyDescent="0.25">
      <c r="A46" t="s">
        <v>77</v>
      </c>
      <c r="B46" t="s">
        <v>171</v>
      </c>
      <c r="C46" t="s">
        <v>549</v>
      </c>
      <c r="D46">
        <v>0.5</v>
      </c>
      <c r="E46">
        <v>0.5</v>
      </c>
      <c r="F46">
        <v>0.5</v>
      </c>
      <c r="G46">
        <v>0.5</v>
      </c>
      <c r="H46">
        <v>0.5</v>
      </c>
      <c r="I46">
        <v>0.5</v>
      </c>
      <c r="J46">
        <v>1.9</v>
      </c>
      <c r="K46">
        <v>1.75</v>
      </c>
      <c r="L46">
        <v>1.84</v>
      </c>
      <c r="M46">
        <v>1.92</v>
      </c>
      <c r="N46">
        <v>1.62</v>
      </c>
      <c r="O46">
        <v>1.66</v>
      </c>
      <c r="P46">
        <v>3</v>
      </c>
      <c r="Q46">
        <v>1.2</v>
      </c>
      <c r="R46">
        <v>0.4</v>
      </c>
      <c r="S46">
        <v>1</v>
      </c>
      <c r="T46">
        <v>4.2</v>
      </c>
      <c r="U46">
        <v>4</v>
      </c>
      <c r="V46">
        <v>5.4</v>
      </c>
      <c r="W46">
        <v>0.67500000000000004</v>
      </c>
      <c r="X46">
        <v>3.15</v>
      </c>
      <c r="Y46">
        <v>0.22500000000000001</v>
      </c>
      <c r="Z46">
        <v>0</v>
      </c>
      <c r="AA46">
        <v>4.05</v>
      </c>
    </row>
    <row r="47" spans="1:27" x14ac:dyDescent="0.25">
      <c r="A47" t="s">
        <v>78</v>
      </c>
      <c r="B47" t="s">
        <v>172</v>
      </c>
      <c r="C47" t="s">
        <v>550</v>
      </c>
      <c r="D47">
        <v>0.5</v>
      </c>
      <c r="E47">
        <v>0.5</v>
      </c>
      <c r="F47">
        <v>0.5</v>
      </c>
      <c r="G47">
        <v>0.5</v>
      </c>
      <c r="H47">
        <v>0.5</v>
      </c>
      <c r="I47">
        <v>0</v>
      </c>
      <c r="J47">
        <v>2</v>
      </c>
      <c r="K47">
        <v>1.73</v>
      </c>
      <c r="L47">
        <v>0</v>
      </c>
      <c r="M47">
        <v>1.54</v>
      </c>
      <c r="N47">
        <v>2</v>
      </c>
      <c r="O47">
        <v>1.72</v>
      </c>
      <c r="P47">
        <v>4.8</v>
      </c>
      <c r="Q47">
        <v>2.4</v>
      </c>
      <c r="R47">
        <v>0.7</v>
      </c>
      <c r="S47">
        <v>2.2000000000000002</v>
      </c>
      <c r="T47">
        <v>2</v>
      </c>
      <c r="U47">
        <v>7.2</v>
      </c>
      <c r="V47">
        <v>7.2</v>
      </c>
      <c r="W47">
        <v>1.125</v>
      </c>
      <c r="X47">
        <v>0.9</v>
      </c>
      <c r="Y47">
        <v>2.7</v>
      </c>
      <c r="Z47">
        <v>4.95</v>
      </c>
      <c r="AA47">
        <v>6.3</v>
      </c>
    </row>
    <row r="48" spans="1:27" x14ac:dyDescent="0.25">
      <c r="A48" t="s">
        <v>79</v>
      </c>
      <c r="B48" t="s">
        <v>173</v>
      </c>
      <c r="C48" t="s">
        <v>551</v>
      </c>
      <c r="D48">
        <v>0.5</v>
      </c>
      <c r="E48">
        <v>0.5</v>
      </c>
      <c r="F48">
        <v>0.5</v>
      </c>
      <c r="G48">
        <v>0.5</v>
      </c>
      <c r="H48">
        <v>0.5</v>
      </c>
      <c r="I48">
        <v>0</v>
      </c>
      <c r="J48">
        <v>1.96</v>
      </c>
      <c r="K48">
        <v>1.9</v>
      </c>
      <c r="L48">
        <v>1.8</v>
      </c>
      <c r="M48">
        <v>1.86</v>
      </c>
      <c r="N48">
        <v>1.8</v>
      </c>
      <c r="O48">
        <v>1.56</v>
      </c>
      <c r="P48">
        <v>5.4</v>
      </c>
      <c r="Q48">
        <v>2</v>
      </c>
      <c r="R48">
        <v>0.7</v>
      </c>
      <c r="S48">
        <v>1.4</v>
      </c>
      <c r="T48">
        <v>3</v>
      </c>
      <c r="U48">
        <v>0</v>
      </c>
      <c r="V48">
        <v>7.2</v>
      </c>
      <c r="W48">
        <v>2.25</v>
      </c>
      <c r="X48">
        <v>4.05</v>
      </c>
      <c r="Y48">
        <v>6.3</v>
      </c>
      <c r="Z48">
        <v>4.5</v>
      </c>
      <c r="AA48">
        <v>4.05</v>
      </c>
    </row>
    <row r="49" spans="1:27" x14ac:dyDescent="0.25">
      <c r="A49" t="s">
        <v>80</v>
      </c>
      <c r="B49" t="s">
        <v>174</v>
      </c>
      <c r="C49" t="s">
        <v>552</v>
      </c>
      <c r="D49">
        <v>0.5</v>
      </c>
      <c r="E49">
        <v>0.5</v>
      </c>
      <c r="F49">
        <v>0.5</v>
      </c>
      <c r="G49">
        <v>0.5</v>
      </c>
      <c r="H49">
        <v>0.5</v>
      </c>
      <c r="I49">
        <v>0.5</v>
      </c>
      <c r="J49">
        <v>2</v>
      </c>
      <c r="K49">
        <v>1.98</v>
      </c>
      <c r="L49">
        <v>1.86</v>
      </c>
      <c r="M49">
        <v>1.98</v>
      </c>
      <c r="N49">
        <v>1.92</v>
      </c>
      <c r="O49">
        <v>1.52</v>
      </c>
      <c r="P49">
        <v>4.4000000000000004</v>
      </c>
      <c r="Q49">
        <v>2.8</v>
      </c>
      <c r="R49">
        <v>2</v>
      </c>
      <c r="S49">
        <v>3.2</v>
      </c>
      <c r="T49">
        <v>5</v>
      </c>
      <c r="U49">
        <v>7.4</v>
      </c>
      <c r="V49">
        <v>5.1749999999999998</v>
      </c>
      <c r="W49">
        <v>6.75</v>
      </c>
      <c r="X49">
        <v>2.7</v>
      </c>
      <c r="Y49">
        <v>6.75</v>
      </c>
      <c r="Z49">
        <v>2.25</v>
      </c>
      <c r="AA49">
        <v>4.5</v>
      </c>
    </row>
    <row r="50" spans="1:27" x14ac:dyDescent="0.25">
      <c r="A50" t="s">
        <v>81</v>
      </c>
      <c r="B50" t="s">
        <v>175</v>
      </c>
      <c r="C50" t="s">
        <v>553</v>
      </c>
      <c r="D50">
        <v>0.5</v>
      </c>
      <c r="E50">
        <v>0.5</v>
      </c>
      <c r="F50">
        <v>0.5</v>
      </c>
      <c r="G50">
        <v>0.5</v>
      </c>
      <c r="H50">
        <v>0.5</v>
      </c>
      <c r="I50">
        <v>0.5</v>
      </c>
      <c r="J50">
        <v>1.62</v>
      </c>
      <c r="K50">
        <v>1.98</v>
      </c>
      <c r="L50">
        <v>1.78</v>
      </c>
      <c r="M50">
        <v>1.98</v>
      </c>
      <c r="N50">
        <v>2</v>
      </c>
      <c r="O50">
        <v>1.44</v>
      </c>
      <c r="P50">
        <v>3.4</v>
      </c>
      <c r="Q50">
        <v>1.6</v>
      </c>
      <c r="R50">
        <v>5</v>
      </c>
      <c r="S50">
        <v>3.8</v>
      </c>
      <c r="T50">
        <v>4.2</v>
      </c>
      <c r="U50">
        <v>7</v>
      </c>
      <c r="V50">
        <v>7.2</v>
      </c>
      <c r="W50">
        <v>1.35</v>
      </c>
      <c r="X50">
        <v>4.05</v>
      </c>
      <c r="Y50">
        <v>2.25</v>
      </c>
      <c r="Z50">
        <v>2.7</v>
      </c>
      <c r="AA50">
        <v>5.85</v>
      </c>
    </row>
    <row r="51" spans="1:27" x14ac:dyDescent="0.25">
      <c r="A51" t="s">
        <v>82</v>
      </c>
      <c r="B51" t="s">
        <v>176</v>
      </c>
      <c r="C51" t="s">
        <v>554</v>
      </c>
      <c r="D51">
        <v>0.5</v>
      </c>
      <c r="E51">
        <v>0.5</v>
      </c>
      <c r="F51">
        <v>0.5</v>
      </c>
      <c r="G51">
        <v>0.5</v>
      </c>
      <c r="H51">
        <v>0.5</v>
      </c>
      <c r="I51">
        <v>0.5</v>
      </c>
      <c r="J51">
        <v>2</v>
      </c>
      <c r="K51">
        <v>1.88</v>
      </c>
      <c r="L51">
        <v>1.92</v>
      </c>
      <c r="M51">
        <v>1.96</v>
      </c>
      <c r="N51">
        <v>1.7</v>
      </c>
      <c r="O51">
        <v>2</v>
      </c>
      <c r="P51">
        <v>5.6</v>
      </c>
      <c r="Q51">
        <v>3.7</v>
      </c>
      <c r="R51">
        <v>3.6</v>
      </c>
      <c r="S51">
        <v>6.4</v>
      </c>
      <c r="T51">
        <v>5</v>
      </c>
      <c r="U51">
        <v>7.6</v>
      </c>
      <c r="V51">
        <v>6.3</v>
      </c>
      <c r="W51">
        <v>3.8250000000000002</v>
      </c>
      <c r="X51">
        <v>5.4</v>
      </c>
      <c r="Y51">
        <v>6.75</v>
      </c>
      <c r="Z51">
        <v>4.95</v>
      </c>
      <c r="AA51">
        <v>6.75</v>
      </c>
    </row>
    <row r="52" spans="1:27" x14ac:dyDescent="0.25">
      <c r="A52" t="s">
        <v>83</v>
      </c>
      <c r="B52" t="s">
        <v>177</v>
      </c>
      <c r="C52" t="s">
        <v>555</v>
      </c>
      <c r="D52">
        <v>0.5</v>
      </c>
      <c r="E52">
        <v>0.5</v>
      </c>
      <c r="F52">
        <v>0.5</v>
      </c>
      <c r="G52">
        <v>0.5</v>
      </c>
      <c r="H52">
        <v>0.5</v>
      </c>
      <c r="I52">
        <v>0.5</v>
      </c>
      <c r="J52">
        <v>2</v>
      </c>
      <c r="K52">
        <v>1.98</v>
      </c>
      <c r="L52">
        <v>1.86</v>
      </c>
      <c r="M52">
        <v>1.86</v>
      </c>
      <c r="N52">
        <v>1.8</v>
      </c>
      <c r="O52">
        <v>1.8</v>
      </c>
      <c r="P52">
        <v>5.4</v>
      </c>
      <c r="Q52">
        <v>1.8</v>
      </c>
      <c r="R52">
        <v>3.8</v>
      </c>
      <c r="S52">
        <v>2.6</v>
      </c>
      <c r="T52">
        <v>3.4</v>
      </c>
      <c r="U52">
        <v>4.4000000000000004</v>
      </c>
      <c r="V52">
        <v>2.4750000000000001</v>
      </c>
      <c r="W52">
        <v>1.35</v>
      </c>
      <c r="X52">
        <v>2.0249999999999999</v>
      </c>
      <c r="Y52">
        <v>6.75</v>
      </c>
      <c r="Z52">
        <v>3.15</v>
      </c>
      <c r="AA52">
        <v>6.75</v>
      </c>
    </row>
    <row r="53" spans="1:27" x14ac:dyDescent="0.25">
      <c r="A53" t="s">
        <v>84</v>
      </c>
      <c r="B53" t="s">
        <v>178</v>
      </c>
      <c r="C53" t="s">
        <v>556</v>
      </c>
      <c r="D53">
        <v>0.5</v>
      </c>
      <c r="E53">
        <v>0.5</v>
      </c>
      <c r="F53">
        <v>0.5</v>
      </c>
      <c r="G53">
        <v>0.5</v>
      </c>
      <c r="H53">
        <v>0.5</v>
      </c>
      <c r="I53">
        <v>0.5</v>
      </c>
      <c r="J53">
        <v>1.98</v>
      </c>
      <c r="K53">
        <v>1.88</v>
      </c>
      <c r="L53">
        <v>1.96</v>
      </c>
      <c r="M53">
        <v>1.94</v>
      </c>
      <c r="N53">
        <v>1.8</v>
      </c>
      <c r="O53">
        <v>1.66</v>
      </c>
      <c r="P53">
        <v>5</v>
      </c>
      <c r="Q53">
        <v>6</v>
      </c>
      <c r="R53">
        <v>4.2</v>
      </c>
      <c r="S53">
        <v>7</v>
      </c>
      <c r="T53">
        <v>5</v>
      </c>
      <c r="U53">
        <v>8</v>
      </c>
      <c r="V53">
        <v>8.3249999999999993</v>
      </c>
      <c r="W53">
        <v>5.625</v>
      </c>
      <c r="X53">
        <v>4.05</v>
      </c>
      <c r="Y53">
        <v>6.75</v>
      </c>
      <c r="Z53">
        <v>6.75</v>
      </c>
      <c r="AA53">
        <v>6.3</v>
      </c>
    </row>
    <row r="54" spans="1:27" x14ac:dyDescent="0.25">
      <c r="A54" t="s">
        <v>85</v>
      </c>
      <c r="B54" t="s">
        <v>179</v>
      </c>
      <c r="C54" t="s">
        <v>557</v>
      </c>
      <c r="D54">
        <v>0.5</v>
      </c>
      <c r="E54">
        <v>0.5</v>
      </c>
      <c r="F54">
        <v>0.5</v>
      </c>
      <c r="G54">
        <v>0.5</v>
      </c>
      <c r="H54">
        <v>0.5</v>
      </c>
      <c r="I54">
        <v>0.5</v>
      </c>
      <c r="J54">
        <v>2</v>
      </c>
      <c r="K54">
        <v>1.98</v>
      </c>
      <c r="L54">
        <v>1.96</v>
      </c>
      <c r="M54">
        <v>1.96</v>
      </c>
      <c r="N54">
        <v>2</v>
      </c>
      <c r="O54">
        <v>2</v>
      </c>
      <c r="P54">
        <v>4.5999999999999996</v>
      </c>
      <c r="Q54">
        <v>2</v>
      </c>
      <c r="R54">
        <v>2.8</v>
      </c>
      <c r="S54">
        <v>4</v>
      </c>
      <c r="T54">
        <v>3.8</v>
      </c>
      <c r="U54">
        <v>3.8</v>
      </c>
      <c r="V54">
        <v>5.625</v>
      </c>
      <c r="W54">
        <v>2.0249999999999999</v>
      </c>
      <c r="X54">
        <v>0.22500000000000001</v>
      </c>
      <c r="Y54">
        <v>1.125</v>
      </c>
      <c r="Z54">
        <v>4.5</v>
      </c>
      <c r="AA54">
        <v>6.75</v>
      </c>
    </row>
    <row r="55" spans="1:27" x14ac:dyDescent="0.25">
      <c r="A55" t="s">
        <v>86</v>
      </c>
      <c r="B55" t="s">
        <v>180</v>
      </c>
      <c r="C55" t="s">
        <v>550</v>
      </c>
      <c r="D55">
        <v>0.5</v>
      </c>
      <c r="E55">
        <v>0.5</v>
      </c>
      <c r="F55">
        <v>0.5</v>
      </c>
      <c r="G55">
        <v>0.5</v>
      </c>
      <c r="H55">
        <v>0.5</v>
      </c>
      <c r="I55">
        <v>0.5</v>
      </c>
      <c r="J55">
        <v>2</v>
      </c>
      <c r="K55">
        <v>1.76</v>
      </c>
      <c r="L55">
        <v>1.96</v>
      </c>
      <c r="M55">
        <v>1.96</v>
      </c>
      <c r="N55">
        <v>2</v>
      </c>
      <c r="O55">
        <v>1.93</v>
      </c>
      <c r="P55">
        <v>4.2</v>
      </c>
      <c r="Q55">
        <v>7</v>
      </c>
      <c r="R55">
        <v>3.8</v>
      </c>
      <c r="S55">
        <v>5.4</v>
      </c>
      <c r="T55">
        <v>5</v>
      </c>
      <c r="U55">
        <v>7.4</v>
      </c>
      <c r="V55">
        <v>5.4</v>
      </c>
      <c r="W55">
        <v>2.7</v>
      </c>
      <c r="X55">
        <v>4.05</v>
      </c>
      <c r="Y55">
        <v>6.75</v>
      </c>
      <c r="Z55">
        <v>3.6</v>
      </c>
      <c r="AA55">
        <v>4.5</v>
      </c>
    </row>
    <row r="56" spans="1:27" x14ac:dyDescent="0.25">
      <c r="A56" t="s">
        <v>87</v>
      </c>
      <c r="B56" t="s">
        <v>181</v>
      </c>
      <c r="C56" t="s">
        <v>551</v>
      </c>
      <c r="D56">
        <v>0.5</v>
      </c>
      <c r="E56">
        <v>0.5</v>
      </c>
      <c r="F56">
        <v>0.5</v>
      </c>
      <c r="G56">
        <v>0.5</v>
      </c>
      <c r="H56">
        <v>0.5</v>
      </c>
      <c r="I56">
        <v>0.5</v>
      </c>
      <c r="J56">
        <v>2</v>
      </c>
      <c r="K56">
        <v>1.99</v>
      </c>
      <c r="L56">
        <v>2</v>
      </c>
      <c r="M56">
        <v>1.98</v>
      </c>
      <c r="N56">
        <v>2</v>
      </c>
      <c r="O56">
        <v>2</v>
      </c>
      <c r="P56">
        <v>4.2</v>
      </c>
      <c r="Q56">
        <v>7.2</v>
      </c>
      <c r="R56">
        <v>4.4000000000000004</v>
      </c>
      <c r="S56">
        <v>7</v>
      </c>
      <c r="T56">
        <v>5</v>
      </c>
      <c r="U56">
        <v>7.8</v>
      </c>
      <c r="V56">
        <v>8.5500000000000007</v>
      </c>
      <c r="W56">
        <v>4.95</v>
      </c>
      <c r="X56">
        <v>3.6</v>
      </c>
      <c r="Y56">
        <v>6.3</v>
      </c>
      <c r="Z56">
        <v>0.9</v>
      </c>
      <c r="AA56">
        <v>6.75</v>
      </c>
    </row>
    <row r="57" spans="1:27" x14ac:dyDescent="0.25">
      <c r="A57" t="s">
        <v>88</v>
      </c>
      <c r="B57" t="s">
        <v>182</v>
      </c>
      <c r="C57" t="s">
        <v>552</v>
      </c>
      <c r="D57">
        <v>0.5</v>
      </c>
      <c r="E57">
        <v>0.5</v>
      </c>
      <c r="F57">
        <v>0.5</v>
      </c>
      <c r="G57">
        <v>0.5</v>
      </c>
      <c r="H57">
        <v>0.5</v>
      </c>
      <c r="I57">
        <v>0.5</v>
      </c>
      <c r="J57">
        <v>2</v>
      </c>
      <c r="K57">
        <v>1.91</v>
      </c>
      <c r="L57">
        <v>1.96</v>
      </c>
      <c r="M57">
        <v>1.94</v>
      </c>
      <c r="N57">
        <v>2</v>
      </c>
      <c r="O57">
        <v>1.86</v>
      </c>
      <c r="P57">
        <v>3.2</v>
      </c>
      <c r="Q57">
        <v>2</v>
      </c>
      <c r="R57">
        <v>4</v>
      </c>
      <c r="S57">
        <v>5.8</v>
      </c>
      <c r="T57">
        <v>4.2</v>
      </c>
      <c r="U57">
        <v>8</v>
      </c>
      <c r="V57">
        <v>5.1749999999999998</v>
      </c>
      <c r="W57">
        <v>4.05</v>
      </c>
      <c r="X57">
        <v>4.05</v>
      </c>
      <c r="Y57">
        <v>6.3</v>
      </c>
      <c r="Z57">
        <v>5.85</v>
      </c>
      <c r="AA57">
        <v>4.95</v>
      </c>
    </row>
    <row r="58" spans="1:27" x14ac:dyDescent="0.25">
      <c r="A58" t="s">
        <v>89</v>
      </c>
      <c r="B58" t="s">
        <v>183</v>
      </c>
      <c r="C58" t="s">
        <v>553</v>
      </c>
      <c r="D58">
        <v>0.5</v>
      </c>
      <c r="E58">
        <v>0.5</v>
      </c>
      <c r="F58">
        <v>0.5</v>
      </c>
      <c r="G58">
        <v>0.5</v>
      </c>
      <c r="H58">
        <v>0.5</v>
      </c>
      <c r="I58">
        <v>0.5</v>
      </c>
      <c r="J58">
        <v>2</v>
      </c>
      <c r="K58">
        <v>1.88</v>
      </c>
      <c r="L58">
        <v>1.92</v>
      </c>
      <c r="M58">
        <v>1.96</v>
      </c>
      <c r="N58">
        <v>1.7</v>
      </c>
      <c r="O58">
        <v>2</v>
      </c>
      <c r="P58">
        <v>4.5999999999999996</v>
      </c>
      <c r="Q58">
        <v>2.4</v>
      </c>
      <c r="R58">
        <v>5.4</v>
      </c>
      <c r="S58">
        <v>2.8</v>
      </c>
      <c r="T58">
        <v>3.6</v>
      </c>
      <c r="U58">
        <v>6.6</v>
      </c>
      <c r="V58">
        <v>2.9249999999999998</v>
      </c>
      <c r="W58">
        <v>2.4750000000000001</v>
      </c>
      <c r="X58">
        <v>2.25</v>
      </c>
      <c r="Y58">
        <v>3.6</v>
      </c>
      <c r="Z58">
        <v>3.6</v>
      </c>
      <c r="AA58">
        <v>6.75</v>
      </c>
    </row>
    <row r="59" spans="1:27" x14ac:dyDescent="0.25">
      <c r="A59" t="s">
        <v>90</v>
      </c>
      <c r="B59" t="s">
        <v>184</v>
      </c>
      <c r="C59" t="s">
        <v>554</v>
      </c>
      <c r="D59">
        <v>0.5</v>
      </c>
      <c r="E59">
        <v>0.5</v>
      </c>
      <c r="F59">
        <v>0.5</v>
      </c>
      <c r="G59">
        <v>0.5</v>
      </c>
      <c r="H59">
        <v>0.5</v>
      </c>
      <c r="I59">
        <v>0.5</v>
      </c>
      <c r="J59">
        <v>2</v>
      </c>
      <c r="K59">
        <v>1.91</v>
      </c>
      <c r="L59">
        <v>2</v>
      </c>
      <c r="M59">
        <v>2</v>
      </c>
      <c r="N59">
        <v>2</v>
      </c>
      <c r="O59">
        <v>2</v>
      </c>
      <c r="P59">
        <v>4.8</v>
      </c>
      <c r="Q59">
        <v>8</v>
      </c>
      <c r="R59">
        <v>6</v>
      </c>
      <c r="S59">
        <v>7</v>
      </c>
      <c r="T59">
        <v>5</v>
      </c>
      <c r="U59">
        <v>8</v>
      </c>
      <c r="V59">
        <v>7.65</v>
      </c>
      <c r="W59">
        <v>6.75</v>
      </c>
      <c r="X59">
        <v>4.05</v>
      </c>
      <c r="Y59">
        <v>6.75</v>
      </c>
      <c r="Z59">
        <v>6.75</v>
      </c>
      <c r="AA59">
        <v>6.75</v>
      </c>
    </row>
    <row r="60" spans="1:27" x14ac:dyDescent="0.25">
      <c r="A60" t="s">
        <v>91</v>
      </c>
      <c r="B60" t="s">
        <v>185</v>
      </c>
      <c r="C60" t="s">
        <v>555</v>
      </c>
      <c r="D60">
        <v>0.5</v>
      </c>
      <c r="E60">
        <v>0.5</v>
      </c>
      <c r="F60">
        <v>0.5</v>
      </c>
      <c r="G60">
        <v>0.5</v>
      </c>
      <c r="H60">
        <v>0.5</v>
      </c>
      <c r="I60">
        <v>0.5</v>
      </c>
      <c r="J60">
        <v>3</v>
      </c>
      <c r="K60">
        <v>2.4</v>
      </c>
      <c r="L60">
        <v>2.61</v>
      </c>
      <c r="M60">
        <v>2.94</v>
      </c>
      <c r="P60">
        <v>2.8</v>
      </c>
      <c r="Q60">
        <v>1</v>
      </c>
      <c r="R60">
        <v>0.4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</row>
    <row r="61" spans="1:27" x14ac:dyDescent="0.25">
      <c r="A61" t="s">
        <v>92</v>
      </c>
      <c r="B61" t="s">
        <v>186</v>
      </c>
      <c r="C61" t="s">
        <v>556</v>
      </c>
      <c r="D61">
        <v>0.5</v>
      </c>
      <c r="E61">
        <v>0.5</v>
      </c>
      <c r="F61">
        <v>0.5</v>
      </c>
      <c r="G61">
        <v>0.5</v>
      </c>
      <c r="H61">
        <v>0.5</v>
      </c>
      <c r="I61">
        <v>0.5</v>
      </c>
      <c r="J61">
        <v>2</v>
      </c>
      <c r="K61">
        <v>1.99</v>
      </c>
      <c r="L61">
        <v>2</v>
      </c>
      <c r="M61">
        <v>1.98</v>
      </c>
      <c r="N61">
        <v>1.94</v>
      </c>
      <c r="O61">
        <v>1.64</v>
      </c>
      <c r="P61">
        <v>4</v>
      </c>
      <c r="Q61">
        <v>2.4</v>
      </c>
      <c r="R61">
        <v>5.8</v>
      </c>
      <c r="S61">
        <v>0.8</v>
      </c>
      <c r="T61">
        <v>4.2</v>
      </c>
      <c r="U61">
        <v>8</v>
      </c>
      <c r="V61">
        <v>6.9749999999999996</v>
      </c>
      <c r="W61">
        <v>5.1749999999999998</v>
      </c>
      <c r="X61">
        <v>4.05</v>
      </c>
      <c r="Y61">
        <v>4.95</v>
      </c>
      <c r="Z61">
        <v>4.05</v>
      </c>
      <c r="AA61">
        <v>5.85</v>
      </c>
    </row>
    <row r="62" spans="1:27" x14ac:dyDescent="0.25">
      <c r="A62" t="s">
        <v>93</v>
      </c>
      <c r="B62" t="s">
        <v>187</v>
      </c>
      <c r="C62" t="s">
        <v>557</v>
      </c>
      <c r="D62">
        <v>0.5</v>
      </c>
      <c r="E62">
        <v>0.5</v>
      </c>
      <c r="F62">
        <v>0.5</v>
      </c>
      <c r="G62">
        <v>0.5</v>
      </c>
      <c r="H62">
        <v>0.5</v>
      </c>
      <c r="I62">
        <v>0.5</v>
      </c>
      <c r="J62">
        <v>1.98</v>
      </c>
      <c r="K62">
        <v>1.98</v>
      </c>
      <c r="L62">
        <v>1.86</v>
      </c>
      <c r="M62">
        <v>1.94</v>
      </c>
      <c r="N62">
        <v>2</v>
      </c>
      <c r="O62">
        <v>1.85</v>
      </c>
      <c r="P62">
        <v>5</v>
      </c>
      <c r="Q62">
        <v>3</v>
      </c>
      <c r="R62">
        <v>1.6</v>
      </c>
      <c r="S62">
        <v>2.2000000000000002</v>
      </c>
      <c r="T62">
        <v>4.2</v>
      </c>
      <c r="U62">
        <v>7.2</v>
      </c>
      <c r="V62">
        <v>3.15</v>
      </c>
      <c r="W62">
        <v>6.75</v>
      </c>
      <c r="X62">
        <v>2.7</v>
      </c>
      <c r="Y62">
        <v>0.45</v>
      </c>
      <c r="Z62">
        <v>2.25</v>
      </c>
      <c r="AA62">
        <v>4.95</v>
      </c>
    </row>
    <row r="63" spans="1:27" x14ac:dyDescent="0.25">
      <c r="A63" t="s">
        <v>94</v>
      </c>
      <c r="B63" t="s">
        <v>188</v>
      </c>
      <c r="C63" t="s">
        <v>549</v>
      </c>
      <c r="D63">
        <v>0.5</v>
      </c>
      <c r="E63">
        <v>0.5</v>
      </c>
      <c r="F63">
        <v>0.5</v>
      </c>
      <c r="G63">
        <v>0.5</v>
      </c>
      <c r="H63">
        <v>0.5</v>
      </c>
      <c r="I63">
        <v>0.5</v>
      </c>
      <c r="J63">
        <v>2</v>
      </c>
      <c r="K63">
        <v>1.34</v>
      </c>
      <c r="L63">
        <v>2</v>
      </c>
      <c r="M63">
        <v>1.1599999999999999</v>
      </c>
      <c r="N63">
        <v>2</v>
      </c>
      <c r="O63">
        <v>1.99</v>
      </c>
      <c r="P63">
        <v>4</v>
      </c>
      <c r="Q63">
        <v>2.2000000000000002</v>
      </c>
      <c r="R63">
        <v>2.1</v>
      </c>
      <c r="S63">
        <v>2.2000000000000002</v>
      </c>
      <c r="T63">
        <v>1</v>
      </c>
      <c r="U63">
        <v>0.6</v>
      </c>
      <c r="V63">
        <v>4.7249999999999996</v>
      </c>
      <c r="W63">
        <v>3.375</v>
      </c>
      <c r="X63">
        <v>2.25</v>
      </c>
      <c r="Y63">
        <v>1.8</v>
      </c>
      <c r="Z63">
        <v>6.75</v>
      </c>
      <c r="AA63">
        <v>5.4</v>
      </c>
    </row>
    <row r="64" spans="1:27" x14ac:dyDescent="0.25">
      <c r="A64" t="s">
        <v>95</v>
      </c>
      <c r="B64" t="s">
        <v>189</v>
      </c>
      <c r="C64" t="s">
        <v>550</v>
      </c>
      <c r="D64">
        <v>0.5</v>
      </c>
      <c r="E64">
        <v>0.5</v>
      </c>
      <c r="F64">
        <v>0.5</v>
      </c>
      <c r="G64">
        <v>0.5</v>
      </c>
      <c r="H64">
        <v>0.5</v>
      </c>
      <c r="I64">
        <v>0.5</v>
      </c>
      <c r="J64">
        <v>2</v>
      </c>
      <c r="K64">
        <v>1.91</v>
      </c>
      <c r="L64">
        <v>2</v>
      </c>
      <c r="M64">
        <v>2</v>
      </c>
      <c r="N64">
        <v>2</v>
      </c>
      <c r="O64">
        <v>2</v>
      </c>
      <c r="P64">
        <v>5.6</v>
      </c>
      <c r="Q64">
        <v>4.5999999999999996</v>
      </c>
      <c r="R64">
        <v>3</v>
      </c>
      <c r="S64">
        <v>7</v>
      </c>
      <c r="T64">
        <v>4.4000000000000004</v>
      </c>
      <c r="U64">
        <v>8</v>
      </c>
      <c r="V64">
        <v>6.75</v>
      </c>
      <c r="W64">
        <v>1.35</v>
      </c>
      <c r="X64">
        <v>2.25</v>
      </c>
      <c r="Y64">
        <v>6.75</v>
      </c>
      <c r="Z64">
        <v>1.35</v>
      </c>
      <c r="AA64">
        <v>6.3</v>
      </c>
    </row>
    <row r="65" spans="1:27" x14ac:dyDescent="0.25">
      <c r="A65" t="s">
        <v>96</v>
      </c>
      <c r="B65" t="s">
        <v>190</v>
      </c>
      <c r="C65" t="s">
        <v>551</v>
      </c>
      <c r="D65">
        <v>0.5</v>
      </c>
      <c r="E65">
        <v>0.5</v>
      </c>
      <c r="F65">
        <v>0.5</v>
      </c>
      <c r="G65">
        <v>0.5</v>
      </c>
      <c r="H65">
        <v>0.5</v>
      </c>
      <c r="I65">
        <v>0.5</v>
      </c>
      <c r="J65">
        <v>1.94</v>
      </c>
      <c r="K65">
        <v>1.87</v>
      </c>
      <c r="L65">
        <v>2</v>
      </c>
      <c r="M65">
        <v>1.98</v>
      </c>
      <c r="N65">
        <v>2</v>
      </c>
      <c r="O65">
        <v>2</v>
      </c>
      <c r="P65">
        <v>4.5999999999999996</v>
      </c>
      <c r="Q65">
        <v>3.4</v>
      </c>
      <c r="R65">
        <v>3.4</v>
      </c>
      <c r="S65">
        <v>3.4</v>
      </c>
      <c r="T65">
        <v>5</v>
      </c>
      <c r="U65">
        <v>8</v>
      </c>
      <c r="V65">
        <v>6.5250000000000004</v>
      </c>
      <c r="W65">
        <v>2.7</v>
      </c>
      <c r="X65">
        <v>5.4</v>
      </c>
      <c r="Y65">
        <v>6.75</v>
      </c>
      <c r="Z65">
        <v>3.15</v>
      </c>
      <c r="AA65">
        <v>6.75</v>
      </c>
    </row>
    <row r="66" spans="1:27" x14ac:dyDescent="0.25">
      <c r="A66" t="s">
        <v>97</v>
      </c>
      <c r="B66" t="s">
        <v>191</v>
      </c>
      <c r="C66" t="s">
        <v>552</v>
      </c>
      <c r="D66">
        <v>0.5</v>
      </c>
      <c r="E66">
        <v>0.5</v>
      </c>
      <c r="F66">
        <v>0.5</v>
      </c>
      <c r="G66">
        <v>0.5</v>
      </c>
      <c r="H66">
        <v>0.5</v>
      </c>
      <c r="I66">
        <v>0.5</v>
      </c>
      <c r="J66">
        <v>1.98</v>
      </c>
      <c r="K66">
        <v>1.87</v>
      </c>
      <c r="L66">
        <v>1.94</v>
      </c>
      <c r="M66">
        <v>1.88</v>
      </c>
      <c r="N66">
        <v>1.42</v>
      </c>
      <c r="O66">
        <v>1.5</v>
      </c>
      <c r="P66">
        <v>5</v>
      </c>
      <c r="Q66">
        <v>2.6</v>
      </c>
      <c r="R66">
        <v>6</v>
      </c>
      <c r="S66">
        <v>7</v>
      </c>
      <c r="T66">
        <v>3.8</v>
      </c>
      <c r="U66">
        <v>7.2</v>
      </c>
      <c r="V66">
        <v>6.75</v>
      </c>
      <c r="W66">
        <v>2.9249999999999998</v>
      </c>
      <c r="X66">
        <v>5.1749999999999998</v>
      </c>
      <c r="Y66">
        <v>6.75</v>
      </c>
      <c r="Z66">
        <v>6.75</v>
      </c>
      <c r="AA66">
        <v>4.95</v>
      </c>
    </row>
    <row r="67" spans="1:27" x14ac:dyDescent="0.25">
      <c r="A67" t="s">
        <v>98</v>
      </c>
      <c r="B67" t="s">
        <v>192</v>
      </c>
      <c r="C67" t="s">
        <v>553</v>
      </c>
      <c r="D67">
        <v>0.5</v>
      </c>
      <c r="E67">
        <v>0.5</v>
      </c>
      <c r="F67">
        <v>0.5</v>
      </c>
      <c r="G67">
        <v>0.5</v>
      </c>
      <c r="H67">
        <v>0.5</v>
      </c>
      <c r="I67">
        <v>0.5</v>
      </c>
      <c r="J67">
        <v>2.1120000000000001</v>
      </c>
      <c r="K67">
        <v>2.2440000000000002</v>
      </c>
      <c r="L67">
        <v>2.3279999999999998</v>
      </c>
      <c r="M67">
        <v>2.2559999999999998</v>
      </c>
      <c r="N67">
        <v>1.704</v>
      </c>
      <c r="P67">
        <v>4.5999999999999996</v>
      </c>
      <c r="Q67">
        <v>6.8</v>
      </c>
      <c r="R67">
        <v>4.5999999999999996</v>
      </c>
      <c r="S67">
        <v>4.5999999999999996</v>
      </c>
      <c r="T67">
        <v>3.8</v>
      </c>
      <c r="U67">
        <v>7.6</v>
      </c>
      <c r="V67">
        <v>4.2750000000000004</v>
      </c>
      <c r="W67">
        <v>1.8</v>
      </c>
      <c r="X67">
        <v>2.4750000000000001</v>
      </c>
      <c r="Y67">
        <v>6.75</v>
      </c>
      <c r="Z67">
        <v>4.5</v>
      </c>
      <c r="AA67">
        <v>6.75</v>
      </c>
    </row>
    <row r="68" spans="1:27" x14ac:dyDescent="0.25">
      <c r="A68" t="s">
        <v>99</v>
      </c>
      <c r="B68" t="s">
        <v>193</v>
      </c>
      <c r="C68" t="s">
        <v>550</v>
      </c>
      <c r="D68">
        <v>0.5</v>
      </c>
      <c r="E68">
        <v>0</v>
      </c>
      <c r="F68">
        <v>0</v>
      </c>
      <c r="G68">
        <v>0</v>
      </c>
      <c r="H68">
        <v>0</v>
      </c>
      <c r="I68">
        <v>0</v>
      </c>
      <c r="J68">
        <v>2.4</v>
      </c>
      <c r="K68">
        <v>0</v>
      </c>
      <c r="L68">
        <v>0</v>
      </c>
      <c r="N68">
        <v>2.2559999999999998</v>
      </c>
      <c r="O68">
        <v>1.6559999999999999</v>
      </c>
      <c r="P68">
        <v>3.6</v>
      </c>
      <c r="Q68">
        <v>1</v>
      </c>
      <c r="R68">
        <v>0.4</v>
      </c>
      <c r="S68">
        <v>4.8</v>
      </c>
      <c r="T68">
        <v>4.2</v>
      </c>
      <c r="U68">
        <v>5</v>
      </c>
      <c r="V68">
        <v>5.625</v>
      </c>
      <c r="W68">
        <v>2.4750000000000001</v>
      </c>
      <c r="X68">
        <v>5.85</v>
      </c>
      <c r="Y68">
        <v>6.75</v>
      </c>
      <c r="Z68">
        <v>4.95</v>
      </c>
      <c r="AA68">
        <v>4.95</v>
      </c>
    </row>
    <row r="69" spans="1:27" x14ac:dyDescent="0.25">
      <c r="A69" t="s">
        <v>100</v>
      </c>
      <c r="B69" t="s">
        <v>194</v>
      </c>
      <c r="C69" t="s">
        <v>551</v>
      </c>
      <c r="D69">
        <v>0.5</v>
      </c>
      <c r="E69">
        <v>0.5</v>
      </c>
      <c r="F69">
        <v>0.5</v>
      </c>
      <c r="G69">
        <v>0.5</v>
      </c>
      <c r="H69">
        <v>0.5</v>
      </c>
      <c r="I69">
        <v>0.5</v>
      </c>
      <c r="J69">
        <v>2</v>
      </c>
      <c r="K69">
        <v>1.99</v>
      </c>
      <c r="L69">
        <v>2</v>
      </c>
      <c r="M69">
        <v>1.98</v>
      </c>
      <c r="N69">
        <v>1.94</v>
      </c>
      <c r="O69">
        <v>1.64</v>
      </c>
      <c r="P69">
        <v>5.2</v>
      </c>
      <c r="Q69">
        <v>5.8</v>
      </c>
      <c r="R69">
        <v>2.6</v>
      </c>
      <c r="S69">
        <v>1</v>
      </c>
      <c r="T69">
        <v>3.4</v>
      </c>
      <c r="U69">
        <v>7.4</v>
      </c>
      <c r="V69">
        <v>4.95</v>
      </c>
      <c r="W69">
        <v>2.4750000000000001</v>
      </c>
      <c r="X69">
        <v>1.35</v>
      </c>
      <c r="Y69">
        <v>4.5</v>
      </c>
      <c r="Z69">
        <v>3.15</v>
      </c>
      <c r="AA69">
        <v>4.95</v>
      </c>
    </row>
    <row r="70" spans="1:27" x14ac:dyDescent="0.25">
      <c r="A70" t="s">
        <v>101</v>
      </c>
      <c r="B70" t="s">
        <v>195</v>
      </c>
      <c r="C70" t="s">
        <v>552</v>
      </c>
      <c r="D70">
        <v>0.5</v>
      </c>
      <c r="E70">
        <v>0.5</v>
      </c>
      <c r="F70">
        <v>0.5</v>
      </c>
      <c r="G70">
        <v>0.5</v>
      </c>
      <c r="H70">
        <v>0.5</v>
      </c>
      <c r="I70">
        <v>0.5</v>
      </c>
      <c r="J70">
        <v>1.98</v>
      </c>
      <c r="K70">
        <v>1.98</v>
      </c>
      <c r="L70">
        <v>2</v>
      </c>
      <c r="M70">
        <v>2</v>
      </c>
      <c r="N70">
        <v>2</v>
      </c>
      <c r="O70">
        <v>1.95</v>
      </c>
      <c r="P70">
        <v>4</v>
      </c>
      <c r="Q70">
        <v>7.4</v>
      </c>
      <c r="R70">
        <v>2.6</v>
      </c>
      <c r="S70">
        <v>1.8</v>
      </c>
      <c r="T70">
        <v>5</v>
      </c>
      <c r="U70">
        <v>7.4</v>
      </c>
      <c r="V70">
        <v>4.7249999999999996</v>
      </c>
      <c r="W70">
        <v>2.9249999999999998</v>
      </c>
      <c r="X70">
        <v>2.7</v>
      </c>
      <c r="Y70">
        <v>1.8</v>
      </c>
      <c r="Z70">
        <v>1.8</v>
      </c>
      <c r="AA70">
        <v>6.3</v>
      </c>
    </row>
    <row r="71" spans="1:27" x14ac:dyDescent="0.25">
      <c r="A71" t="s">
        <v>102</v>
      </c>
      <c r="B71" t="s">
        <v>196</v>
      </c>
      <c r="C71" t="s">
        <v>553</v>
      </c>
      <c r="D71">
        <v>0.5</v>
      </c>
      <c r="E71">
        <v>0.5</v>
      </c>
      <c r="F71">
        <v>0.5</v>
      </c>
      <c r="G71">
        <v>0.5</v>
      </c>
      <c r="H71">
        <v>0.5</v>
      </c>
      <c r="I71">
        <v>0.5</v>
      </c>
      <c r="J71">
        <v>1.98</v>
      </c>
      <c r="K71">
        <v>1.87</v>
      </c>
      <c r="L71">
        <v>1.94</v>
      </c>
      <c r="M71">
        <v>1.88</v>
      </c>
      <c r="N71">
        <v>1.42</v>
      </c>
      <c r="O71">
        <v>1.5</v>
      </c>
      <c r="P71">
        <v>2.4</v>
      </c>
      <c r="Q71">
        <v>0.8</v>
      </c>
      <c r="R71">
        <v>2.4</v>
      </c>
      <c r="S71">
        <v>1.6</v>
      </c>
      <c r="T71">
        <v>5</v>
      </c>
      <c r="U71">
        <v>4</v>
      </c>
      <c r="V71">
        <v>4.95</v>
      </c>
      <c r="W71">
        <v>1.35</v>
      </c>
      <c r="X71">
        <v>2.4750000000000001</v>
      </c>
      <c r="Y71">
        <v>6.3</v>
      </c>
      <c r="Z71">
        <v>2.7</v>
      </c>
      <c r="AA71">
        <v>4.95</v>
      </c>
    </row>
    <row r="72" spans="1:27" x14ac:dyDescent="0.25">
      <c r="A72" t="s">
        <v>103</v>
      </c>
      <c r="B72" t="s">
        <v>197</v>
      </c>
      <c r="C72" t="s">
        <v>554</v>
      </c>
      <c r="D72">
        <v>0.5</v>
      </c>
      <c r="E72">
        <v>0.5</v>
      </c>
      <c r="F72">
        <v>0.5</v>
      </c>
      <c r="G72">
        <v>0.5</v>
      </c>
      <c r="H72">
        <v>0.5</v>
      </c>
      <c r="I72">
        <v>0.5</v>
      </c>
      <c r="J72">
        <v>1.92</v>
      </c>
      <c r="K72">
        <v>0.88</v>
      </c>
      <c r="L72">
        <v>1.8</v>
      </c>
      <c r="M72">
        <v>1.74</v>
      </c>
      <c r="N72">
        <v>1.6</v>
      </c>
      <c r="O72">
        <v>1.6</v>
      </c>
      <c r="P72">
        <v>4.4000000000000004</v>
      </c>
      <c r="Q72">
        <v>3.1</v>
      </c>
      <c r="R72">
        <v>4.8</v>
      </c>
      <c r="S72">
        <v>6</v>
      </c>
      <c r="T72">
        <v>3.8</v>
      </c>
      <c r="U72">
        <v>8</v>
      </c>
      <c r="V72">
        <v>8.1</v>
      </c>
      <c r="W72">
        <v>6.75</v>
      </c>
      <c r="X72">
        <v>5.85</v>
      </c>
      <c r="Y72">
        <v>6.75</v>
      </c>
      <c r="Z72">
        <v>3.6</v>
      </c>
      <c r="AA72">
        <v>5.4</v>
      </c>
    </row>
    <row r="73" spans="1:27" x14ac:dyDescent="0.25">
      <c r="A73" t="s">
        <v>104</v>
      </c>
      <c r="B73" t="s">
        <v>198</v>
      </c>
      <c r="C73" t="s">
        <v>555</v>
      </c>
      <c r="D73">
        <v>0.5</v>
      </c>
      <c r="E73">
        <v>0.5</v>
      </c>
      <c r="F73">
        <v>0.5</v>
      </c>
      <c r="G73">
        <v>0.5</v>
      </c>
      <c r="H73">
        <v>0.5</v>
      </c>
      <c r="I73">
        <v>0.5</v>
      </c>
      <c r="J73">
        <v>1.9</v>
      </c>
      <c r="K73">
        <v>2</v>
      </c>
      <c r="L73">
        <v>2</v>
      </c>
      <c r="M73">
        <v>1.96</v>
      </c>
      <c r="N73">
        <v>1.82</v>
      </c>
      <c r="O73">
        <v>1.92</v>
      </c>
      <c r="P73">
        <v>5.2</v>
      </c>
      <c r="Q73">
        <v>7.2</v>
      </c>
      <c r="R73">
        <v>0.9</v>
      </c>
      <c r="S73">
        <v>4</v>
      </c>
      <c r="T73">
        <v>4.2</v>
      </c>
      <c r="U73">
        <v>7.4</v>
      </c>
      <c r="V73">
        <v>6.3</v>
      </c>
      <c r="W73">
        <v>2.7</v>
      </c>
      <c r="X73">
        <v>3.8250000000000002</v>
      </c>
      <c r="Y73">
        <v>5.4</v>
      </c>
      <c r="Z73">
        <v>4.95</v>
      </c>
      <c r="AA73">
        <v>4.95</v>
      </c>
    </row>
    <row r="74" spans="1:27" x14ac:dyDescent="0.25">
      <c r="A74" t="s">
        <v>105</v>
      </c>
      <c r="B74" t="s">
        <v>199</v>
      </c>
      <c r="C74" t="s">
        <v>556</v>
      </c>
      <c r="D74">
        <v>0.5</v>
      </c>
      <c r="E74">
        <v>0.5</v>
      </c>
      <c r="F74">
        <v>0.5</v>
      </c>
      <c r="G74">
        <v>0.5</v>
      </c>
      <c r="H74">
        <v>0.5</v>
      </c>
      <c r="I74">
        <v>0.5</v>
      </c>
      <c r="J74">
        <v>1.94</v>
      </c>
      <c r="K74">
        <v>1.66</v>
      </c>
      <c r="L74">
        <v>1.96</v>
      </c>
      <c r="M74">
        <v>1.98</v>
      </c>
      <c r="N74">
        <v>2</v>
      </c>
      <c r="O74">
        <v>1.86</v>
      </c>
      <c r="P74">
        <v>4.2</v>
      </c>
      <c r="Q74">
        <v>2.2000000000000002</v>
      </c>
      <c r="R74">
        <v>1.2</v>
      </c>
      <c r="S74">
        <v>3.6</v>
      </c>
      <c r="T74">
        <v>5</v>
      </c>
      <c r="U74">
        <v>8</v>
      </c>
      <c r="V74">
        <v>4.2750000000000004</v>
      </c>
      <c r="W74">
        <v>3.8250000000000002</v>
      </c>
      <c r="X74">
        <v>3.15</v>
      </c>
      <c r="Y74">
        <v>6.3</v>
      </c>
      <c r="Z74">
        <v>2.7</v>
      </c>
      <c r="AA74">
        <v>5.85</v>
      </c>
    </row>
    <row r="75" spans="1:27" x14ac:dyDescent="0.25">
      <c r="A75" t="s">
        <v>106</v>
      </c>
      <c r="B75" t="s">
        <v>200</v>
      </c>
      <c r="C75" t="s">
        <v>557</v>
      </c>
      <c r="D75">
        <v>0.5</v>
      </c>
      <c r="E75">
        <v>0.5</v>
      </c>
      <c r="F75">
        <v>0.5</v>
      </c>
      <c r="G75">
        <v>0.5</v>
      </c>
      <c r="H75">
        <v>0.5</v>
      </c>
      <c r="I75">
        <v>0.5</v>
      </c>
      <c r="J75">
        <v>2</v>
      </c>
      <c r="K75">
        <v>1.91</v>
      </c>
      <c r="L75">
        <v>2</v>
      </c>
      <c r="M75">
        <v>2</v>
      </c>
      <c r="N75">
        <v>2</v>
      </c>
      <c r="O75">
        <v>2</v>
      </c>
      <c r="P75">
        <v>4.8</v>
      </c>
      <c r="Q75">
        <v>6.2</v>
      </c>
      <c r="R75">
        <v>4</v>
      </c>
      <c r="S75">
        <v>6.2</v>
      </c>
      <c r="T75">
        <v>5</v>
      </c>
      <c r="U75">
        <v>8</v>
      </c>
      <c r="V75">
        <v>7.65</v>
      </c>
      <c r="W75">
        <v>5.1749999999999998</v>
      </c>
      <c r="X75">
        <v>6.75</v>
      </c>
      <c r="Y75">
        <v>6.75</v>
      </c>
      <c r="Z75">
        <v>5.85</v>
      </c>
      <c r="AA75">
        <v>4.05</v>
      </c>
    </row>
    <row r="76" spans="1:27" x14ac:dyDescent="0.25">
      <c r="A76" t="s">
        <v>107</v>
      </c>
      <c r="B76" t="s">
        <v>201</v>
      </c>
      <c r="C76" t="s">
        <v>550</v>
      </c>
      <c r="D76">
        <v>0.5</v>
      </c>
      <c r="E76">
        <v>0.5</v>
      </c>
      <c r="F76">
        <v>0.5</v>
      </c>
      <c r="G76">
        <v>0.5</v>
      </c>
      <c r="H76">
        <v>0.5</v>
      </c>
      <c r="I76">
        <v>0.5</v>
      </c>
      <c r="J76">
        <v>2</v>
      </c>
      <c r="K76">
        <v>1.9</v>
      </c>
      <c r="L76">
        <v>1.96</v>
      </c>
      <c r="M76">
        <v>1.96</v>
      </c>
      <c r="N76">
        <v>1.7</v>
      </c>
      <c r="O76">
        <v>1.86</v>
      </c>
      <c r="P76">
        <v>3.6</v>
      </c>
      <c r="Q76">
        <v>1.8</v>
      </c>
      <c r="R76">
        <v>3.2</v>
      </c>
      <c r="S76">
        <v>3.4</v>
      </c>
      <c r="T76">
        <v>4.4000000000000004</v>
      </c>
      <c r="U76">
        <v>7.4</v>
      </c>
      <c r="V76">
        <v>4.95</v>
      </c>
      <c r="W76">
        <v>0.45</v>
      </c>
      <c r="X76">
        <v>4.95</v>
      </c>
      <c r="Y76">
        <v>2.7</v>
      </c>
      <c r="Z76">
        <v>0.9</v>
      </c>
      <c r="AA76">
        <v>6.75</v>
      </c>
    </row>
    <row r="77" spans="1:27" x14ac:dyDescent="0.25">
      <c r="A77" t="s">
        <v>108</v>
      </c>
      <c r="B77" t="s">
        <v>202</v>
      </c>
      <c r="C77" t="s">
        <v>551</v>
      </c>
      <c r="D77">
        <v>0.5</v>
      </c>
      <c r="E77">
        <v>0.5</v>
      </c>
      <c r="F77">
        <v>0.5</v>
      </c>
      <c r="G77">
        <v>0.5</v>
      </c>
      <c r="H77">
        <v>0.5</v>
      </c>
      <c r="I77">
        <v>0.5</v>
      </c>
      <c r="J77">
        <v>2</v>
      </c>
      <c r="K77">
        <v>1.98</v>
      </c>
      <c r="L77">
        <v>1.86</v>
      </c>
      <c r="M77">
        <v>1.86</v>
      </c>
      <c r="N77">
        <v>1.8</v>
      </c>
      <c r="O77">
        <v>1.8</v>
      </c>
      <c r="P77">
        <v>4.4000000000000004</v>
      </c>
      <c r="Q77">
        <v>3</v>
      </c>
      <c r="R77">
        <v>2</v>
      </c>
      <c r="S77">
        <v>2.8</v>
      </c>
      <c r="T77">
        <v>3.8</v>
      </c>
      <c r="U77">
        <v>4.8</v>
      </c>
      <c r="V77">
        <v>3.15</v>
      </c>
      <c r="W77">
        <v>3.15</v>
      </c>
      <c r="X77">
        <v>2.7</v>
      </c>
      <c r="Y77">
        <v>6.3</v>
      </c>
      <c r="Z77">
        <v>4.05</v>
      </c>
      <c r="AA77">
        <v>4.5</v>
      </c>
    </row>
    <row r="78" spans="1:27" x14ac:dyDescent="0.25">
      <c r="A78" t="s">
        <v>109</v>
      </c>
      <c r="B78" t="s">
        <v>203</v>
      </c>
      <c r="C78" t="s">
        <v>552</v>
      </c>
      <c r="D78">
        <v>0.5</v>
      </c>
      <c r="E78">
        <v>0.5</v>
      </c>
      <c r="F78">
        <v>0.5</v>
      </c>
      <c r="G78">
        <v>0.5</v>
      </c>
      <c r="H78">
        <v>0.5</v>
      </c>
      <c r="I78">
        <v>0.5</v>
      </c>
      <c r="J78">
        <v>2</v>
      </c>
      <c r="K78">
        <v>1.92</v>
      </c>
      <c r="L78">
        <v>1.92</v>
      </c>
      <c r="M78">
        <v>1.94</v>
      </c>
      <c r="N78">
        <v>2</v>
      </c>
      <c r="O78">
        <v>1.76</v>
      </c>
      <c r="P78">
        <v>4.4000000000000004</v>
      </c>
      <c r="Q78">
        <v>2</v>
      </c>
      <c r="R78">
        <v>2.4</v>
      </c>
      <c r="S78">
        <v>5.8</v>
      </c>
      <c r="T78">
        <v>4.2</v>
      </c>
      <c r="U78">
        <v>6.2</v>
      </c>
      <c r="V78">
        <v>6.0750000000000002</v>
      </c>
      <c r="W78">
        <v>3.6</v>
      </c>
      <c r="X78">
        <v>2.25</v>
      </c>
      <c r="Y78">
        <v>6.75</v>
      </c>
      <c r="Z78">
        <v>4.05</v>
      </c>
      <c r="AA78">
        <v>5.4</v>
      </c>
    </row>
    <row r="79" spans="1:27" x14ac:dyDescent="0.25">
      <c r="A79" t="s">
        <v>110</v>
      </c>
      <c r="B79" t="s">
        <v>204</v>
      </c>
      <c r="C79" t="s">
        <v>553</v>
      </c>
      <c r="D79">
        <v>0.5</v>
      </c>
      <c r="E79">
        <v>0.5</v>
      </c>
      <c r="F79">
        <v>0.5</v>
      </c>
      <c r="G79">
        <v>0.5</v>
      </c>
      <c r="H79">
        <v>0.5</v>
      </c>
      <c r="I79">
        <v>0.5</v>
      </c>
      <c r="J79">
        <v>1.98</v>
      </c>
      <c r="K79">
        <v>1.98</v>
      </c>
      <c r="L79">
        <v>1.86</v>
      </c>
      <c r="M79">
        <v>1.94</v>
      </c>
      <c r="N79">
        <v>2</v>
      </c>
      <c r="O79">
        <v>1.85</v>
      </c>
      <c r="P79">
        <v>3.4</v>
      </c>
      <c r="Q79">
        <v>0.4</v>
      </c>
      <c r="R79">
        <v>4.4000000000000004</v>
      </c>
      <c r="S79">
        <v>2.6</v>
      </c>
      <c r="T79">
        <v>3.6</v>
      </c>
      <c r="U79">
        <v>5.8</v>
      </c>
      <c r="V79">
        <v>7.2</v>
      </c>
      <c r="W79">
        <v>3.15</v>
      </c>
      <c r="X79">
        <v>1.35</v>
      </c>
      <c r="Y79">
        <v>3.15</v>
      </c>
      <c r="Z79">
        <v>3.6</v>
      </c>
      <c r="AA79">
        <v>6.75</v>
      </c>
    </row>
    <row r="80" spans="1:27" x14ac:dyDescent="0.25">
      <c r="A80" t="s">
        <v>111</v>
      </c>
      <c r="B80" t="s">
        <v>205</v>
      </c>
      <c r="C80" t="s">
        <v>554</v>
      </c>
      <c r="D80">
        <v>0.5</v>
      </c>
      <c r="E80">
        <v>0.5</v>
      </c>
      <c r="F80">
        <v>0.5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1.1599999999999999</v>
      </c>
      <c r="N80">
        <v>0.96</v>
      </c>
      <c r="O80">
        <v>1.9</v>
      </c>
      <c r="P80">
        <v>4.8</v>
      </c>
      <c r="Q80">
        <v>1.6</v>
      </c>
      <c r="R80">
        <v>5.6</v>
      </c>
      <c r="S80">
        <v>6.8</v>
      </c>
      <c r="T80">
        <v>3.4</v>
      </c>
      <c r="U80">
        <v>5.2</v>
      </c>
      <c r="V80">
        <v>9.4499999999999993</v>
      </c>
      <c r="W80">
        <v>1.35</v>
      </c>
      <c r="X80">
        <v>2.4750000000000001</v>
      </c>
      <c r="Y80">
        <v>5.4</v>
      </c>
      <c r="Z80">
        <v>5.85</v>
      </c>
      <c r="AA80">
        <v>5.85</v>
      </c>
    </row>
    <row r="81" spans="1:27" x14ac:dyDescent="0.25">
      <c r="A81" t="s">
        <v>112</v>
      </c>
      <c r="B81" t="s">
        <v>206</v>
      </c>
      <c r="C81" t="s">
        <v>555</v>
      </c>
      <c r="D81">
        <v>0.5</v>
      </c>
      <c r="E81">
        <v>0.5</v>
      </c>
      <c r="F81">
        <v>0.5</v>
      </c>
      <c r="G81">
        <v>0.5</v>
      </c>
      <c r="H81">
        <v>0.5</v>
      </c>
      <c r="I81">
        <v>0.5</v>
      </c>
      <c r="J81">
        <v>1.56</v>
      </c>
      <c r="K81">
        <v>1.51</v>
      </c>
      <c r="L81">
        <v>1.22</v>
      </c>
      <c r="M81">
        <v>1.36</v>
      </c>
      <c r="N81">
        <v>1.1000000000000001</v>
      </c>
      <c r="O81">
        <v>1.9</v>
      </c>
      <c r="P81">
        <v>3.2</v>
      </c>
      <c r="Q81">
        <v>0.8</v>
      </c>
      <c r="R81">
        <v>2</v>
      </c>
      <c r="S81">
        <v>1</v>
      </c>
      <c r="T81">
        <v>2.2000000000000002</v>
      </c>
      <c r="U81">
        <v>0.6</v>
      </c>
      <c r="V81">
        <v>2.7</v>
      </c>
      <c r="W81">
        <v>1.575</v>
      </c>
      <c r="X81">
        <v>2.0249999999999999</v>
      </c>
      <c r="Y81">
        <v>1.125</v>
      </c>
      <c r="Z81">
        <v>1.35</v>
      </c>
      <c r="AA81">
        <v>2.7</v>
      </c>
    </row>
    <row r="82" spans="1:27" x14ac:dyDescent="0.25">
      <c r="A82" t="s">
        <v>113</v>
      </c>
      <c r="B82" t="s">
        <v>207</v>
      </c>
      <c r="C82" t="s">
        <v>556</v>
      </c>
      <c r="D82">
        <v>0.5</v>
      </c>
      <c r="E82">
        <v>0.5</v>
      </c>
      <c r="F82">
        <v>0.5</v>
      </c>
      <c r="G82">
        <v>0.5</v>
      </c>
      <c r="H82">
        <v>0.5</v>
      </c>
      <c r="I82">
        <v>0.5</v>
      </c>
      <c r="J82">
        <v>1.96</v>
      </c>
      <c r="K82">
        <v>1.94</v>
      </c>
      <c r="L82">
        <v>2</v>
      </c>
      <c r="M82">
        <v>1.96</v>
      </c>
      <c r="N82">
        <v>2</v>
      </c>
      <c r="O82">
        <v>1.96</v>
      </c>
      <c r="P82">
        <v>2.2000000000000002</v>
      </c>
      <c r="Q82">
        <v>4.2</v>
      </c>
      <c r="R82">
        <v>2.4</v>
      </c>
      <c r="S82">
        <v>5.4</v>
      </c>
      <c r="T82">
        <v>3.2</v>
      </c>
      <c r="U82">
        <v>6</v>
      </c>
      <c r="V82">
        <v>4.95</v>
      </c>
      <c r="W82">
        <v>0.45</v>
      </c>
      <c r="X82">
        <v>2.25</v>
      </c>
      <c r="Y82">
        <v>1.8</v>
      </c>
      <c r="Z82">
        <v>2.7</v>
      </c>
      <c r="AA82">
        <v>6.3</v>
      </c>
    </row>
    <row r="83" spans="1:27" x14ac:dyDescent="0.25">
      <c r="A83" t="s">
        <v>114</v>
      </c>
      <c r="B83" t="s">
        <v>208</v>
      </c>
      <c r="C83" t="s">
        <v>557</v>
      </c>
      <c r="D83">
        <v>0.5</v>
      </c>
      <c r="E83">
        <v>0.5</v>
      </c>
      <c r="F83">
        <v>0.5</v>
      </c>
      <c r="G83">
        <v>0.5</v>
      </c>
      <c r="H83">
        <v>0.5</v>
      </c>
      <c r="I83">
        <v>0.5</v>
      </c>
      <c r="J83">
        <v>1.9</v>
      </c>
      <c r="K83">
        <v>1.8</v>
      </c>
      <c r="L83">
        <v>1.76</v>
      </c>
      <c r="M83">
        <v>1.56</v>
      </c>
      <c r="N83">
        <v>1.8</v>
      </c>
      <c r="O83">
        <v>1.64</v>
      </c>
      <c r="P83">
        <v>4.5999999999999996</v>
      </c>
      <c r="Q83">
        <v>6.2</v>
      </c>
      <c r="R83">
        <v>3.4</v>
      </c>
      <c r="S83">
        <v>7</v>
      </c>
      <c r="T83">
        <v>5</v>
      </c>
      <c r="U83">
        <v>8</v>
      </c>
      <c r="V83">
        <v>6.9749999999999996</v>
      </c>
      <c r="W83">
        <v>6.75</v>
      </c>
      <c r="X83">
        <v>3.375</v>
      </c>
      <c r="Y83">
        <v>4.05</v>
      </c>
      <c r="Z83">
        <v>6.75</v>
      </c>
      <c r="AA83">
        <v>6.3</v>
      </c>
    </row>
    <row r="84" spans="1:27" x14ac:dyDescent="0.25">
      <c r="A84" t="s">
        <v>115</v>
      </c>
      <c r="B84" t="s">
        <v>209</v>
      </c>
      <c r="C84" t="s">
        <v>547</v>
      </c>
      <c r="D84">
        <v>0.5</v>
      </c>
      <c r="E84">
        <v>0.5</v>
      </c>
      <c r="F84">
        <v>0.5</v>
      </c>
      <c r="G84">
        <v>0.5</v>
      </c>
      <c r="H84">
        <v>0.5</v>
      </c>
      <c r="I84">
        <v>0.5</v>
      </c>
      <c r="J84">
        <v>2</v>
      </c>
      <c r="K84">
        <v>1.9</v>
      </c>
      <c r="L84">
        <v>1.96</v>
      </c>
      <c r="M84">
        <v>1.96</v>
      </c>
      <c r="N84">
        <v>1.7</v>
      </c>
      <c r="O84">
        <v>1.86</v>
      </c>
      <c r="P84">
        <v>4</v>
      </c>
      <c r="Q84">
        <v>2.8</v>
      </c>
      <c r="R84">
        <v>3.2</v>
      </c>
      <c r="S84">
        <v>4.5999999999999996</v>
      </c>
      <c r="T84">
        <v>3.8</v>
      </c>
      <c r="U84">
        <v>8</v>
      </c>
      <c r="V84">
        <v>6.0750000000000002</v>
      </c>
      <c r="W84">
        <v>1.35</v>
      </c>
      <c r="X84">
        <v>2.7</v>
      </c>
      <c r="Y84">
        <v>1.575</v>
      </c>
      <c r="Z84">
        <v>2.7</v>
      </c>
      <c r="AA84">
        <v>6.3</v>
      </c>
    </row>
    <row r="85" spans="1:27" x14ac:dyDescent="0.25">
      <c r="A85" t="s">
        <v>116</v>
      </c>
      <c r="B85" t="s">
        <v>210</v>
      </c>
      <c r="C85" t="s">
        <v>549</v>
      </c>
      <c r="D85">
        <v>0.5</v>
      </c>
      <c r="E85">
        <v>0.5</v>
      </c>
      <c r="F85">
        <v>0.5</v>
      </c>
      <c r="G85">
        <v>0.5</v>
      </c>
      <c r="H85">
        <v>0.5</v>
      </c>
      <c r="I85">
        <v>0.5</v>
      </c>
      <c r="J85">
        <v>1.96</v>
      </c>
      <c r="K85">
        <v>1.95</v>
      </c>
      <c r="L85">
        <v>1.88</v>
      </c>
      <c r="M85">
        <v>1.94</v>
      </c>
      <c r="N85">
        <v>1.72</v>
      </c>
      <c r="O85">
        <v>1.98</v>
      </c>
      <c r="P85">
        <v>5.2</v>
      </c>
      <c r="Q85">
        <v>5</v>
      </c>
      <c r="R85">
        <v>6</v>
      </c>
      <c r="S85">
        <v>7</v>
      </c>
      <c r="T85">
        <v>3.8</v>
      </c>
      <c r="U85">
        <v>8</v>
      </c>
      <c r="V85">
        <v>9.6750000000000007</v>
      </c>
      <c r="W85">
        <v>4.95</v>
      </c>
      <c r="X85">
        <v>5.4</v>
      </c>
      <c r="Y85">
        <v>2.7</v>
      </c>
      <c r="Z85">
        <v>6.75</v>
      </c>
      <c r="AA85">
        <v>5.85</v>
      </c>
    </row>
    <row r="86" spans="1:27" x14ac:dyDescent="0.25">
      <c r="A86" t="s">
        <v>117</v>
      </c>
      <c r="B86" t="s">
        <v>211</v>
      </c>
      <c r="C86" t="s">
        <v>550</v>
      </c>
      <c r="D86">
        <v>0.5</v>
      </c>
      <c r="E86">
        <v>0.5</v>
      </c>
      <c r="F86">
        <v>0.5</v>
      </c>
      <c r="G86">
        <v>0.5</v>
      </c>
      <c r="H86">
        <v>0.5</v>
      </c>
      <c r="I86">
        <v>0.5</v>
      </c>
      <c r="J86">
        <v>2</v>
      </c>
      <c r="K86">
        <v>1.86</v>
      </c>
      <c r="L86">
        <v>2</v>
      </c>
      <c r="M86">
        <v>1.98</v>
      </c>
      <c r="N86">
        <v>1.96</v>
      </c>
      <c r="O86">
        <v>1.88</v>
      </c>
      <c r="P86">
        <v>4.2</v>
      </c>
      <c r="Q86">
        <v>4.4000000000000004</v>
      </c>
      <c r="R86">
        <v>3.1</v>
      </c>
      <c r="S86">
        <v>7</v>
      </c>
      <c r="T86">
        <v>3.8</v>
      </c>
      <c r="U86">
        <v>8</v>
      </c>
      <c r="V86">
        <v>4.2750000000000004</v>
      </c>
      <c r="W86">
        <v>4.05</v>
      </c>
      <c r="X86">
        <v>4.05</v>
      </c>
      <c r="Y86">
        <v>5.85</v>
      </c>
      <c r="Z86">
        <v>3.6</v>
      </c>
      <c r="AA86">
        <v>4.95</v>
      </c>
    </row>
    <row r="87" spans="1:27" x14ac:dyDescent="0.25">
      <c r="A87" t="s">
        <v>118</v>
      </c>
      <c r="B87" t="s">
        <v>212</v>
      </c>
      <c r="C87" t="s">
        <v>551</v>
      </c>
      <c r="D87">
        <v>0.5</v>
      </c>
      <c r="E87">
        <v>0.5</v>
      </c>
      <c r="F87">
        <v>0.5</v>
      </c>
      <c r="G87">
        <v>0.5</v>
      </c>
      <c r="H87">
        <v>0.5</v>
      </c>
      <c r="I87">
        <v>0.5</v>
      </c>
      <c r="J87">
        <v>1.96</v>
      </c>
      <c r="K87">
        <v>1.99</v>
      </c>
      <c r="L87">
        <v>2</v>
      </c>
      <c r="M87">
        <v>1.94</v>
      </c>
      <c r="N87">
        <v>2</v>
      </c>
      <c r="O87">
        <v>1.8</v>
      </c>
      <c r="P87">
        <v>2.4</v>
      </c>
      <c r="Q87">
        <v>4.5999999999999996</v>
      </c>
      <c r="R87">
        <v>2.8</v>
      </c>
      <c r="S87">
        <v>4.5999999999999996</v>
      </c>
      <c r="T87">
        <v>5</v>
      </c>
      <c r="U87">
        <v>4.4000000000000004</v>
      </c>
      <c r="V87">
        <v>4.5</v>
      </c>
      <c r="W87">
        <v>4.5</v>
      </c>
      <c r="X87">
        <v>3.375</v>
      </c>
      <c r="Y87">
        <v>4.05</v>
      </c>
      <c r="Z87">
        <v>0</v>
      </c>
      <c r="AA87">
        <v>5.85</v>
      </c>
    </row>
    <row r="88" spans="1:27" x14ac:dyDescent="0.25">
      <c r="A88" t="s">
        <v>119</v>
      </c>
      <c r="B88" t="s">
        <v>213</v>
      </c>
      <c r="C88" t="s">
        <v>552</v>
      </c>
      <c r="D88">
        <v>0.5</v>
      </c>
      <c r="E88">
        <v>0.5</v>
      </c>
      <c r="F88">
        <v>0.5</v>
      </c>
      <c r="G88">
        <v>0.5</v>
      </c>
      <c r="H88">
        <v>0.5</v>
      </c>
      <c r="I88">
        <v>0.5</v>
      </c>
      <c r="J88">
        <v>1.96</v>
      </c>
      <c r="K88">
        <v>1.99</v>
      </c>
      <c r="L88">
        <v>2</v>
      </c>
      <c r="M88">
        <v>1.94</v>
      </c>
      <c r="N88">
        <v>2</v>
      </c>
      <c r="O88">
        <v>1.9</v>
      </c>
      <c r="P88">
        <v>4.8</v>
      </c>
      <c r="Q88">
        <v>8</v>
      </c>
      <c r="R88">
        <v>3</v>
      </c>
      <c r="S88">
        <v>6</v>
      </c>
      <c r="T88">
        <v>4</v>
      </c>
      <c r="U88">
        <v>8</v>
      </c>
      <c r="V88">
        <v>4.7249999999999996</v>
      </c>
      <c r="W88">
        <v>3.375</v>
      </c>
      <c r="X88">
        <v>5.4</v>
      </c>
      <c r="Y88">
        <v>5.85</v>
      </c>
      <c r="Z88">
        <v>0.45</v>
      </c>
      <c r="AA88">
        <v>6.75</v>
      </c>
    </row>
    <row r="89" spans="1:27" x14ac:dyDescent="0.25">
      <c r="A89" t="s">
        <v>120</v>
      </c>
      <c r="B89" t="s">
        <v>214</v>
      </c>
      <c r="C89" t="s">
        <v>553</v>
      </c>
      <c r="D89">
        <v>0.5</v>
      </c>
      <c r="E89">
        <v>0.5</v>
      </c>
      <c r="F89">
        <v>0.5</v>
      </c>
      <c r="G89">
        <v>0.5</v>
      </c>
      <c r="H89">
        <v>0.5</v>
      </c>
      <c r="I89">
        <v>0.5</v>
      </c>
      <c r="J89">
        <v>1.98</v>
      </c>
      <c r="K89">
        <v>1.98</v>
      </c>
      <c r="L89">
        <v>1.94</v>
      </c>
      <c r="M89">
        <v>2</v>
      </c>
      <c r="N89">
        <v>2</v>
      </c>
      <c r="O89">
        <v>1.76</v>
      </c>
      <c r="P89">
        <v>4.8</v>
      </c>
      <c r="Q89">
        <v>8</v>
      </c>
      <c r="R89">
        <v>3.8</v>
      </c>
      <c r="S89">
        <v>7</v>
      </c>
      <c r="T89">
        <v>5</v>
      </c>
      <c r="U89">
        <v>6.2</v>
      </c>
      <c r="V89">
        <v>4.05</v>
      </c>
      <c r="W89">
        <v>1.35</v>
      </c>
      <c r="X89">
        <v>4.2750000000000004</v>
      </c>
      <c r="Y89">
        <v>4.05</v>
      </c>
      <c r="Z89">
        <v>3.6</v>
      </c>
      <c r="AA89">
        <v>5.85</v>
      </c>
    </row>
    <row r="90" spans="1:27" x14ac:dyDescent="0.25">
      <c r="A90" t="s">
        <v>121</v>
      </c>
      <c r="B90" t="s">
        <v>215</v>
      </c>
      <c r="C90" t="s">
        <v>554</v>
      </c>
      <c r="D90">
        <v>0.5</v>
      </c>
      <c r="E90">
        <v>0.5</v>
      </c>
      <c r="F90">
        <v>0.5</v>
      </c>
      <c r="G90">
        <v>0.5</v>
      </c>
      <c r="H90">
        <v>0.5</v>
      </c>
      <c r="I90">
        <v>0.5</v>
      </c>
      <c r="J90">
        <v>1.9</v>
      </c>
      <c r="K90">
        <v>2</v>
      </c>
      <c r="L90">
        <v>1.92</v>
      </c>
      <c r="M90">
        <v>2</v>
      </c>
      <c r="N90">
        <v>2</v>
      </c>
      <c r="O90">
        <v>1.86</v>
      </c>
      <c r="P90">
        <v>4</v>
      </c>
      <c r="Q90">
        <v>1.4</v>
      </c>
      <c r="R90">
        <v>4.3</v>
      </c>
      <c r="S90">
        <v>3.6</v>
      </c>
      <c r="T90">
        <v>5</v>
      </c>
      <c r="U90">
        <v>4</v>
      </c>
      <c r="V90">
        <v>2.7</v>
      </c>
      <c r="W90">
        <v>2.7</v>
      </c>
      <c r="X90">
        <v>1.8</v>
      </c>
      <c r="Y90">
        <v>1.125</v>
      </c>
      <c r="Z90">
        <v>4.05</v>
      </c>
      <c r="AA90">
        <v>6.75</v>
      </c>
    </row>
    <row r="91" spans="1:27" x14ac:dyDescent="0.25">
      <c r="A91" t="s">
        <v>122</v>
      </c>
      <c r="B91" t="s">
        <v>216</v>
      </c>
      <c r="C91" t="s">
        <v>555</v>
      </c>
      <c r="D91">
        <v>0.5</v>
      </c>
      <c r="E91">
        <v>0.5</v>
      </c>
      <c r="F91">
        <v>0.5</v>
      </c>
      <c r="G91">
        <v>0.5</v>
      </c>
      <c r="H91">
        <v>0.5</v>
      </c>
      <c r="I91">
        <v>0.5</v>
      </c>
      <c r="J91">
        <v>2</v>
      </c>
      <c r="K91">
        <v>1.92</v>
      </c>
      <c r="L91">
        <v>1.92</v>
      </c>
      <c r="M91">
        <v>1.94</v>
      </c>
      <c r="N91">
        <v>2</v>
      </c>
      <c r="O91">
        <v>1.76</v>
      </c>
      <c r="P91">
        <v>3</v>
      </c>
      <c r="Q91">
        <v>3.6</v>
      </c>
      <c r="R91">
        <v>1.6</v>
      </c>
      <c r="S91">
        <v>5.6</v>
      </c>
      <c r="T91">
        <v>4</v>
      </c>
      <c r="U91">
        <v>7.4</v>
      </c>
      <c r="V91">
        <v>6.0750000000000002</v>
      </c>
      <c r="W91">
        <v>2.4750000000000001</v>
      </c>
      <c r="X91">
        <v>4.2750000000000004</v>
      </c>
      <c r="Y91">
        <v>3.6</v>
      </c>
      <c r="Z91">
        <v>3.6</v>
      </c>
      <c r="AA91">
        <v>5.4</v>
      </c>
    </row>
    <row r="92" spans="1:27" x14ac:dyDescent="0.25">
      <c r="A92" t="s">
        <v>123</v>
      </c>
      <c r="B92" t="s">
        <v>217</v>
      </c>
      <c r="C92" t="s">
        <v>556</v>
      </c>
      <c r="D92">
        <v>0.5</v>
      </c>
      <c r="E92">
        <v>0.5</v>
      </c>
      <c r="F92">
        <v>0.5</v>
      </c>
      <c r="G92">
        <v>0.5</v>
      </c>
      <c r="H92">
        <v>0.5</v>
      </c>
      <c r="I92">
        <v>0.5</v>
      </c>
      <c r="J92">
        <v>1.98</v>
      </c>
      <c r="K92">
        <v>1.98</v>
      </c>
      <c r="L92">
        <v>1.86</v>
      </c>
      <c r="M92">
        <v>1.94</v>
      </c>
      <c r="N92">
        <v>2</v>
      </c>
      <c r="O92">
        <v>1.85</v>
      </c>
      <c r="P92">
        <v>3.8</v>
      </c>
      <c r="Q92">
        <v>1.2</v>
      </c>
      <c r="R92">
        <v>2.2000000000000002</v>
      </c>
      <c r="S92">
        <v>2.2000000000000002</v>
      </c>
      <c r="T92">
        <v>2.2000000000000002</v>
      </c>
      <c r="U92">
        <v>5.2</v>
      </c>
      <c r="V92">
        <v>6.0750000000000002</v>
      </c>
      <c r="W92">
        <v>0.67500000000000004</v>
      </c>
      <c r="X92">
        <v>2.25</v>
      </c>
      <c r="Y92">
        <v>0.45</v>
      </c>
      <c r="Z92">
        <v>2.7</v>
      </c>
      <c r="AA92">
        <v>6.75</v>
      </c>
    </row>
    <row r="93" spans="1:27" x14ac:dyDescent="0.25">
      <c r="A93" t="s">
        <v>124</v>
      </c>
      <c r="B93" t="s">
        <v>218</v>
      </c>
      <c r="C93" t="s">
        <v>557</v>
      </c>
      <c r="D93">
        <v>0.5</v>
      </c>
      <c r="E93">
        <v>0.5</v>
      </c>
      <c r="F93">
        <v>0.5</v>
      </c>
      <c r="G93">
        <v>0.5</v>
      </c>
      <c r="H93">
        <v>0.5</v>
      </c>
      <c r="I93">
        <v>0.5</v>
      </c>
      <c r="J93">
        <v>1.98</v>
      </c>
      <c r="K93">
        <v>1.98</v>
      </c>
      <c r="L93">
        <v>1.94</v>
      </c>
      <c r="M93">
        <v>2</v>
      </c>
      <c r="N93">
        <v>2</v>
      </c>
      <c r="O93">
        <v>1.76</v>
      </c>
      <c r="P93">
        <v>5</v>
      </c>
      <c r="Q93">
        <v>4.4000000000000004</v>
      </c>
      <c r="R93">
        <v>3.8</v>
      </c>
      <c r="S93">
        <v>2.2000000000000002</v>
      </c>
      <c r="T93">
        <v>4.5999999999999996</v>
      </c>
      <c r="U93">
        <v>6</v>
      </c>
      <c r="V93">
        <v>5.1749999999999998</v>
      </c>
      <c r="W93">
        <v>1.35</v>
      </c>
      <c r="X93">
        <v>2.25</v>
      </c>
      <c r="Y93">
        <v>4.5</v>
      </c>
      <c r="Z93">
        <v>4.95</v>
      </c>
      <c r="AA93">
        <v>4.5</v>
      </c>
    </row>
    <row r="94" spans="1:27" x14ac:dyDescent="0.25">
      <c r="A94" t="s">
        <v>125</v>
      </c>
      <c r="B94" t="s">
        <v>219</v>
      </c>
      <c r="C94" t="s">
        <v>547</v>
      </c>
      <c r="D94">
        <v>0.5</v>
      </c>
      <c r="E94">
        <v>0.5</v>
      </c>
      <c r="F94">
        <v>0.5</v>
      </c>
      <c r="G94">
        <v>0.5</v>
      </c>
      <c r="H94">
        <v>0.5</v>
      </c>
      <c r="I94">
        <v>0.5</v>
      </c>
      <c r="J94">
        <v>2.2080000000000002</v>
      </c>
      <c r="K94">
        <v>2.4</v>
      </c>
      <c r="L94">
        <v>2.3279999999999998</v>
      </c>
      <c r="M94">
        <v>1.6080000000000001</v>
      </c>
      <c r="N94">
        <v>1.6559999999999999</v>
      </c>
      <c r="P94">
        <v>4.4000000000000004</v>
      </c>
      <c r="Q94">
        <v>8</v>
      </c>
      <c r="R94">
        <v>2.6</v>
      </c>
      <c r="S94">
        <v>5</v>
      </c>
      <c r="T94">
        <v>5</v>
      </c>
      <c r="U94">
        <v>7.6</v>
      </c>
      <c r="V94">
        <v>7.65</v>
      </c>
      <c r="W94">
        <v>1.35</v>
      </c>
      <c r="X94">
        <v>3.375</v>
      </c>
      <c r="Y94">
        <v>4.95</v>
      </c>
      <c r="Z94">
        <v>6.75</v>
      </c>
      <c r="AA94">
        <v>6.3</v>
      </c>
    </row>
    <row r="95" spans="1:27" x14ac:dyDescent="0.25">
      <c r="A95" t="s">
        <v>126</v>
      </c>
      <c r="B95" t="s">
        <v>220</v>
      </c>
      <c r="C95" t="s">
        <v>549</v>
      </c>
      <c r="D95">
        <v>0.5</v>
      </c>
      <c r="E95">
        <v>0.5</v>
      </c>
      <c r="F95">
        <v>0.5</v>
      </c>
      <c r="G95">
        <v>0.5</v>
      </c>
      <c r="H95">
        <v>0.5</v>
      </c>
      <c r="I95">
        <v>0.5</v>
      </c>
      <c r="J95">
        <v>1.96</v>
      </c>
      <c r="K95">
        <v>1.88</v>
      </c>
      <c r="L95">
        <v>1.92</v>
      </c>
      <c r="M95">
        <v>1.96</v>
      </c>
      <c r="N95">
        <v>1.7</v>
      </c>
      <c r="O95">
        <v>2</v>
      </c>
      <c r="P95">
        <v>4.4000000000000004</v>
      </c>
      <c r="Q95">
        <v>2</v>
      </c>
      <c r="R95">
        <v>5</v>
      </c>
      <c r="S95">
        <v>4.5999999999999996</v>
      </c>
      <c r="T95">
        <v>5</v>
      </c>
      <c r="U95">
        <v>6</v>
      </c>
      <c r="V95">
        <v>3.375</v>
      </c>
      <c r="W95">
        <v>4.05</v>
      </c>
      <c r="X95">
        <v>1.125</v>
      </c>
      <c r="Y95">
        <v>2.9249999999999998</v>
      </c>
      <c r="Z95">
        <v>4.05</v>
      </c>
      <c r="AA95">
        <v>4.95</v>
      </c>
    </row>
  </sheetData>
  <pageMargins left="0.7" right="0.7" top="0.75" bottom="0.75" header="0.3" footer="0.3"/>
  <pageSetup paperSize="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5"/>
  <sheetViews>
    <sheetView tabSelected="1" topLeftCell="I22" workbookViewId="0">
      <selection activeCell="M32" sqref="M32"/>
    </sheetView>
  </sheetViews>
  <sheetFormatPr defaultRowHeight="15" x14ac:dyDescent="0.25"/>
  <cols>
    <col min="3" max="3" width="16.140625" bestFit="1" customWidth="1"/>
    <col min="4" max="4" width="23.85546875" customWidth="1"/>
    <col min="5" max="5" width="25.85546875" customWidth="1"/>
    <col min="7" max="7" width="37.28515625" bestFit="1" customWidth="1"/>
    <col min="10" max="10" width="37.28515625" bestFit="1" customWidth="1"/>
    <col min="11" max="11" width="39.42578125" bestFit="1" customWidth="1"/>
    <col min="13" max="13" width="35.7109375" bestFit="1" customWidth="1"/>
    <col min="14" max="14" width="37.7109375" bestFit="1" customWidth="1"/>
  </cols>
  <sheetData>
    <row r="1" spans="1:18" x14ac:dyDescent="0.25">
      <c r="A1" t="s">
        <v>0</v>
      </c>
      <c r="B1" t="s">
        <v>1</v>
      </c>
      <c r="C1" t="s">
        <v>548</v>
      </c>
      <c r="D1" t="s">
        <v>558</v>
      </c>
      <c r="E1" t="s">
        <v>559</v>
      </c>
      <c r="F1" t="s">
        <v>539</v>
      </c>
      <c r="G1" t="s">
        <v>25</v>
      </c>
      <c r="H1" t="s">
        <v>26</v>
      </c>
      <c r="I1" t="s">
        <v>535</v>
      </c>
      <c r="J1" t="s">
        <v>27</v>
      </c>
      <c r="K1" t="s">
        <v>28</v>
      </c>
      <c r="L1" t="s">
        <v>536</v>
      </c>
      <c r="M1" t="s">
        <v>29</v>
      </c>
      <c r="N1" t="s">
        <v>30</v>
      </c>
      <c r="O1" t="s">
        <v>537</v>
      </c>
      <c r="P1" t="s">
        <v>31</v>
      </c>
      <c r="Q1" t="s">
        <v>32</v>
      </c>
      <c r="R1" t="s">
        <v>538</v>
      </c>
    </row>
    <row r="2" spans="1:18" x14ac:dyDescent="0.25">
      <c r="A2" t="s">
        <v>33</v>
      </c>
      <c r="B2" t="s">
        <v>127</v>
      </c>
      <c r="C2" t="s">
        <v>547</v>
      </c>
      <c r="D2">
        <v>3</v>
      </c>
      <c r="E2">
        <v>3</v>
      </c>
      <c r="F2" t="s">
        <v>222</v>
      </c>
      <c r="G2">
        <v>9.1999999999999993</v>
      </c>
      <c r="H2">
        <v>13</v>
      </c>
      <c r="I2" t="s">
        <v>223</v>
      </c>
      <c r="J2">
        <v>21.965</v>
      </c>
      <c r="K2">
        <v>26.75</v>
      </c>
      <c r="L2" t="s">
        <v>224</v>
      </c>
      <c r="M2">
        <v>31.164999999999999</v>
      </c>
      <c r="N2">
        <v>39.75</v>
      </c>
      <c r="O2" t="s">
        <v>225</v>
      </c>
      <c r="P2">
        <v>39.31</v>
      </c>
      <c r="Q2">
        <v>57.25</v>
      </c>
      <c r="R2" t="s">
        <v>226</v>
      </c>
    </row>
    <row r="3" spans="1:18" x14ac:dyDescent="0.25">
      <c r="A3" t="s">
        <v>34</v>
      </c>
      <c r="B3" t="s">
        <v>128</v>
      </c>
      <c r="C3" t="s">
        <v>549</v>
      </c>
      <c r="D3">
        <v>3</v>
      </c>
      <c r="E3">
        <v>3</v>
      </c>
      <c r="F3" t="s">
        <v>222</v>
      </c>
      <c r="G3">
        <v>5.8</v>
      </c>
      <c r="H3">
        <v>13</v>
      </c>
      <c r="I3" t="s">
        <v>227</v>
      </c>
      <c r="J3">
        <v>12.15</v>
      </c>
      <c r="K3">
        <v>26.75</v>
      </c>
      <c r="L3" t="s">
        <v>228</v>
      </c>
      <c r="M3">
        <v>17.95</v>
      </c>
      <c r="N3">
        <v>39.75</v>
      </c>
      <c r="O3" t="s">
        <v>229</v>
      </c>
      <c r="P3">
        <v>34.979999999999997</v>
      </c>
      <c r="Q3">
        <v>57.25</v>
      </c>
      <c r="R3" t="s">
        <v>230</v>
      </c>
    </row>
    <row r="4" spans="1:18" x14ac:dyDescent="0.25">
      <c r="A4" t="s">
        <v>35</v>
      </c>
      <c r="B4" t="s">
        <v>129</v>
      </c>
      <c r="C4" t="s">
        <v>550</v>
      </c>
      <c r="D4">
        <v>1</v>
      </c>
      <c r="E4">
        <v>3</v>
      </c>
      <c r="F4" t="s">
        <v>231</v>
      </c>
      <c r="G4">
        <v>2.8</v>
      </c>
      <c r="H4">
        <v>13</v>
      </c>
      <c r="I4" t="s">
        <v>232</v>
      </c>
      <c r="J4">
        <v>0</v>
      </c>
      <c r="K4">
        <v>24.75</v>
      </c>
      <c r="L4" t="s">
        <v>233</v>
      </c>
      <c r="M4">
        <v>2.8</v>
      </c>
      <c r="N4">
        <v>37.75</v>
      </c>
      <c r="O4" t="s">
        <v>234</v>
      </c>
      <c r="P4">
        <v>8.7200000000000006</v>
      </c>
      <c r="Q4">
        <v>53.25</v>
      </c>
      <c r="R4" t="s">
        <v>235</v>
      </c>
    </row>
    <row r="5" spans="1:18" x14ac:dyDescent="0.25">
      <c r="A5" t="s">
        <v>36</v>
      </c>
      <c r="B5" t="s">
        <v>130</v>
      </c>
      <c r="C5" t="s">
        <v>551</v>
      </c>
      <c r="D5">
        <v>3</v>
      </c>
      <c r="E5">
        <v>3</v>
      </c>
      <c r="F5" t="s">
        <v>222</v>
      </c>
      <c r="G5">
        <v>12</v>
      </c>
      <c r="H5">
        <v>13</v>
      </c>
      <c r="I5" t="s">
        <v>236</v>
      </c>
      <c r="J5">
        <v>22.004999999999999</v>
      </c>
      <c r="K5">
        <v>26.75</v>
      </c>
      <c r="L5" t="s">
        <v>237</v>
      </c>
      <c r="M5">
        <v>34.005000000000003</v>
      </c>
      <c r="N5">
        <v>39.75</v>
      </c>
      <c r="O5" t="s">
        <v>238</v>
      </c>
      <c r="P5">
        <v>57.18</v>
      </c>
      <c r="Q5">
        <v>57.25</v>
      </c>
      <c r="R5" t="s">
        <v>239</v>
      </c>
    </row>
    <row r="6" spans="1:18" x14ac:dyDescent="0.25">
      <c r="A6" t="s">
        <v>37</v>
      </c>
      <c r="B6" t="s">
        <v>131</v>
      </c>
      <c r="C6" t="s">
        <v>552</v>
      </c>
      <c r="D6">
        <v>3</v>
      </c>
      <c r="E6">
        <v>3</v>
      </c>
      <c r="F6" t="s">
        <v>222</v>
      </c>
      <c r="G6">
        <v>7.6</v>
      </c>
      <c r="H6">
        <v>13</v>
      </c>
      <c r="I6" t="s">
        <v>240</v>
      </c>
      <c r="J6">
        <v>8.9350000000000005</v>
      </c>
      <c r="K6">
        <v>26.75</v>
      </c>
      <c r="L6" t="s">
        <v>241</v>
      </c>
      <c r="M6">
        <v>16.535</v>
      </c>
      <c r="N6">
        <v>39.75</v>
      </c>
      <c r="O6" t="s">
        <v>242</v>
      </c>
      <c r="P6">
        <v>32.695</v>
      </c>
      <c r="Q6">
        <v>57.25</v>
      </c>
      <c r="R6" t="s">
        <v>243</v>
      </c>
    </row>
    <row r="7" spans="1:18" x14ac:dyDescent="0.25">
      <c r="A7" t="s">
        <v>38</v>
      </c>
      <c r="B7" t="s">
        <v>132</v>
      </c>
      <c r="C7" t="s">
        <v>553</v>
      </c>
      <c r="D7">
        <v>3</v>
      </c>
      <c r="E7">
        <v>3</v>
      </c>
      <c r="F7" t="s">
        <v>222</v>
      </c>
      <c r="G7">
        <v>6.6</v>
      </c>
      <c r="H7">
        <v>13</v>
      </c>
      <c r="I7" t="s">
        <v>244</v>
      </c>
      <c r="J7">
        <v>10.08</v>
      </c>
      <c r="K7">
        <v>26.75</v>
      </c>
      <c r="L7" t="s">
        <v>245</v>
      </c>
      <c r="M7">
        <v>16.68</v>
      </c>
      <c r="N7">
        <v>39.75</v>
      </c>
      <c r="O7" t="s">
        <v>246</v>
      </c>
      <c r="P7">
        <v>41.32</v>
      </c>
      <c r="Q7">
        <v>57.25</v>
      </c>
      <c r="R7" t="s">
        <v>247</v>
      </c>
    </row>
    <row r="8" spans="1:18" x14ac:dyDescent="0.25">
      <c r="A8" t="s">
        <v>39</v>
      </c>
      <c r="B8" t="s">
        <v>133</v>
      </c>
      <c r="C8" t="s">
        <v>554</v>
      </c>
      <c r="D8">
        <v>3</v>
      </c>
      <c r="E8">
        <v>3</v>
      </c>
      <c r="F8" t="s">
        <v>222</v>
      </c>
      <c r="G8">
        <v>11.4</v>
      </c>
      <c r="H8">
        <v>13</v>
      </c>
      <c r="I8" t="s">
        <v>248</v>
      </c>
      <c r="J8">
        <v>21.29</v>
      </c>
      <c r="K8">
        <v>26.75</v>
      </c>
      <c r="L8" t="s">
        <v>249</v>
      </c>
      <c r="M8">
        <v>32.69</v>
      </c>
      <c r="N8">
        <v>39.75</v>
      </c>
      <c r="O8" t="s">
        <v>250</v>
      </c>
      <c r="P8">
        <v>51.91</v>
      </c>
      <c r="Q8">
        <v>57.25</v>
      </c>
      <c r="R8" t="s">
        <v>251</v>
      </c>
    </row>
    <row r="9" spans="1:18" x14ac:dyDescent="0.25">
      <c r="A9" t="s">
        <v>40</v>
      </c>
      <c r="B9" t="s">
        <v>134</v>
      </c>
      <c r="C9" t="s">
        <v>555</v>
      </c>
      <c r="D9">
        <v>3</v>
      </c>
      <c r="E9">
        <v>3</v>
      </c>
      <c r="F9" t="s">
        <v>222</v>
      </c>
      <c r="G9">
        <v>6.6</v>
      </c>
      <c r="H9">
        <v>13</v>
      </c>
      <c r="I9" t="s">
        <v>244</v>
      </c>
      <c r="J9">
        <v>15.87</v>
      </c>
      <c r="K9">
        <v>26.75</v>
      </c>
      <c r="L9" t="s">
        <v>252</v>
      </c>
      <c r="M9">
        <v>22.47</v>
      </c>
      <c r="N9">
        <v>39.75</v>
      </c>
      <c r="O9" t="s">
        <v>253</v>
      </c>
      <c r="P9">
        <v>39.11</v>
      </c>
      <c r="Q9">
        <v>57.25</v>
      </c>
      <c r="R9" t="s">
        <v>254</v>
      </c>
    </row>
    <row r="10" spans="1:18" x14ac:dyDescent="0.25">
      <c r="A10" t="s">
        <v>41</v>
      </c>
      <c r="B10" t="s">
        <v>135</v>
      </c>
      <c r="C10" t="s">
        <v>556</v>
      </c>
      <c r="D10">
        <v>2</v>
      </c>
      <c r="E10">
        <v>3</v>
      </c>
      <c r="F10" t="s">
        <v>255</v>
      </c>
      <c r="G10">
        <v>2.8</v>
      </c>
      <c r="H10">
        <v>6</v>
      </c>
      <c r="I10" t="s">
        <v>256</v>
      </c>
      <c r="J10">
        <v>10.45</v>
      </c>
      <c r="K10">
        <v>26.75</v>
      </c>
      <c r="L10" t="s">
        <v>257</v>
      </c>
      <c r="M10">
        <v>13.25</v>
      </c>
      <c r="N10">
        <v>32.75</v>
      </c>
      <c r="O10" t="s">
        <v>258</v>
      </c>
      <c r="P10">
        <v>11.48</v>
      </c>
      <c r="Q10">
        <v>44.25</v>
      </c>
      <c r="R10" t="s">
        <v>259</v>
      </c>
    </row>
    <row r="11" spans="1:18" x14ac:dyDescent="0.25">
      <c r="A11" t="s">
        <v>42</v>
      </c>
      <c r="B11" t="s">
        <v>136</v>
      </c>
      <c r="C11" t="s">
        <v>557</v>
      </c>
      <c r="D11">
        <v>3</v>
      </c>
      <c r="E11">
        <v>3</v>
      </c>
      <c r="F11" t="s">
        <v>222</v>
      </c>
      <c r="G11">
        <v>11.8</v>
      </c>
      <c r="H11">
        <v>13</v>
      </c>
      <c r="I11" t="s">
        <v>260</v>
      </c>
      <c r="J11">
        <v>21.35</v>
      </c>
      <c r="K11">
        <v>26.75</v>
      </c>
      <c r="L11" t="s">
        <v>261</v>
      </c>
      <c r="M11">
        <v>33.15</v>
      </c>
      <c r="N11">
        <v>39.75</v>
      </c>
      <c r="O11" t="s">
        <v>262</v>
      </c>
      <c r="P11">
        <v>51.51</v>
      </c>
      <c r="Q11">
        <v>57.25</v>
      </c>
      <c r="R11" t="s">
        <v>263</v>
      </c>
    </row>
    <row r="12" spans="1:18" x14ac:dyDescent="0.25">
      <c r="A12" t="s">
        <v>43</v>
      </c>
      <c r="B12" t="s">
        <v>137</v>
      </c>
      <c r="C12" t="s">
        <v>547</v>
      </c>
      <c r="D12">
        <v>3</v>
      </c>
      <c r="E12">
        <v>3</v>
      </c>
      <c r="F12" t="s">
        <v>222</v>
      </c>
      <c r="G12">
        <v>3.8</v>
      </c>
      <c r="H12">
        <v>13</v>
      </c>
      <c r="I12" t="s">
        <v>264</v>
      </c>
      <c r="J12">
        <v>13.025</v>
      </c>
      <c r="K12">
        <v>26.75</v>
      </c>
      <c r="L12" t="s">
        <v>265</v>
      </c>
      <c r="M12">
        <v>16.824999999999999</v>
      </c>
      <c r="N12">
        <v>39.75</v>
      </c>
      <c r="O12" t="s">
        <v>266</v>
      </c>
      <c r="P12">
        <v>30.63</v>
      </c>
      <c r="Q12">
        <v>57.25</v>
      </c>
      <c r="R12" t="s">
        <v>267</v>
      </c>
    </row>
    <row r="13" spans="1:18" x14ac:dyDescent="0.25">
      <c r="A13" t="s">
        <v>44</v>
      </c>
      <c r="B13" t="s">
        <v>138</v>
      </c>
      <c r="C13" t="s">
        <v>549</v>
      </c>
      <c r="D13">
        <v>3</v>
      </c>
      <c r="E13">
        <v>3</v>
      </c>
      <c r="F13" t="s">
        <v>222</v>
      </c>
      <c r="G13">
        <v>9.1999999999999993</v>
      </c>
      <c r="H13">
        <v>13</v>
      </c>
      <c r="I13" t="s">
        <v>223</v>
      </c>
      <c r="J13">
        <v>12.925000000000001</v>
      </c>
      <c r="K13">
        <v>26.75</v>
      </c>
      <c r="L13" t="s">
        <v>268</v>
      </c>
      <c r="M13">
        <v>22.125</v>
      </c>
      <c r="N13">
        <v>39.75</v>
      </c>
      <c r="O13" t="s">
        <v>269</v>
      </c>
      <c r="P13">
        <v>27.795000000000002</v>
      </c>
      <c r="Q13">
        <v>57.25</v>
      </c>
      <c r="R13" t="s">
        <v>270</v>
      </c>
    </row>
    <row r="14" spans="1:18" x14ac:dyDescent="0.25">
      <c r="A14" t="s">
        <v>45</v>
      </c>
      <c r="B14" t="s">
        <v>139</v>
      </c>
      <c r="C14" t="s">
        <v>550</v>
      </c>
      <c r="D14">
        <v>3</v>
      </c>
      <c r="E14">
        <v>3</v>
      </c>
      <c r="F14" t="s">
        <v>222</v>
      </c>
      <c r="G14">
        <v>11.4</v>
      </c>
      <c r="H14">
        <v>13</v>
      </c>
      <c r="I14" t="s">
        <v>248</v>
      </c>
      <c r="J14">
        <v>20.52</v>
      </c>
      <c r="K14">
        <v>26.75</v>
      </c>
      <c r="L14" t="s">
        <v>271</v>
      </c>
      <c r="M14">
        <v>31.92</v>
      </c>
      <c r="N14">
        <v>39.75</v>
      </c>
      <c r="O14" t="s">
        <v>272</v>
      </c>
      <c r="P14">
        <v>51.98</v>
      </c>
      <c r="Q14">
        <v>57.25</v>
      </c>
      <c r="R14" t="s">
        <v>273</v>
      </c>
    </row>
    <row r="15" spans="1:18" x14ac:dyDescent="0.25">
      <c r="A15" t="s">
        <v>46</v>
      </c>
      <c r="B15" t="s">
        <v>140</v>
      </c>
      <c r="C15" t="s">
        <v>551</v>
      </c>
      <c r="D15">
        <v>3</v>
      </c>
      <c r="E15">
        <v>3</v>
      </c>
      <c r="F15" t="s">
        <v>222</v>
      </c>
      <c r="G15">
        <v>9.6</v>
      </c>
      <c r="H15">
        <v>13</v>
      </c>
      <c r="I15" t="s">
        <v>274</v>
      </c>
      <c r="J15">
        <v>19.285</v>
      </c>
      <c r="K15">
        <v>26.75</v>
      </c>
      <c r="L15" t="s">
        <v>275</v>
      </c>
      <c r="M15">
        <v>28.885000000000002</v>
      </c>
      <c r="N15">
        <v>39.75</v>
      </c>
      <c r="O15" t="s">
        <v>276</v>
      </c>
      <c r="P15">
        <v>40.729999999999997</v>
      </c>
      <c r="Q15">
        <v>57.25</v>
      </c>
      <c r="R15" t="s">
        <v>277</v>
      </c>
    </row>
    <row r="16" spans="1:18" x14ac:dyDescent="0.25">
      <c r="A16" t="s">
        <v>47</v>
      </c>
      <c r="B16" t="s">
        <v>141</v>
      </c>
      <c r="C16" t="s">
        <v>552</v>
      </c>
      <c r="D16">
        <v>3</v>
      </c>
      <c r="E16">
        <v>3</v>
      </c>
      <c r="F16" t="s">
        <v>222</v>
      </c>
      <c r="G16">
        <v>8.4</v>
      </c>
      <c r="H16">
        <v>13</v>
      </c>
      <c r="I16" t="s">
        <v>278</v>
      </c>
      <c r="J16">
        <v>19.55</v>
      </c>
      <c r="K16">
        <v>26.75</v>
      </c>
      <c r="L16" t="s">
        <v>279</v>
      </c>
      <c r="M16">
        <v>27.95</v>
      </c>
      <c r="N16">
        <v>39.75</v>
      </c>
      <c r="O16" t="s">
        <v>280</v>
      </c>
      <c r="P16">
        <v>44.59</v>
      </c>
      <c r="Q16">
        <v>57.25</v>
      </c>
      <c r="R16" t="s">
        <v>281</v>
      </c>
    </row>
    <row r="17" spans="1:18" x14ac:dyDescent="0.25">
      <c r="A17" t="s">
        <v>48</v>
      </c>
      <c r="B17" t="s">
        <v>142</v>
      </c>
      <c r="C17" t="s">
        <v>553</v>
      </c>
      <c r="D17">
        <v>0</v>
      </c>
      <c r="E17">
        <v>3</v>
      </c>
      <c r="F17" t="s">
        <v>233</v>
      </c>
      <c r="G17">
        <v>8.8000000000000007</v>
      </c>
      <c r="H17">
        <v>13</v>
      </c>
      <c r="I17" t="s">
        <v>282</v>
      </c>
      <c r="J17">
        <v>18.024999999999999</v>
      </c>
      <c r="K17">
        <v>26.75</v>
      </c>
      <c r="L17" t="s">
        <v>283</v>
      </c>
      <c r="M17">
        <v>26.824999999999999</v>
      </c>
      <c r="N17">
        <v>39.75</v>
      </c>
      <c r="O17" t="s">
        <v>284</v>
      </c>
      <c r="P17">
        <v>37.659999999999997</v>
      </c>
      <c r="Q17">
        <v>57.25</v>
      </c>
      <c r="R17" t="s">
        <v>285</v>
      </c>
    </row>
    <row r="18" spans="1:18" x14ac:dyDescent="0.25">
      <c r="A18" t="s">
        <v>49</v>
      </c>
      <c r="B18" t="s">
        <v>143</v>
      </c>
      <c r="C18" t="s">
        <v>554</v>
      </c>
      <c r="D18">
        <v>3</v>
      </c>
      <c r="E18">
        <v>3</v>
      </c>
      <c r="F18" t="s">
        <v>222</v>
      </c>
      <c r="G18">
        <v>7.4</v>
      </c>
      <c r="H18">
        <v>13</v>
      </c>
      <c r="I18" t="s">
        <v>286</v>
      </c>
      <c r="J18">
        <v>19.100000000000001</v>
      </c>
      <c r="K18">
        <v>26.75</v>
      </c>
      <c r="L18" t="s">
        <v>287</v>
      </c>
      <c r="M18">
        <v>26.5</v>
      </c>
      <c r="N18">
        <v>39.75</v>
      </c>
      <c r="O18" t="s">
        <v>255</v>
      </c>
      <c r="P18">
        <v>49.67</v>
      </c>
      <c r="Q18">
        <v>57.25</v>
      </c>
      <c r="R18" t="s">
        <v>288</v>
      </c>
    </row>
    <row r="19" spans="1:18" x14ac:dyDescent="0.25">
      <c r="A19" t="s">
        <v>50</v>
      </c>
      <c r="B19" t="s">
        <v>144</v>
      </c>
      <c r="C19" t="s">
        <v>555</v>
      </c>
      <c r="D19">
        <v>3</v>
      </c>
      <c r="E19">
        <v>3</v>
      </c>
      <c r="F19" t="s">
        <v>222</v>
      </c>
      <c r="G19">
        <v>4.4000000000000004</v>
      </c>
      <c r="H19">
        <v>13</v>
      </c>
      <c r="I19" t="s">
        <v>289</v>
      </c>
      <c r="J19">
        <v>9.41</v>
      </c>
      <c r="K19">
        <v>26.75</v>
      </c>
      <c r="L19" t="s">
        <v>290</v>
      </c>
      <c r="M19">
        <v>13.81</v>
      </c>
      <c r="N19">
        <v>39.75</v>
      </c>
      <c r="O19" t="s">
        <v>291</v>
      </c>
      <c r="P19">
        <v>22.67</v>
      </c>
      <c r="Q19">
        <v>57.25</v>
      </c>
      <c r="R19" t="s">
        <v>292</v>
      </c>
    </row>
    <row r="20" spans="1:18" x14ac:dyDescent="0.25">
      <c r="A20" t="s">
        <v>51</v>
      </c>
      <c r="B20" t="s">
        <v>145</v>
      </c>
      <c r="C20" t="s">
        <v>550</v>
      </c>
      <c r="D20">
        <v>3</v>
      </c>
      <c r="E20">
        <v>3</v>
      </c>
      <c r="F20" t="s">
        <v>222</v>
      </c>
      <c r="G20">
        <v>9.1999999999999993</v>
      </c>
      <c r="H20">
        <v>13</v>
      </c>
      <c r="I20" t="s">
        <v>223</v>
      </c>
      <c r="J20">
        <v>21.085000000000001</v>
      </c>
      <c r="K20">
        <v>26.75</v>
      </c>
      <c r="L20" t="s">
        <v>293</v>
      </c>
      <c r="M20">
        <v>30.285</v>
      </c>
      <c r="N20">
        <v>39.75</v>
      </c>
      <c r="O20" t="s">
        <v>294</v>
      </c>
      <c r="P20">
        <v>49.494999999999997</v>
      </c>
      <c r="Q20">
        <v>57.25</v>
      </c>
      <c r="R20" t="s">
        <v>295</v>
      </c>
    </row>
    <row r="21" spans="1:18" x14ac:dyDescent="0.25">
      <c r="A21" t="s">
        <v>52</v>
      </c>
      <c r="B21" t="s">
        <v>146</v>
      </c>
      <c r="C21" t="s">
        <v>551</v>
      </c>
      <c r="D21">
        <v>3</v>
      </c>
      <c r="E21">
        <v>3</v>
      </c>
      <c r="F21" t="s">
        <v>222</v>
      </c>
      <c r="G21">
        <v>5.2</v>
      </c>
      <c r="H21">
        <v>13</v>
      </c>
      <c r="I21" t="s">
        <v>296</v>
      </c>
      <c r="J21">
        <v>14.234999999999999</v>
      </c>
      <c r="K21">
        <v>26.75</v>
      </c>
      <c r="L21" t="s">
        <v>297</v>
      </c>
      <c r="M21">
        <v>19.434999999999999</v>
      </c>
      <c r="N21">
        <v>39.75</v>
      </c>
      <c r="O21" t="s">
        <v>298</v>
      </c>
      <c r="P21">
        <v>38.72</v>
      </c>
      <c r="Q21">
        <v>57.25</v>
      </c>
      <c r="R21" t="s">
        <v>299</v>
      </c>
    </row>
    <row r="22" spans="1:18" x14ac:dyDescent="0.25">
      <c r="A22" t="s">
        <v>53</v>
      </c>
      <c r="B22" t="s">
        <v>147</v>
      </c>
      <c r="C22" t="s">
        <v>552</v>
      </c>
      <c r="D22">
        <v>3</v>
      </c>
      <c r="E22">
        <v>3</v>
      </c>
      <c r="F22" t="s">
        <v>222</v>
      </c>
      <c r="G22">
        <v>4.8</v>
      </c>
      <c r="H22">
        <v>13</v>
      </c>
      <c r="I22" t="s">
        <v>300</v>
      </c>
      <c r="J22">
        <v>15.705</v>
      </c>
      <c r="K22">
        <v>26.75</v>
      </c>
      <c r="L22" t="s">
        <v>301</v>
      </c>
      <c r="M22">
        <v>20.504999999999999</v>
      </c>
      <c r="N22">
        <v>39.75</v>
      </c>
      <c r="O22" t="s">
        <v>302</v>
      </c>
      <c r="P22">
        <v>24.44</v>
      </c>
      <c r="Q22">
        <v>57.25</v>
      </c>
      <c r="R22" t="s">
        <v>303</v>
      </c>
    </row>
    <row r="23" spans="1:18" x14ac:dyDescent="0.25">
      <c r="A23" t="s">
        <v>54</v>
      </c>
      <c r="B23" t="s">
        <v>148</v>
      </c>
      <c r="C23" t="s">
        <v>553</v>
      </c>
      <c r="D23">
        <v>3</v>
      </c>
      <c r="E23">
        <v>3</v>
      </c>
      <c r="F23" t="s">
        <v>222</v>
      </c>
      <c r="G23">
        <v>7.4</v>
      </c>
      <c r="H23">
        <v>13</v>
      </c>
      <c r="I23" t="s">
        <v>286</v>
      </c>
      <c r="J23">
        <v>15.91</v>
      </c>
      <c r="K23">
        <v>26.75</v>
      </c>
      <c r="L23" t="s">
        <v>304</v>
      </c>
      <c r="M23">
        <v>23.31</v>
      </c>
      <c r="N23">
        <v>39.75</v>
      </c>
      <c r="O23" t="s">
        <v>305</v>
      </c>
      <c r="P23">
        <v>33.945</v>
      </c>
      <c r="Q23">
        <v>57.25</v>
      </c>
      <c r="R23" t="s">
        <v>306</v>
      </c>
    </row>
    <row r="24" spans="1:18" x14ac:dyDescent="0.25">
      <c r="A24" t="s">
        <v>55</v>
      </c>
      <c r="B24" t="s">
        <v>149</v>
      </c>
      <c r="C24" t="s">
        <v>554</v>
      </c>
      <c r="D24">
        <v>3</v>
      </c>
      <c r="E24">
        <v>3</v>
      </c>
      <c r="F24" t="s">
        <v>222</v>
      </c>
      <c r="G24">
        <v>9.6</v>
      </c>
      <c r="H24">
        <v>13</v>
      </c>
      <c r="I24" t="s">
        <v>274</v>
      </c>
      <c r="J24">
        <v>12.984999999999999</v>
      </c>
      <c r="K24">
        <v>26.75</v>
      </c>
      <c r="L24" t="s">
        <v>307</v>
      </c>
      <c r="M24">
        <v>22.585000000000001</v>
      </c>
      <c r="N24">
        <v>39.75</v>
      </c>
      <c r="O24" t="s">
        <v>308</v>
      </c>
      <c r="P24">
        <v>38.89</v>
      </c>
      <c r="Q24">
        <v>57.25</v>
      </c>
      <c r="R24" t="s">
        <v>309</v>
      </c>
    </row>
    <row r="25" spans="1:18" x14ac:dyDescent="0.25">
      <c r="A25" t="s">
        <v>56</v>
      </c>
      <c r="B25" t="s">
        <v>150</v>
      </c>
      <c r="C25" t="s">
        <v>555</v>
      </c>
      <c r="D25">
        <v>3</v>
      </c>
      <c r="E25">
        <v>3</v>
      </c>
      <c r="F25" t="s">
        <v>222</v>
      </c>
      <c r="G25">
        <v>5.2</v>
      </c>
      <c r="H25">
        <v>13</v>
      </c>
      <c r="I25" t="s">
        <v>296</v>
      </c>
      <c r="J25">
        <v>14.56</v>
      </c>
      <c r="K25">
        <v>26.75</v>
      </c>
      <c r="L25" t="s">
        <v>310</v>
      </c>
      <c r="M25">
        <v>19.760000000000002</v>
      </c>
      <c r="N25">
        <v>39.75</v>
      </c>
      <c r="O25" t="s">
        <v>311</v>
      </c>
      <c r="P25">
        <v>26.565000000000001</v>
      </c>
      <c r="Q25">
        <v>57.25</v>
      </c>
      <c r="R25" t="s">
        <v>312</v>
      </c>
    </row>
    <row r="26" spans="1:18" x14ac:dyDescent="0.25">
      <c r="A26" t="s">
        <v>57</v>
      </c>
      <c r="B26" t="s">
        <v>151</v>
      </c>
      <c r="C26" t="s">
        <v>556</v>
      </c>
      <c r="D26">
        <v>3</v>
      </c>
      <c r="E26">
        <v>3</v>
      </c>
      <c r="F26" t="s">
        <v>222</v>
      </c>
      <c r="G26">
        <v>7</v>
      </c>
      <c r="H26">
        <v>13</v>
      </c>
      <c r="I26" t="s">
        <v>313</v>
      </c>
      <c r="J26">
        <v>22.885000000000002</v>
      </c>
      <c r="K26">
        <v>26.75</v>
      </c>
      <c r="L26" t="s">
        <v>238</v>
      </c>
      <c r="M26">
        <v>29.885000000000002</v>
      </c>
      <c r="N26">
        <v>39.75</v>
      </c>
      <c r="O26" t="s">
        <v>314</v>
      </c>
      <c r="P26">
        <v>49.475000000000001</v>
      </c>
      <c r="Q26">
        <v>57.25</v>
      </c>
      <c r="R26" t="s">
        <v>315</v>
      </c>
    </row>
    <row r="27" spans="1:18" x14ac:dyDescent="0.25">
      <c r="A27" t="s">
        <v>58</v>
      </c>
      <c r="B27" t="s">
        <v>152</v>
      </c>
      <c r="C27" t="s">
        <v>557</v>
      </c>
      <c r="D27">
        <v>3</v>
      </c>
      <c r="E27">
        <v>3</v>
      </c>
      <c r="F27" t="s">
        <v>222</v>
      </c>
      <c r="G27">
        <v>8</v>
      </c>
      <c r="H27">
        <v>13</v>
      </c>
      <c r="I27" t="s">
        <v>316</v>
      </c>
      <c r="J27">
        <v>19.96</v>
      </c>
      <c r="K27">
        <v>26.75</v>
      </c>
      <c r="L27" t="s">
        <v>317</v>
      </c>
      <c r="M27">
        <v>27.96</v>
      </c>
      <c r="N27">
        <v>39.75</v>
      </c>
      <c r="O27" t="s">
        <v>318</v>
      </c>
      <c r="P27">
        <v>39.255000000000003</v>
      </c>
      <c r="Q27">
        <v>57.25</v>
      </c>
      <c r="R27" t="s">
        <v>319</v>
      </c>
    </row>
    <row r="28" spans="1:18" x14ac:dyDescent="0.25">
      <c r="A28" t="s">
        <v>59</v>
      </c>
      <c r="B28" t="s">
        <v>153</v>
      </c>
      <c r="C28" t="s">
        <v>547</v>
      </c>
      <c r="D28">
        <v>3</v>
      </c>
      <c r="E28">
        <v>3</v>
      </c>
      <c r="F28" t="s">
        <v>222</v>
      </c>
      <c r="G28">
        <v>10.4</v>
      </c>
      <c r="H28">
        <v>13</v>
      </c>
      <c r="I28" t="s">
        <v>320</v>
      </c>
      <c r="J28">
        <v>15.93</v>
      </c>
      <c r="K28">
        <v>26.75</v>
      </c>
      <c r="L28" t="s">
        <v>321</v>
      </c>
      <c r="M28">
        <v>26.33</v>
      </c>
      <c r="N28">
        <v>39.75</v>
      </c>
      <c r="O28" t="s">
        <v>322</v>
      </c>
      <c r="P28">
        <v>33.765000000000001</v>
      </c>
      <c r="Q28">
        <v>57.25</v>
      </c>
      <c r="R28" t="s">
        <v>323</v>
      </c>
    </row>
    <row r="29" spans="1:18" x14ac:dyDescent="0.25">
      <c r="A29" t="s">
        <v>60</v>
      </c>
      <c r="B29" t="s">
        <v>154</v>
      </c>
      <c r="C29" t="s">
        <v>547</v>
      </c>
      <c r="D29">
        <v>3</v>
      </c>
      <c r="E29">
        <v>3</v>
      </c>
      <c r="F29" t="s">
        <v>222</v>
      </c>
      <c r="G29">
        <v>5.8</v>
      </c>
      <c r="H29">
        <v>13</v>
      </c>
      <c r="I29" t="s">
        <v>227</v>
      </c>
      <c r="J29">
        <v>11.125</v>
      </c>
      <c r="K29">
        <v>26.75</v>
      </c>
      <c r="L29" t="s">
        <v>324</v>
      </c>
      <c r="M29">
        <v>16.925000000000001</v>
      </c>
      <c r="N29">
        <v>39.75</v>
      </c>
      <c r="O29" t="s">
        <v>325</v>
      </c>
      <c r="P29">
        <v>31.97</v>
      </c>
      <c r="Q29">
        <v>57.25</v>
      </c>
      <c r="R29" t="s">
        <v>326</v>
      </c>
    </row>
    <row r="30" spans="1:18" x14ac:dyDescent="0.25">
      <c r="A30" t="s">
        <v>61</v>
      </c>
      <c r="B30" t="s">
        <v>155</v>
      </c>
      <c r="C30" t="s">
        <v>549</v>
      </c>
      <c r="D30">
        <v>3</v>
      </c>
      <c r="E30">
        <v>3</v>
      </c>
      <c r="F30" t="s">
        <v>222</v>
      </c>
      <c r="G30">
        <v>6</v>
      </c>
      <c r="H30">
        <v>13</v>
      </c>
      <c r="I30" t="s">
        <v>327</v>
      </c>
      <c r="J30">
        <v>16.425000000000001</v>
      </c>
      <c r="K30">
        <v>26.75</v>
      </c>
      <c r="L30" t="s">
        <v>328</v>
      </c>
      <c r="M30">
        <v>22.425000000000001</v>
      </c>
      <c r="N30">
        <v>39.75</v>
      </c>
      <c r="O30" t="s">
        <v>329</v>
      </c>
      <c r="P30">
        <v>37.270000000000003</v>
      </c>
      <c r="Q30">
        <v>57.25</v>
      </c>
      <c r="R30" t="s">
        <v>330</v>
      </c>
    </row>
    <row r="31" spans="1:18" x14ac:dyDescent="0.25">
      <c r="A31" t="s">
        <v>62</v>
      </c>
      <c r="B31" t="s">
        <v>156</v>
      </c>
      <c r="C31" t="s">
        <v>550</v>
      </c>
      <c r="D31">
        <v>3</v>
      </c>
      <c r="E31">
        <v>3</v>
      </c>
      <c r="F31" t="s">
        <v>222</v>
      </c>
      <c r="G31">
        <v>6</v>
      </c>
      <c r="H31">
        <v>13</v>
      </c>
      <c r="I31" t="s">
        <v>327</v>
      </c>
      <c r="J31">
        <v>13.17</v>
      </c>
      <c r="K31">
        <v>26.75</v>
      </c>
      <c r="L31" t="s">
        <v>331</v>
      </c>
      <c r="M31">
        <v>19.170000000000002</v>
      </c>
      <c r="N31">
        <v>39.75</v>
      </c>
      <c r="O31" t="s">
        <v>332</v>
      </c>
      <c r="P31">
        <v>35.369999999999997</v>
      </c>
      <c r="Q31">
        <v>57.25</v>
      </c>
      <c r="R31" t="s">
        <v>333</v>
      </c>
    </row>
    <row r="32" spans="1:18" x14ac:dyDescent="0.25">
      <c r="A32" t="s">
        <v>63</v>
      </c>
      <c r="B32" t="s">
        <v>157</v>
      </c>
      <c r="C32" t="s">
        <v>551</v>
      </c>
      <c r="D32">
        <v>3</v>
      </c>
      <c r="E32">
        <v>3</v>
      </c>
      <c r="F32" t="s">
        <v>222</v>
      </c>
      <c r="G32">
        <v>4.4000000000000004</v>
      </c>
      <c r="H32">
        <v>13</v>
      </c>
      <c r="I32" t="s">
        <v>289</v>
      </c>
      <c r="J32">
        <v>10.55</v>
      </c>
      <c r="K32">
        <v>26.75</v>
      </c>
      <c r="L32" t="s">
        <v>334</v>
      </c>
      <c r="M32">
        <v>14.95</v>
      </c>
      <c r="N32">
        <v>39.75</v>
      </c>
      <c r="O32" t="s">
        <v>335</v>
      </c>
      <c r="P32">
        <v>19.765000000000001</v>
      </c>
      <c r="Q32">
        <v>57.25</v>
      </c>
      <c r="R32" t="s">
        <v>336</v>
      </c>
    </row>
    <row r="33" spans="1:18" x14ac:dyDescent="0.25">
      <c r="A33" t="s">
        <v>64</v>
      </c>
      <c r="B33" t="s">
        <v>158</v>
      </c>
      <c r="C33" t="s">
        <v>552</v>
      </c>
      <c r="D33">
        <v>3</v>
      </c>
      <c r="E33">
        <v>3</v>
      </c>
      <c r="F33" t="s">
        <v>222</v>
      </c>
      <c r="G33">
        <v>12</v>
      </c>
      <c r="H33">
        <v>13</v>
      </c>
      <c r="I33" t="s">
        <v>236</v>
      </c>
      <c r="J33">
        <v>16.850000000000001</v>
      </c>
      <c r="K33">
        <v>26.75</v>
      </c>
      <c r="L33" t="s">
        <v>337</v>
      </c>
      <c r="M33">
        <v>28.85</v>
      </c>
      <c r="N33">
        <v>39.75</v>
      </c>
      <c r="O33" t="s">
        <v>338</v>
      </c>
      <c r="P33">
        <v>45.395000000000003</v>
      </c>
      <c r="Q33">
        <v>57.25</v>
      </c>
      <c r="R33" t="s">
        <v>339</v>
      </c>
    </row>
    <row r="34" spans="1:18" x14ac:dyDescent="0.25">
      <c r="A34" t="s">
        <v>65</v>
      </c>
      <c r="B34" t="s">
        <v>159</v>
      </c>
      <c r="C34" t="s">
        <v>553</v>
      </c>
      <c r="D34">
        <v>3</v>
      </c>
      <c r="E34">
        <v>3</v>
      </c>
      <c r="F34" t="s">
        <v>222</v>
      </c>
      <c r="G34">
        <v>4.2</v>
      </c>
      <c r="H34">
        <v>13</v>
      </c>
      <c r="I34" t="s">
        <v>340</v>
      </c>
      <c r="J34">
        <v>13.904999999999999</v>
      </c>
      <c r="K34">
        <v>26.75</v>
      </c>
      <c r="L34" t="s">
        <v>341</v>
      </c>
      <c r="M34">
        <v>18.105</v>
      </c>
      <c r="N34">
        <v>39.75</v>
      </c>
      <c r="O34" t="s">
        <v>342</v>
      </c>
      <c r="P34">
        <v>27.315000000000001</v>
      </c>
      <c r="Q34">
        <v>57.25</v>
      </c>
      <c r="R34" t="s">
        <v>343</v>
      </c>
    </row>
    <row r="35" spans="1:18" x14ac:dyDescent="0.25">
      <c r="A35" t="s">
        <v>66</v>
      </c>
      <c r="B35" t="s">
        <v>160</v>
      </c>
      <c r="C35" t="s">
        <v>554</v>
      </c>
      <c r="D35">
        <v>3</v>
      </c>
      <c r="E35">
        <v>3</v>
      </c>
      <c r="F35" t="s">
        <v>222</v>
      </c>
      <c r="G35">
        <v>11.4</v>
      </c>
      <c r="H35">
        <v>13</v>
      </c>
      <c r="I35" t="s">
        <v>248</v>
      </c>
      <c r="J35">
        <v>20.225000000000001</v>
      </c>
      <c r="K35">
        <v>26.75</v>
      </c>
      <c r="L35" t="s">
        <v>344</v>
      </c>
      <c r="M35">
        <v>31.625</v>
      </c>
      <c r="N35">
        <v>39.75</v>
      </c>
      <c r="O35" t="s">
        <v>345</v>
      </c>
      <c r="P35">
        <v>51.86</v>
      </c>
      <c r="Q35">
        <v>57.25</v>
      </c>
      <c r="R35" t="s">
        <v>346</v>
      </c>
    </row>
    <row r="36" spans="1:18" x14ac:dyDescent="0.25">
      <c r="A36" t="s">
        <v>67</v>
      </c>
      <c r="B36" t="s">
        <v>161</v>
      </c>
      <c r="C36" t="s">
        <v>555</v>
      </c>
      <c r="D36">
        <v>2.5</v>
      </c>
      <c r="E36">
        <v>3</v>
      </c>
      <c r="F36" t="s">
        <v>347</v>
      </c>
      <c r="G36">
        <v>7.2</v>
      </c>
      <c r="H36">
        <v>13</v>
      </c>
      <c r="I36" t="s">
        <v>348</v>
      </c>
      <c r="J36">
        <v>7.0750000000000002</v>
      </c>
      <c r="K36">
        <v>26.75</v>
      </c>
      <c r="L36" t="s">
        <v>349</v>
      </c>
      <c r="M36">
        <v>14.275</v>
      </c>
      <c r="N36">
        <v>39.75</v>
      </c>
      <c r="O36" t="s">
        <v>350</v>
      </c>
      <c r="P36">
        <v>27.02</v>
      </c>
      <c r="Q36">
        <v>57.25</v>
      </c>
      <c r="R36" t="s">
        <v>351</v>
      </c>
    </row>
    <row r="37" spans="1:18" x14ac:dyDescent="0.25">
      <c r="A37" t="s">
        <v>68</v>
      </c>
      <c r="B37" t="s">
        <v>162</v>
      </c>
      <c r="C37" t="s">
        <v>550</v>
      </c>
      <c r="D37">
        <v>1.5</v>
      </c>
      <c r="E37">
        <v>3</v>
      </c>
      <c r="F37" t="s">
        <v>352</v>
      </c>
      <c r="G37">
        <v>4.0999999999999996</v>
      </c>
      <c r="H37">
        <v>13</v>
      </c>
      <c r="I37" t="s">
        <v>353</v>
      </c>
      <c r="J37">
        <v>0</v>
      </c>
      <c r="K37">
        <v>26.75</v>
      </c>
      <c r="L37" t="s">
        <v>233</v>
      </c>
      <c r="M37">
        <v>4.0999999999999996</v>
      </c>
      <c r="N37">
        <v>39.75</v>
      </c>
      <c r="O37" t="s">
        <v>354</v>
      </c>
      <c r="P37">
        <v>11.38</v>
      </c>
      <c r="Q37">
        <v>57.25</v>
      </c>
      <c r="R37" t="s">
        <v>355</v>
      </c>
    </row>
    <row r="38" spans="1:18" x14ac:dyDescent="0.25">
      <c r="A38" t="s">
        <v>69</v>
      </c>
      <c r="B38" t="s">
        <v>163</v>
      </c>
      <c r="C38" t="s">
        <v>551</v>
      </c>
      <c r="D38">
        <v>3</v>
      </c>
      <c r="E38">
        <v>3</v>
      </c>
      <c r="F38" t="s">
        <v>222</v>
      </c>
      <c r="G38">
        <v>12.2</v>
      </c>
      <c r="H38">
        <v>13</v>
      </c>
      <c r="I38" t="s">
        <v>356</v>
      </c>
      <c r="J38">
        <v>2</v>
      </c>
      <c r="K38">
        <v>26.75</v>
      </c>
      <c r="L38" t="s">
        <v>357</v>
      </c>
      <c r="M38">
        <v>14.2</v>
      </c>
      <c r="N38">
        <v>39.75</v>
      </c>
      <c r="O38" t="s">
        <v>358</v>
      </c>
      <c r="P38">
        <v>31.88</v>
      </c>
      <c r="Q38">
        <v>57.25</v>
      </c>
      <c r="R38" t="s">
        <v>359</v>
      </c>
    </row>
    <row r="39" spans="1:18" x14ac:dyDescent="0.25">
      <c r="A39" t="s">
        <v>70</v>
      </c>
      <c r="B39" t="s">
        <v>164</v>
      </c>
      <c r="C39" t="s">
        <v>552</v>
      </c>
      <c r="D39">
        <v>3</v>
      </c>
      <c r="E39">
        <v>3</v>
      </c>
      <c r="F39" t="s">
        <v>222</v>
      </c>
      <c r="G39">
        <v>5.2</v>
      </c>
      <c r="H39">
        <v>13</v>
      </c>
      <c r="I39" t="s">
        <v>296</v>
      </c>
      <c r="J39">
        <v>14.05</v>
      </c>
      <c r="K39">
        <v>26.75</v>
      </c>
      <c r="L39" t="s">
        <v>360</v>
      </c>
      <c r="M39">
        <v>19.25</v>
      </c>
      <c r="N39">
        <v>39.75</v>
      </c>
      <c r="O39" t="s">
        <v>361</v>
      </c>
      <c r="P39">
        <v>34.24</v>
      </c>
      <c r="Q39">
        <v>57.25</v>
      </c>
      <c r="R39" t="s">
        <v>362</v>
      </c>
    </row>
    <row r="40" spans="1:18" x14ac:dyDescent="0.25">
      <c r="A40" t="s">
        <v>71</v>
      </c>
      <c r="B40" t="s">
        <v>165</v>
      </c>
      <c r="C40" t="s">
        <v>553</v>
      </c>
      <c r="D40">
        <v>1.5</v>
      </c>
      <c r="E40">
        <v>3</v>
      </c>
      <c r="F40" t="s">
        <v>352</v>
      </c>
      <c r="G40">
        <v>7.6</v>
      </c>
      <c r="H40">
        <v>13</v>
      </c>
      <c r="I40" t="s">
        <v>240</v>
      </c>
      <c r="J40">
        <v>9.57</v>
      </c>
      <c r="K40">
        <v>26.75</v>
      </c>
      <c r="L40" t="s">
        <v>363</v>
      </c>
      <c r="M40">
        <v>17.170000000000002</v>
      </c>
      <c r="N40">
        <v>39.75</v>
      </c>
      <c r="O40" t="s">
        <v>364</v>
      </c>
      <c r="P40">
        <v>20.059999999999999</v>
      </c>
      <c r="Q40">
        <v>57.25</v>
      </c>
      <c r="R40" t="s">
        <v>365</v>
      </c>
    </row>
    <row r="41" spans="1:18" x14ac:dyDescent="0.25">
      <c r="A41" s="9" t="s">
        <v>72</v>
      </c>
      <c r="B41" s="9" t="s">
        <v>166</v>
      </c>
      <c r="C41" s="9" t="s">
        <v>554</v>
      </c>
      <c r="D41" s="9">
        <v>3</v>
      </c>
      <c r="E41" s="9">
        <v>3</v>
      </c>
      <c r="F41" s="9" t="s">
        <v>222</v>
      </c>
      <c r="G41" s="9">
        <v>4</v>
      </c>
      <c r="H41" s="9">
        <v>13</v>
      </c>
      <c r="I41" s="9" t="s">
        <v>366</v>
      </c>
      <c r="J41" s="9">
        <v>8.9749999999999996</v>
      </c>
      <c r="K41" s="9">
        <v>26.75</v>
      </c>
      <c r="L41" s="9" t="s">
        <v>367</v>
      </c>
      <c r="M41" s="9">
        <v>12.975</v>
      </c>
      <c r="N41" s="9">
        <v>39.75</v>
      </c>
      <c r="O41" s="9" t="s">
        <v>368</v>
      </c>
      <c r="P41" s="9">
        <v>20.94</v>
      </c>
      <c r="Q41" s="9">
        <v>57.25</v>
      </c>
      <c r="R41" s="9" t="s">
        <v>369</v>
      </c>
    </row>
    <row r="42" spans="1:18" x14ac:dyDescent="0.25">
      <c r="A42" t="s">
        <v>73</v>
      </c>
      <c r="B42" t="s">
        <v>167</v>
      </c>
      <c r="C42" t="s">
        <v>555</v>
      </c>
      <c r="D42">
        <v>3</v>
      </c>
      <c r="E42">
        <v>3</v>
      </c>
      <c r="F42" t="s">
        <v>222</v>
      </c>
      <c r="G42">
        <v>5.2</v>
      </c>
      <c r="H42">
        <v>13</v>
      </c>
      <c r="I42" t="s">
        <v>296</v>
      </c>
      <c r="J42">
        <v>14.355</v>
      </c>
      <c r="K42">
        <v>26.75</v>
      </c>
      <c r="L42" t="s">
        <v>370</v>
      </c>
      <c r="M42">
        <v>19.555</v>
      </c>
      <c r="N42">
        <v>39.75</v>
      </c>
      <c r="O42" t="s">
        <v>371</v>
      </c>
      <c r="P42">
        <v>30.49</v>
      </c>
      <c r="Q42">
        <v>57.25</v>
      </c>
      <c r="R42" t="s">
        <v>372</v>
      </c>
    </row>
    <row r="43" spans="1:18" x14ac:dyDescent="0.25">
      <c r="A43" t="s">
        <v>74</v>
      </c>
      <c r="B43" t="s">
        <v>168</v>
      </c>
      <c r="C43" t="s">
        <v>556</v>
      </c>
      <c r="D43">
        <v>3</v>
      </c>
      <c r="E43">
        <v>3</v>
      </c>
      <c r="F43" t="s">
        <v>222</v>
      </c>
      <c r="G43">
        <v>5.4</v>
      </c>
      <c r="H43">
        <v>13</v>
      </c>
      <c r="I43" t="s">
        <v>373</v>
      </c>
      <c r="J43">
        <v>17.074999999999999</v>
      </c>
      <c r="K43">
        <v>26.75</v>
      </c>
      <c r="L43" t="s">
        <v>374</v>
      </c>
      <c r="M43">
        <v>22.475000000000001</v>
      </c>
      <c r="N43">
        <v>39.75</v>
      </c>
      <c r="O43" t="s">
        <v>375</v>
      </c>
      <c r="P43">
        <v>46.945</v>
      </c>
      <c r="Q43">
        <v>57.25</v>
      </c>
      <c r="R43" t="s">
        <v>376</v>
      </c>
    </row>
    <row r="44" spans="1:18" x14ac:dyDescent="0.25">
      <c r="A44" t="s">
        <v>75</v>
      </c>
      <c r="B44" t="s">
        <v>169</v>
      </c>
      <c r="C44" t="s">
        <v>557</v>
      </c>
      <c r="D44">
        <v>0.5</v>
      </c>
      <c r="E44">
        <v>3</v>
      </c>
      <c r="F44" t="s">
        <v>377</v>
      </c>
      <c r="G44">
        <v>6</v>
      </c>
      <c r="H44">
        <v>13</v>
      </c>
      <c r="I44" t="s">
        <v>327</v>
      </c>
      <c r="J44">
        <v>12.375</v>
      </c>
      <c r="K44">
        <v>26.75</v>
      </c>
      <c r="L44" t="s">
        <v>378</v>
      </c>
      <c r="M44">
        <v>18.375</v>
      </c>
      <c r="N44">
        <v>39.75</v>
      </c>
      <c r="O44" t="s">
        <v>379</v>
      </c>
      <c r="P44">
        <v>32.515000000000001</v>
      </c>
      <c r="Q44">
        <v>57.25</v>
      </c>
      <c r="R44" t="s">
        <v>380</v>
      </c>
    </row>
    <row r="45" spans="1:18" x14ac:dyDescent="0.25">
      <c r="A45" t="s">
        <v>76</v>
      </c>
      <c r="B45" t="s">
        <v>170</v>
      </c>
      <c r="C45" t="s">
        <v>547</v>
      </c>
      <c r="D45">
        <v>3</v>
      </c>
      <c r="E45">
        <v>3</v>
      </c>
      <c r="F45" t="s">
        <v>222</v>
      </c>
      <c r="G45">
        <v>5.6</v>
      </c>
      <c r="H45">
        <v>13</v>
      </c>
      <c r="I45" t="s">
        <v>381</v>
      </c>
      <c r="J45">
        <v>11</v>
      </c>
      <c r="K45">
        <v>26.75</v>
      </c>
      <c r="L45" t="s">
        <v>382</v>
      </c>
      <c r="M45">
        <v>16.600000000000001</v>
      </c>
      <c r="N45">
        <v>39.75</v>
      </c>
      <c r="O45" t="s">
        <v>383</v>
      </c>
      <c r="P45">
        <v>25.204999999999998</v>
      </c>
      <c r="Q45">
        <v>55.25</v>
      </c>
      <c r="R45" t="s">
        <v>384</v>
      </c>
    </row>
    <row r="46" spans="1:18" x14ac:dyDescent="0.25">
      <c r="A46" t="s">
        <v>77</v>
      </c>
      <c r="B46" t="s">
        <v>171</v>
      </c>
      <c r="C46" t="s">
        <v>549</v>
      </c>
      <c r="D46">
        <v>3</v>
      </c>
      <c r="E46">
        <v>3</v>
      </c>
      <c r="F46" t="s">
        <v>222</v>
      </c>
      <c r="G46">
        <v>4</v>
      </c>
      <c r="H46">
        <v>13</v>
      </c>
      <c r="I46" t="s">
        <v>366</v>
      </c>
      <c r="J46">
        <v>12.025</v>
      </c>
      <c r="K46">
        <v>26.75</v>
      </c>
      <c r="L46" t="s">
        <v>385</v>
      </c>
      <c r="M46">
        <v>16.024999999999999</v>
      </c>
      <c r="N46">
        <v>39.75</v>
      </c>
      <c r="O46" t="s">
        <v>386</v>
      </c>
      <c r="P46">
        <v>21.965</v>
      </c>
      <c r="Q46">
        <v>57.25</v>
      </c>
      <c r="R46" t="s">
        <v>387</v>
      </c>
    </row>
    <row r="47" spans="1:18" x14ac:dyDescent="0.25">
      <c r="A47" t="s">
        <v>78</v>
      </c>
      <c r="B47" t="s">
        <v>172</v>
      </c>
      <c r="C47" t="s">
        <v>550</v>
      </c>
      <c r="D47">
        <v>2.5</v>
      </c>
      <c r="E47">
        <v>3</v>
      </c>
      <c r="F47" t="s">
        <v>347</v>
      </c>
      <c r="G47">
        <v>7</v>
      </c>
      <c r="H47">
        <v>13</v>
      </c>
      <c r="I47" t="s">
        <v>313</v>
      </c>
      <c r="J47">
        <v>16.625</v>
      </c>
      <c r="K47">
        <v>26.75</v>
      </c>
      <c r="L47" t="s">
        <v>388</v>
      </c>
      <c r="M47">
        <v>23.625</v>
      </c>
      <c r="N47">
        <v>39.75</v>
      </c>
      <c r="O47" t="s">
        <v>389</v>
      </c>
      <c r="P47">
        <v>27.84</v>
      </c>
      <c r="Q47">
        <v>57.25</v>
      </c>
      <c r="R47" t="s">
        <v>390</v>
      </c>
    </row>
    <row r="48" spans="1:18" x14ac:dyDescent="0.25">
      <c r="A48" t="s">
        <v>79</v>
      </c>
      <c r="B48" t="s">
        <v>173</v>
      </c>
      <c r="C48" t="s">
        <v>551</v>
      </c>
      <c r="D48">
        <v>2.5</v>
      </c>
      <c r="E48">
        <v>3</v>
      </c>
      <c r="F48" t="s">
        <v>347</v>
      </c>
      <c r="G48">
        <v>6.8</v>
      </c>
      <c r="H48">
        <v>13</v>
      </c>
      <c r="I48" t="s">
        <v>391</v>
      </c>
      <c r="J48">
        <v>15.46</v>
      </c>
      <c r="K48">
        <v>26.75</v>
      </c>
      <c r="L48" t="s">
        <v>392</v>
      </c>
      <c r="M48">
        <v>22.26</v>
      </c>
      <c r="N48">
        <v>39.75</v>
      </c>
      <c r="O48" t="s">
        <v>393</v>
      </c>
      <c r="P48">
        <v>29.47</v>
      </c>
      <c r="Q48">
        <v>57.25</v>
      </c>
      <c r="R48" t="s">
        <v>394</v>
      </c>
    </row>
    <row r="49" spans="1:18" x14ac:dyDescent="0.25">
      <c r="A49" t="s">
        <v>80</v>
      </c>
      <c r="B49" t="s">
        <v>174</v>
      </c>
      <c r="C49" t="s">
        <v>552</v>
      </c>
      <c r="D49">
        <v>3</v>
      </c>
      <c r="E49">
        <v>3</v>
      </c>
      <c r="F49" t="s">
        <v>222</v>
      </c>
      <c r="G49">
        <v>7.6</v>
      </c>
      <c r="H49">
        <v>13</v>
      </c>
      <c r="I49" t="s">
        <v>240</v>
      </c>
      <c r="J49">
        <v>18.425000000000001</v>
      </c>
      <c r="K49">
        <v>26.75</v>
      </c>
      <c r="L49" t="s">
        <v>395</v>
      </c>
      <c r="M49">
        <v>26.024999999999999</v>
      </c>
      <c r="N49">
        <v>39.75</v>
      </c>
      <c r="O49" t="s">
        <v>396</v>
      </c>
      <c r="P49">
        <v>38.159999999999997</v>
      </c>
      <c r="Q49">
        <v>57.25</v>
      </c>
      <c r="R49" t="s">
        <v>397</v>
      </c>
    </row>
    <row r="50" spans="1:18" x14ac:dyDescent="0.25">
      <c r="A50" t="s">
        <v>81</v>
      </c>
      <c r="B50" t="s">
        <v>175</v>
      </c>
      <c r="C50" t="s">
        <v>553</v>
      </c>
      <c r="D50">
        <v>3</v>
      </c>
      <c r="E50">
        <v>3</v>
      </c>
      <c r="F50" t="s">
        <v>222</v>
      </c>
      <c r="G50">
        <v>7.2</v>
      </c>
      <c r="H50">
        <v>13</v>
      </c>
      <c r="I50" t="s">
        <v>348</v>
      </c>
      <c r="J50">
        <v>16.02</v>
      </c>
      <c r="K50">
        <v>26.75</v>
      </c>
      <c r="L50" t="s">
        <v>398</v>
      </c>
      <c r="M50">
        <v>23.22</v>
      </c>
      <c r="N50">
        <v>39.75</v>
      </c>
      <c r="O50" t="s">
        <v>399</v>
      </c>
      <c r="P50">
        <v>35.979999999999997</v>
      </c>
      <c r="Q50">
        <v>57.25</v>
      </c>
      <c r="R50" t="s">
        <v>400</v>
      </c>
    </row>
    <row r="51" spans="1:18" x14ac:dyDescent="0.25">
      <c r="A51" t="s">
        <v>82</v>
      </c>
      <c r="B51" t="s">
        <v>176</v>
      </c>
      <c r="C51" t="s">
        <v>554</v>
      </c>
      <c r="D51">
        <v>3</v>
      </c>
      <c r="E51">
        <v>3</v>
      </c>
      <c r="F51" t="s">
        <v>222</v>
      </c>
      <c r="G51">
        <v>12</v>
      </c>
      <c r="H51">
        <v>13</v>
      </c>
      <c r="I51" t="s">
        <v>236</v>
      </c>
      <c r="J51">
        <v>18.875</v>
      </c>
      <c r="K51">
        <v>26.75</v>
      </c>
      <c r="L51" t="s">
        <v>401</v>
      </c>
      <c r="M51">
        <v>30.875</v>
      </c>
      <c r="N51">
        <v>39.75</v>
      </c>
      <c r="O51" t="s">
        <v>402</v>
      </c>
      <c r="P51">
        <v>46.46</v>
      </c>
      <c r="Q51">
        <v>57.25</v>
      </c>
      <c r="R51" t="s">
        <v>403</v>
      </c>
    </row>
    <row r="52" spans="1:18" x14ac:dyDescent="0.25">
      <c r="A52" t="s">
        <v>83</v>
      </c>
      <c r="B52" t="s">
        <v>177</v>
      </c>
      <c r="C52" t="s">
        <v>555</v>
      </c>
      <c r="D52">
        <v>3</v>
      </c>
      <c r="E52">
        <v>3</v>
      </c>
      <c r="F52" t="s">
        <v>222</v>
      </c>
      <c r="G52">
        <v>8</v>
      </c>
      <c r="H52">
        <v>13</v>
      </c>
      <c r="I52" t="s">
        <v>316</v>
      </c>
      <c r="J52">
        <v>12.574999999999999</v>
      </c>
      <c r="K52">
        <v>26.75</v>
      </c>
      <c r="L52" t="s">
        <v>404</v>
      </c>
      <c r="M52">
        <v>20.574999999999999</v>
      </c>
      <c r="N52">
        <v>39.75</v>
      </c>
      <c r="O52" t="s">
        <v>405</v>
      </c>
      <c r="P52">
        <v>34.625</v>
      </c>
      <c r="Q52">
        <v>57.25</v>
      </c>
      <c r="R52" t="s">
        <v>406</v>
      </c>
    </row>
    <row r="53" spans="1:18" x14ac:dyDescent="0.25">
      <c r="A53" t="s">
        <v>84</v>
      </c>
      <c r="B53" t="s">
        <v>178</v>
      </c>
      <c r="C53" t="s">
        <v>556</v>
      </c>
      <c r="D53">
        <v>3</v>
      </c>
      <c r="E53">
        <v>3</v>
      </c>
      <c r="F53" t="s">
        <v>222</v>
      </c>
      <c r="G53">
        <v>12</v>
      </c>
      <c r="H53">
        <v>13</v>
      </c>
      <c r="I53" t="s">
        <v>236</v>
      </c>
      <c r="J53">
        <v>22.23</v>
      </c>
      <c r="K53">
        <v>26.75</v>
      </c>
      <c r="L53" t="s">
        <v>407</v>
      </c>
      <c r="M53">
        <v>34.229999999999997</v>
      </c>
      <c r="N53">
        <v>39.75</v>
      </c>
      <c r="O53" t="s">
        <v>408</v>
      </c>
      <c r="P53">
        <v>49.99</v>
      </c>
      <c r="Q53">
        <v>57.25</v>
      </c>
      <c r="R53" t="s">
        <v>409</v>
      </c>
    </row>
    <row r="54" spans="1:18" x14ac:dyDescent="0.25">
      <c r="A54" t="s">
        <v>85</v>
      </c>
      <c r="B54" t="s">
        <v>179</v>
      </c>
      <c r="C54" t="s">
        <v>557</v>
      </c>
      <c r="D54">
        <v>3</v>
      </c>
      <c r="E54">
        <v>3</v>
      </c>
      <c r="F54" t="s">
        <v>222</v>
      </c>
      <c r="G54">
        <v>8.6</v>
      </c>
      <c r="H54">
        <v>13</v>
      </c>
      <c r="I54" t="s">
        <v>410</v>
      </c>
      <c r="J54">
        <v>16.399999999999999</v>
      </c>
      <c r="K54">
        <v>26.75</v>
      </c>
      <c r="L54" t="s">
        <v>411</v>
      </c>
      <c r="M54">
        <v>25</v>
      </c>
      <c r="N54">
        <v>39.75</v>
      </c>
      <c r="O54" t="s">
        <v>412</v>
      </c>
      <c r="P54">
        <v>28.15</v>
      </c>
      <c r="Q54">
        <v>57.25</v>
      </c>
      <c r="R54" t="s">
        <v>413</v>
      </c>
    </row>
    <row r="55" spans="1:18" x14ac:dyDescent="0.25">
      <c r="A55" t="s">
        <v>86</v>
      </c>
      <c r="B55" t="s">
        <v>180</v>
      </c>
      <c r="C55" t="s">
        <v>550</v>
      </c>
      <c r="D55">
        <v>3</v>
      </c>
      <c r="E55">
        <v>3</v>
      </c>
      <c r="F55" t="s">
        <v>222</v>
      </c>
      <c r="G55">
        <v>9.6</v>
      </c>
      <c r="H55">
        <v>13</v>
      </c>
      <c r="I55" t="s">
        <v>274</v>
      </c>
      <c r="J55">
        <v>14.6</v>
      </c>
      <c r="K55">
        <v>26.75</v>
      </c>
      <c r="L55" t="s">
        <v>414</v>
      </c>
      <c r="M55">
        <v>24.2</v>
      </c>
      <c r="N55">
        <v>39.75</v>
      </c>
      <c r="O55" t="s">
        <v>415</v>
      </c>
      <c r="P55">
        <v>47.21</v>
      </c>
      <c r="Q55">
        <v>57.25</v>
      </c>
      <c r="R55" t="s">
        <v>416</v>
      </c>
    </row>
    <row r="56" spans="1:18" x14ac:dyDescent="0.25">
      <c r="A56" t="s">
        <v>87</v>
      </c>
      <c r="B56" t="s">
        <v>181</v>
      </c>
      <c r="C56" t="s">
        <v>551</v>
      </c>
      <c r="D56">
        <v>3</v>
      </c>
      <c r="E56">
        <v>3</v>
      </c>
      <c r="F56" t="s">
        <v>222</v>
      </c>
      <c r="G56">
        <v>11.2</v>
      </c>
      <c r="H56">
        <v>13</v>
      </c>
      <c r="I56" t="s">
        <v>417</v>
      </c>
      <c r="J56">
        <v>22.25</v>
      </c>
      <c r="K56">
        <v>26.75</v>
      </c>
      <c r="L56" t="s">
        <v>418</v>
      </c>
      <c r="M56">
        <v>33.450000000000003</v>
      </c>
      <c r="N56">
        <v>39.75</v>
      </c>
      <c r="O56" t="s">
        <v>419</v>
      </c>
      <c r="P56">
        <v>45.17</v>
      </c>
      <c r="Q56">
        <v>57.25</v>
      </c>
      <c r="R56" t="s">
        <v>420</v>
      </c>
    </row>
    <row r="57" spans="1:18" x14ac:dyDescent="0.25">
      <c r="A57" t="s">
        <v>88</v>
      </c>
      <c r="B57" t="s">
        <v>182</v>
      </c>
      <c r="C57" t="s">
        <v>552</v>
      </c>
      <c r="D57">
        <v>3</v>
      </c>
      <c r="E57">
        <v>3</v>
      </c>
      <c r="F57" t="s">
        <v>222</v>
      </c>
      <c r="G57">
        <v>9</v>
      </c>
      <c r="H57">
        <v>13</v>
      </c>
      <c r="I57" t="s">
        <v>421</v>
      </c>
      <c r="J57">
        <v>16.175000000000001</v>
      </c>
      <c r="K57">
        <v>26.75</v>
      </c>
      <c r="L57" t="s">
        <v>422</v>
      </c>
      <c r="M57">
        <v>25.175000000000001</v>
      </c>
      <c r="N57">
        <v>39.75</v>
      </c>
      <c r="O57" t="s">
        <v>423</v>
      </c>
      <c r="P57">
        <v>44.07</v>
      </c>
      <c r="Q57">
        <v>57.25</v>
      </c>
      <c r="R57" t="s">
        <v>424</v>
      </c>
    </row>
    <row r="58" spans="1:18" x14ac:dyDescent="0.25">
      <c r="A58" t="s">
        <v>89</v>
      </c>
      <c r="B58" t="s">
        <v>183</v>
      </c>
      <c r="C58" t="s">
        <v>553</v>
      </c>
      <c r="D58">
        <v>3</v>
      </c>
      <c r="E58">
        <v>3</v>
      </c>
      <c r="F58" t="s">
        <v>222</v>
      </c>
      <c r="G58">
        <v>7.4</v>
      </c>
      <c r="H58">
        <v>13</v>
      </c>
      <c r="I58" t="s">
        <v>286</v>
      </c>
      <c r="J58">
        <v>14.15</v>
      </c>
      <c r="K58">
        <v>26.75</v>
      </c>
      <c r="L58" t="s">
        <v>425</v>
      </c>
      <c r="M58">
        <v>21.55</v>
      </c>
      <c r="N58">
        <v>39.75</v>
      </c>
      <c r="O58" t="s">
        <v>426</v>
      </c>
      <c r="P58">
        <v>36.909999999999997</v>
      </c>
      <c r="Q58">
        <v>57.25</v>
      </c>
      <c r="R58" t="s">
        <v>427</v>
      </c>
    </row>
    <row r="59" spans="1:18" x14ac:dyDescent="0.25">
      <c r="A59" t="s">
        <v>90</v>
      </c>
      <c r="B59" t="s">
        <v>184</v>
      </c>
      <c r="C59" t="s">
        <v>554</v>
      </c>
      <c r="D59">
        <v>3</v>
      </c>
      <c r="E59">
        <v>3</v>
      </c>
      <c r="F59" t="s">
        <v>222</v>
      </c>
      <c r="G59">
        <v>11.8</v>
      </c>
      <c r="H59">
        <v>13</v>
      </c>
      <c r="I59" t="s">
        <v>260</v>
      </c>
      <c r="J59">
        <v>23.15</v>
      </c>
      <c r="K59">
        <v>26.75</v>
      </c>
      <c r="L59" t="s">
        <v>428</v>
      </c>
      <c r="M59">
        <v>34.950000000000003</v>
      </c>
      <c r="N59">
        <v>39.75</v>
      </c>
      <c r="O59" t="s">
        <v>429</v>
      </c>
      <c r="P59">
        <v>54.46</v>
      </c>
      <c r="Q59">
        <v>57.25</v>
      </c>
      <c r="R59" t="s">
        <v>430</v>
      </c>
    </row>
    <row r="60" spans="1:18" x14ac:dyDescent="0.25">
      <c r="A60" t="s">
        <v>91</v>
      </c>
      <c r="B60" t="s">
        <v>185</v>
      </c>
      <c r="C60" t="s">
        <v>555</v>
      </c>
      <c r="D60">
        <v>3</v>
      </c>
      <c r="E60">
        <v>3</v>
      </c>
      <c r="F60" t="s">
        <v>222</v>
      </c>
      <c r="G60">
        <v>2.8</v>
      </c>
      <c r="H60">
        <v>6</v>
      </c>
      <c r="I60" t="s">
        <v>256</v>
      </c>
      <c r="J60">
        <v>2</v>
      </c>
      <c r="K60">
        <v>26.75</v>
      </c>
      <c r="L60" t="s">
        <v>357</v>
      </c>
      <c r="M60">
        <v>4.8</v>
      </c>
      <c r="N60">
        <v>32.75</v>
      </c>
      <c r="O60" t="s">
        <v>431</v>
      </c>
      <c r="P60">
        <v>6.7</v>
      </c>
      <c r="Q60">
        <v>40.25</v>
      </c>
      <c r="R60" t="s">
        <v>432</v>
      </c>
    </row>
    <row r="61" spans="1:18" x14ac:dyDescent="0.25">
      <c r="A61" t="s">
        <v>92</v>
      </c>
      <c r="B61" t="s">
        <v>186</v>
      </c>
      <c r="C61" t="s">
        <v>556</v>
      </c>
      <c r="D61">
        <v>3</v>
      </c>
      <c r="E61">
        <v>3</v>
      </c>
      <c r="F61" t="s">
        <v>222</v>
      </c>
      <c r="G61">
        <v>4.8</v>
      </c>
      <c r="H61">
        <v>13</v>
      </c>
      <c r="I61" t="s">
        <v>300</v>
      </c>
      <c r="J61">
        <v>20</v>
      </c>
      <c r="K61">
        <v>26.75</v>
      </c>
      <c r="L61" t="s">
        <v>433</v>
      </c>
      <c r="M61">
        <v>24.8</v>
      </c>
      <c r="N61">
        <v>39.75</v>
      </c>
      <c r="O61" t="s">
        <v>434</v>
      </c>
      <c r="P61">
        <v>43</v>
      </c>
      <c r="Q61">
        <v>57.25</v>
      </c>
      <c r="R61" t="s">
        <v>435</v>
      </c>
    </row>
    <row r="62" spans="1:18" x14ac:dyDescent="0.25">
      <c r="A62" t="s">
        <v>93</v>
      </c>
      <c r="B62" t="s">
        <v>187</v>
      </c>
      <c r="C62" t="s">
        <v>557</v>
      </c>
      <c r="D62">
        <v>3</v>
      </c>
      <c r="E62">
        <v>3</v>
      </c>
      <c r="F62" t="s">
        <v>222</v>
      </c>
      <c r="G62">
        <v>7.2</v>
      </c>
      <c r="H62">
        <v>13</v>
      </c>
      <c r="I62" t="s">
        <v>348</v>
      </c>
      <c r="J62">
        <v>16.829999999999998</v>
      </c>
      <c r="K62">
        <v>26.75</v>
      </c>
      <c r="L62" t="s">
        <v>436</v>
      </c>
      <c r="M62">
        <v>24.03</v>
      </c>
      <c r="N62">
        <v>39.75</v>
      </c>
      <c r="O62" t="s">
        <v>437</v>
      </c>
      <c r="P62">
        <v>31.03</v>
      </c>
      <c r="Q62">
        <v>57.25</v>
      </c>
      <c r="R62" t="s">
        <v>438</v>
      </c>
    </row>
    <row r="63" spans="1:18" x14ac:dyDescent="0.25">
      <c r="A63" t="s">
        <v>94</v>
      </c>
      <c r="B63" t="s">
        <v>188</v>
      </c>
      <c r="C63" t="s">
        <v>549</v>
      </c>
      <c r="D63">
        <v>3</v>
      </c>
      <c r="E63">
        <v>3</v>
      </c>
      <c r="F63" t="s">
        <v>222</v>
      </c>
      <c r="G63">
        <v>6.2</v>
      </c>
      <c r="H63">
        <v>13</v>
      </c>
      <c r="I63" t="s">
        <v>439</v>
      </c>
      <c r="J63">
        <v>15.5</v>
      </c>
      <c r="K63">
        <v>26.75</v>
      </c>
      <c r="L63" t="s">
        <v>440</v>
      </c>
      <c r="M63">
        <v>21.7</v>
      </c>
      <c r="N63">
        <v>39.75</v>
      </c>
      <c r="O63" t="s">
        <v>441</v>
      </c>
      <c r="P63">
        <v>25.19</v>
      </c>
      <c r="Q63">
        <v>57.25</v>
      </c>
      <c r="R63" t="s">
        <v>442</v>
      </c>
    </row>
    <row r="64" spans="1:18" x14ac:dyDescent="0.25">
      <c r="A64" t="s">
        <v>95</v>
      </c>
      <c r="B64" t="s">
        <v>189</v>
      </c>
      <c r="C64" t="s">
        <v>550</v>
      </c>
      <c r="D64">
        <v>3</v>
      </c>
      <c r="E64">
        <v>3</v>
      </c>
      <c r="F64" t="s">
        <v>222</v>
      </c>
      <c r="G64">
        <v>12.6</v>
      </c>
      <c r="H64">
        <v>13</v>
      </c>
      <c r="I64" t="s">
        <v>443</v>
      </c>
      <c r="J64">
        <v>16.399999999999999</v>
      </c>
      <c r="K64">
        <v>26.75</v>
      </c>
      <c r="L64" t="s">
        <v>411</v>
      </c>
      <c r="M64">
        <v>29</v>
      </c>
      <c r="N64">
        <v>39.75</v>
      </c>
      <c r="O64" t="s">
        <v>444</v>
      </c>
      <c r="P64">
        <v>40.26</v>
      </c>
      <c r="Q64">
        <v>57.25</v>
      </c>
      <c r="R64" t="s">
        <v>445</v>
      </c>
    </row>
    <row r="65" spans="1:18" x14ac:dyDescent="0.25">
      <c r="A65" t="s">
        <v>96</v>
      </c>
      <c r="B65" t="s">
        <v>190</v>
      </c>
      <c r="C65" t="s">
        <v>551</v>
      </c>
      <c r="D65">
        <v>3</v>
      </c>
      <c r="E65">
        <v>3</v>
      </c>
      <c r="F65" t="s">
        <v>222</v>
      </c>
      <c r="G65">
        <v>8</v>
      </c>
      <c r="H65">
        <v>13</v>
      </c>
      <c r="I65" t="s">
        <v>316</v>
      </c>
      <c r="J65">
        <v>17.914999999999999</v>
      </c>
      <c r="K65">
        <v>26.75</v>
      </c>
      <c r="L65" t="s">
        <v>446</v>
      </c>
      <c r="M65">
        <v>25.914999999999999</v>
      </c>
      <c r="N65">
        <v>39.75</v>
      </c>
      <c r="O65" t="s">
        <v>447</v>
      </c>
      <c r="P65">
        <v>44.95</v>
      </c>
      <c r="Q65">
        <v>57.25</v>
      </c>
      <c r="R65" t="s">
        <v>448</v>
      </c>
    </row>
    <row r="66" spans="1:18" x14ac:dyDescent="0.25">
      <c r="A66" t="s">
        <v>97</v>
      </c>
      <c r="B66" t="s">
        <v>191</v>
      </c>
      <c r="C66" t="s">
        <v>552</v>
      </c>
      <c r="D66">
        <v>3</v>
      </c>
      <c r="E66">
        <v>3</v>
      </c>
      <c r="F66" t="s">
        <v>222</v>
      </c>
      <c r="G66">
        <v>12</v>
      </c>
      <c r="H66">
        <v>13</v>
      </c>
      <c r="I66" t="s">
        <v>236</v>
      </c>
      <c r="J66">
        <v>16.605</v>
      </c>
      <c r="K66">
        <v>26.75</v>
      </c>
      <c r="L66" t="s">
        <v>449</v>
      </c>
      <c r="M66">
        <v>28.605</v>
      </c>
      <c r="N66">
        <v>39.75</v>
      </c>
      <c r="O66" t="s">
        <v>450</v>
      </c>
      <c r="P66">
        <v>46.884999999999998</v>
      </c>
      <c r="Q66">
        <v>57.25</v>
      </c>
      <c r="R66" t="s">
        <v>451</v>
      </c>
    </row>
    <row r="67" spans="1:18" x14ac:dyDescent="0.25">
      <c r="A67" t="s">
        <v>98</v>
      </c>
      <c r="B67" t="s">
        <v>192</v>
      </c>
      <c r="C67" t="s">
        <v>553</v>
      </c>
      <c r="D67">
        <v>3</v>
      </c>
      <c r="E67">
        <v>3</v>
      </c>
      <c r="F67" t="s">
        <v>222</v>
      </c>
      <c r="G67">
        <v>9.1999999999999993</v>
      </c>
      <c r="H67">
        <v>13</v>
      </c>
      <c r="I67" t="s">
        <v>223</v>
      </c>
      <c r="J67">
        <v>14.585000000000001</v>
      </c>
      <c r="K67">
        <v>26.75</v>
      </c>
      <c r="L67" t="s">
        <v>452</v>
      </c>
      <c r="M67">
        <v>23.785</v>
      </c>
      <c r="N67">
        <v>39.75</v>
      </c>
      <c r="O67" t="s">
        <v>453</v>
      </c>
      <c r="P67">
        <v>43.634999999999998</v>
      </c>
      <c r="Q67">
        <v>55.25</v>
      </c>
      <c r="R67" t="s">
        <v>454</v>
      </c>
    </row>
    <row r="68" spans="1:18" x14ac:dyDescent="0.25">
      <c r="A68" t="s">
        <v>99</v>
      </c>
      <c r="B68" t="s">
        <v>193</v>
      </c>
      <c r="C68" t="s">
        <v>550</v>
      </c>
      <c r="D68">
        <v>0.5</v>
      </c>
      <c r="E68">
        <v>3</v>
      </c>
      <c r="F68" t="s">
        <v>377</v>
      </c>
      <c r="G68">
        <v>8.4</v>
      </c>
      <c r="H68">
        <v>13</v>
      </c>
      <c r="I68" t="s">
        <v>278</v>
      </c>
      <c r="J68">
        <v>15.05</v>
      </c>
      <c r="K68">
        <v>26.75</v>
      </c>
      <c r="L68" t="s">
        <v>455</v>
      </c>
      <c r="M68">
        <v>23.45</v>
      </c>
      <c r="N68">
        <v>39.75</v>
      </c>
      <c r="O68" t="s">
        <v>456</v>
      </c>
      <c r="P68">
        <v>31.41</v>
      </c>
      <c r="Q68">
        <v>55.25</v>
      </c>
      <c r="R68" t="s">
        <v>457</v>
      </c>
    </row>
    <row r="69" spans="1:18" x14ac:dyDescent="0.25">
      <c r="A69" t="s">
        <v>100</v>
      </c>
      <c r="B69" t="s">
        <v>194</v>
      </c>
      <c r="C69" t="s">
        <v>551</v>
      </c>
      <c r="D69">
        <v>3</v>
      </c>
      <c r="E69">
        <v>3</v>
      </c>
      <c r="F69" t="s">
        <v>222</v>
      </c>
      <c r="G69">
        <v>6.2</v>
      </c>
      <c r="H69">
        <v>13</v>
      </c>
      <c r="I69" t="s">
        <v>439</v>
      </c>
      <c r="J69">
        <v>14.375</v>
      </c>
      <c r="K69">
        <v>26.75</v>
      </c>
      <c r="L69" t="s">
        <v>458</v>
      </c>
      <c r="M69">
        <v>20.574999999999999</v>
      </c>
      <c r="N69">
        <v>39.75</v>
      </c>
      <c r="O69" t="s">
        <v>405</v>
      </c>
      <c r="P69">
        <v>37.75</v>
      </c>
      <c r="Q69">
        <v>57.25</v>
      </c>
      <c r="R69" t="s">
        <v>459</v>
      </c>
    </row>
    <row r="70" spans="1:18" x14ac:dyDescent="0.25">
      <c r="A70" t="s">
        <v>101</v>
      </c>
      <c r="B70" t="s">
        <v>195</v>
      </c>
      <c r="C70" t="s">
        <v>552</v>
      </c>
      <c r="D70">
        <v>3</v>
      </c>
      <c r="E70">
        <v>3</v>
      </c>
      <c r="F70" t="s">
        <v>222</v>
      </c>
      <c r="G70">
        <v>5.8</v>
      </c>
      <c r="H70">
        <v>13</v>
      </c>
      <c r="I70" t="s">
        <v>227</v>
      </c>
      <c r="J70">
        <v>15.93</v>
      </c>
      <c r="K70">
        <v>26.75</v>
      </c>
      <c r="L70" t="s">
        <v>321</v>
      </c>
      <c r="M70">
        <v>21.73</v>
      </c>
      <c r="N70">
        <v>39.75</v>
      </c>
      <c r="O70" t="s">
        <v>460</v>
      </c>
      <c r="P70">
        <v>38.630000000000003</v>
      </c>
      <c r="Q70">
        <v>57.25</v>
      </c>
      <c r="R70" t="s">
        <v>284</v>
      </c>
    </row>
    <row r="71" spans="1:18" x14ac:dyDescent="0.25">
      <c r="A71" t="s">
        <v>102</v>
      </c>
      <c r="B71" t="s">
        <v>196</v>
      </c>
      <c r="C71" t="s">
        <v>553</v>
      </c>
      <c r="D71">
        <v>3</v>
      </c>
      <c r="E71">
        <v>3</v>
      </c>
      <c r="F71" t="s">
        <v>222</v>
      </c>
      <c r="G71">
        <v>4</v>
      </c>
      <c r="H71">
        <v>13</v>
      </c>
      <c r="I71" t="s">
        <v>366</v>
      </c>
      <c r="J71">
        <v>13.23</v>
      </c>
      <c r="K71">
        <v>26.75</v>
      </c>
      <c r="L71" t="s">
        <v>461</v>
      </c>
      <c r="M71">
        <v>17.23</v>
      </c>
      <c r="N71">
        <v>39.75</v>
      </c>
      <c r="O71" t="s">
        <v>462</v>
      </c>
      <c r="P71">
        <v>32.284999999999997</v>
      </c>
      <c r="Q71">
        <v>57.25</v>
      </c>
      <c r="R71" t="s">
        <v>463</v>
      </c>
    </row>
    <row r="72" spans="1:18" x14ac:dyDescent="0.25">
      <c r="A72" t="s">
        <v>103</v>
      </c>
      <c r="B72" t="s">
        <v>197</v>
      </c>
      <c r="C72" t="s">
        <v>554</v>
      </c>
      <c r="D72">
        <v>3</v>
      </c>
      <c r="E72">
        <v>3</v>
      </c>
      <c r="F72" t="s">
        <v>222</v>
      </c>
      <c r="G72">
        <v>10.4</v>
      </c>
      <c r="H72">
        <v>13</v>
      </c>
      <c r="I72" t="s">
        <v>320</v>
      </c>
      <c r="J72">
        <v>22.17</v>
      </c>
      <c r="K72">
        <v>26.75</v>
      </c>
      <c r="L72" t="s">
        <v>464</v>
      </c>
      <c r="M72">
        <v>32.57</v>
      </c>
      <c r="N72">
        <v>39.75</v>
      </c>
      <c r="O72" t="s">
        <v>465</v>
      </c>
      <c r="P72">
        <v>43.52</v>
      </c>
      <c r="Q72">
        <v>57.25</v>
      </c>
      <c r="R72" t="s">
        <v>466</v>
      </c>
    </row>
    <row r="73" spans="1:18" x14ac:dyDescent="0.25">
      <c r="A73" t="s">
        <v>104</v>
      </c>
      <c r="B73" t="s">
        <v>198</v>
      </c>
      <c r="C73" t="s">
        <v>555</v>
      </c>
      <c r="D73">
        <v>3</v>
      </c>
      <c r="E73">
        <v>3</v>
      </c>
      <c r="F73" t="s">
        <v>222</v>
      </c>
      <c r="G73">
        <v>9.1999999999999993</v>
      </c>
      <c r="H73">
        <v>13</v>
      </c>
      <c r="I73" t="s">
        <v>223</v>
      </c>
      <c r="J73">
        <v>15.85</v>
      </c>
      <c r="K73">
        <v>26.75</v>
      </c>
      <c r="L73" t="s">
        <v>467</v>
      </c>
      <c r="M73">
        <v>25.05</v>
      </c>
      <c r="N73">
        <v>39.75</v>
      </c>
      <c r="O73" t="s">
        <v>468</v>
      </c>
      <c r="P73">
        <v>43.575000000000003</v>
      </c>
      <c r="Q73">
        <v>57.25</v>
      </c>
      <c r="R73" t="s">
        <v>469</v>
      </c>
    </row>
    <row r="74" spans="1:18" x14ac:dyDescent="0.25">
      <c r="A74" t="s">
        <v>105</v>
      </c>
      <c r="B74" t="s">
        <v>199</v>
      </c>
      <c r="C74" t="s">
        <v>556</v>
      </c>
      <c r="D74">
        <v>3</v>
      </c>
      <c r="E74">
        <v>3</v>
      </c>
      <c r="F74" t="s">
        <v>222</v>
      </c>
      <c r="G74">
        <v>7.8</v>
      </c>
      <c r="H74">
        <v>13</v>
      </c>
      <c r="I74" t="s">
        <v>470</v>
      </c>
      <c r="J74">
        <v>15.89</v>
      </c>
      <c r="K74">
        <v>26.75</v>
      </c>
      <c r="L74" t="s">
        <v>471</v>
      </c>
      <c r="M74">
        <v>23.69</v>
      </c>
      <c r="N74">
        <v>39.75</v>
      </c>
      <c r="O74" t="s">
        <v>472</v>
      </c>
      <c r="P74">
        <v>38.01</v>
      </c>
      <c r="Q74">
        <v>57.25</v>
      </c>
      <c r="R74" t="s">
        <v>473</v>
      </c>
    </row>
    <row r="75" spans="1:18" x14ac:dyDescent="0.25">
      <c r="A75" t="s">
        <v>106</v>
      </c>
      <c r="B75" t="s">
        <v>200</v>
      </c>
      <c r="C75" t="s">
        <v>557</v>
      </c>
      <c r="D75">
        <v>3</v>
      </c>
      <c r="E75">
        <v>3</v>
      </c>
      <c r="F75" t="s">
        <v>222</v>
      </c>
      <c r="G75">
        <v>11</v>
      </c>
      <c r="H75">
        <v>13</v>
      </c>
      <c r="I75" t="s">
        <v>474</v>
      </c>
      <c r="J75">
        <v>18.875</v>
      </c>
      <c r="K75">
        <v>26.75</v>
      </c>
      <c r="L75" t="s">
        <v>401</v>
      </c>
      <c r="M75">
        <v>29.875</v>
      </c>
      <c r="N75">
        <v>39.75</v>
      </c>
      <c r="O75" t="s">
        <v>475</v>
      </c>
      <c r="P75">
        <v>52.46</v>
      </c>
      <c r="Q75">
        <v>57.25</v>
      </c>
      <c r="R75" t="s">
        <v>476</v>
      </c>
    </row>
    <row r="76" spans="1:18" x14ac:dyDescent="0.25">
      <c r="A76" t="s">
        <v>107</v>
      </c>
      <c r="B76" t="s">
        <v>201</v>
      </c>
      <c r="C76" t="s">
        <v>550</v>
      </c>
      <c r="D76">
        <v>3</v>
      </c>
      <c r="E76">
        <v>3</v>
      </c>
      <c r="F76" t="s">
        <v>222</v>
      </c>
      <c r="G76">
        <v>7</v>
      </c>
      <c r="H76">
        <v>13</v>
      </c>
      <c r="I76" t="s">
        <v>313</v>
      </c>
      <c r="J76">
        <v>14.15</v>
      </c>
      <c r="K76">
        <v>26.75</v>
      </c>
      <c r="L76" t="s">
        <v>425</v>
      </c>
      <c r="M76">
        <v>21.15</v>
      </c>
      <c r="N76">
        <v>39.75</v>
      </c>
      <c r="O76" t="s">
        <v>297</v>
      </c>
      <c r="P76">
        <v>34.729999999999997</v>
      </c>
      <c r="Q76">
        <v>57.25</v>
      </c>
      <c r="R76" t="s">
        <v>477</v>
      </c>
    </row>
    <row r="77" spans="1:18" x14ac:dyDescent="0.25">
      <c r="A77" t="s">
        <v>108</v>
      </c>
      <c r="B77" t="s">
        <v>202</v>
      </c>
      <c r="C77" t="s">
        <v>551</v>
      </c>
      <c r="D77">
        <v>3</v>
      </c>
      <c r="E77">
        <v>3</v>
      </c>
      <c r="F77" t="s">
        <v>222</v>
      </c>
      <c r="G77">
        <v>7.2</v>
      </c>
      <c r="H77">
        <v>13</v>
      </c>
      <c r="I77" t="s">
        <v>348</v>
      </c>
      <c r="J77">
        <v>12.8</v>
      </c>
      <c r="K77">
        <v>26.75</v>
      </c>
      <c r="L77" t="s">
        <v>478</v>
      </c>
      <c r="M77">
        <v>20</v>
      </c>
      <c r="N77">
        <v>39.75</v>
      </c>
      <c r="O77" t="s">
        <v>479</v>
      </c>
      <c r="P77">
        <v>35.950000000000003</v>
      </c>
      <c r="Q77">
        <v>57.25</v>
      </c>
      <c r="R77" t="s">
        <v>480</v>
      </c>
    </row>
    <row r="78" spans="1:18" x14ac:dyDescent="0.25">
      <c r="A78" t="s">
        <v>109</v>
      </c>
      <c r="B78" t="s">
        <v>203</v>
      </c>
      <c r="C78" t="s">
        <v>552</v>
      </c>
      <c r="D78">
        <v>3</v>
      </c>
      <c r="E78">
        <v>3</v>
      </c>
      <c r="F78" t="s">
        <v>222</v>
      </c>
      <c r="G78">
        <v>10.199999999999999</v>
      </c>
      <c r="H78">
        <v>13</v>
      </c>
      <c r="I78" t="s">
        <v>481</v>
      </c>
      <c r="J78">
        <v>17.074999999999999</v>
      </c>
      <c r="K78">
        <v>26.75</v>
      </c>
      <c r="L78" t="s">
        <v>374</v>
      </c>
      <c r="M78">
        <v>27.274999999999999</v>
      </c>
      <c r="N78">
        <v>39.75</v>
      </c>
      <c r="O78" t="s">
        <v>482</v>
      </c>
      <c r="P78">
        <v>37.39</v>
      </c>
      <c r="Q78">
        <v>57.25</v>
      </c>
      <c r="R78" t="s">
        <v>483</v>
      </c>
    </row>
    <row r="79" spans="1:18" x14ac:dyDescent="0.25">
      <c r="A79" t="s">
        <v>110</v>
      </c>
      <c r="B79" t="s">
        <v>204</v>
      </c>
      <c r="C79" t="s">
        <v>553</v>
      </c>
      <c r="D79">
        <v>3</v>
      </c>
      <c r="E79">
        <v>3</v>
      </c>
      <c r="F79" t="s">
        <v>222</v>
      </c>
      <c r="G79">
        <v>6</v>
      </c>
      <c r="H79">
        <v>13</v>
      </c>
      <c r="I79" t="s">
        <v>327</v>
      </c>
      <c r="J79">
        <v>19.079999999999998</v>
      </c>
      <c r="K79">
        <v>26.75</v>
      </c>
      <c r="L79" t="s">
        <v>484</v>
      </c>
      <c r="M79">
        <v>25.08</v>
      </c>
      <c r="N79">
        <v>39.75</v>
      </c>
      <c r="O79" t="s">
        <v>485</v>
      </c>
      <c r="P79">
        <v>31.93</v>
      </c>
      <c r="Q79">
        <v>57.25</v>
      </c>
      <c r="R79" t="s">
        <v>486</v>
      </c>
    </row>
    <row r="80" spans="1:18" x14ac:dyDescent="0.25">
      <c r="A80" t="s">
        <v>111</v>
      </c>
      <c r="B80" t="s">
        <v>205</v>
      </c>
      <c r="C80" t="s">
        <v>554</v>
      </c>
      <c r="D80">
        <v>1.5</v>
      </c>
      <c r="E80">
        <v>3</v>
      </c>
      <c r="F80" t="s">
        <v>352</v>
      </c>
      <c r="G80">
        <v>11.6</v>
      </c>
      <c r="H80">
        <v>13</v>
      </c>
      <c r="I80" t="s">
        <v>487</v>
      </c>
      <c r="J80">
        <v>16.649999999999999</v>
      </c>
      <c r="K80">
        <v>26.75</v>
      </c>
      <c r="L80" t="s">
        <v>488</v>
      </c>
      <c r="M80">
        <v>28.25</v>
      </c>
      <c r="N80">
        <v>39.75</v>
      </c>
      <c r="O80" t="s">
        <v>489</v>
      </c>
      <c r="P80">
        <v>33.545000000000002</v>
      </c>
      <c r="Q80">
        <v>57.25</v>
      </c>
      <c r="R80" t="s">
        <v>490</v>
      </c>
    </row>
    <row r="81" spans="1:18" x14ac:dyDescent="0.25">
      <c r="A81" t="s">
        <v>112</v>
      </c>
      <c r="B81" t="s">
        <v>206</v>
      </c>
      <c r="C81" t="s">
        <v>555</v>
      </c>
      <c r="D81">
        <v>3</v>
      </c>
      <c r="E81">
        <v>3</v>
      </c>
      <c r="F81" t="s">
        <v>222</v>
      </c>
      <c r="G81">
        <v>4.2</v>
      </c>
      <c r="H81">
        <v>13</v>
      </c>
      <c r="I81" t="s">
        <v>340</v>
      </c>
      <c r="J81">
        <v>8.5350000000000001</v>
      </c>
      <c r="K81">
        <v>26.75</v>
      </c>
      <c r="L81" t="s">
        <v>491</v>
      </c>
      <c r="M81">
        <v>12.734999999999999</v>
      </c>
      <c r="N81">
        <v>39.75</v>
      </c>
      <c r="O81" t="s">
        <v>492</v>
      </c>
      <c r="P81">
        <v>17.190000000000001</v>
      </c>
      <c r="Q81">
        <v>57.25</v>
      </c>
      <c r="R81" t="s">
        <v>493</v>
      </c>
    </row>
    <row r="82" spans="1:18" x14ac:dyDescent="0.25">
      <c r="A82" t="s">
        <v>113</v>
      </c>
      <c r="B82" t="s">
        <v>207</v>
      </c>
      <c r="C82" t="s">
        <v>556</v>
      </c>
      <c r="D82">
        <v>3</v>
      </c>
      <c r="E82">
        <v>3</v>
      </c>
      <c r="F82" t="s">
        <v>222</v>
      </c>
      <c r="G82">
        <v>7.6</v>
      </c>
      <c r="H82">
        <v>13</v>
      </c>
      <c r="I82" t="s">
        <v>240</v>
      </c>
      <c r="J82">
        <v>13.66</v>
      </c>
      <c r="K82">
        <v>26.75</v>
      </c>
      <c r="L82" t="s">
        <v>494</v>
      </c>
      <c r="M82">
        <v>21.26</v>
      </c>
      <c r="N82">
        <v>39.75</v>
      </c>
      <c r="O82" t="s">
        <v>495</v>
      </c>
      <c r="P82">
        <v>32.409999999999997</v>
      </c>
      <c r="Q82">
        <v>57.25</v>
      </c>
      <c r="R82" t="s">
        <v>496</v>
      </c>
    </row>
    <row r="83" spans="1:18" x14ac:dyDescent="0.25">
      <c r="A83" t="s">
        <v>114</v>
      </c>
      <c r="B83" t="s">
        <v>208</v>
      </c>
      <c r="C83" t="s">
        <v>557</v>
      </c>
      <c r="D83">
        <v>3</v>
      </c>
      <c r="E83">
        <v>3</v>
      </c>
      <c r="F83" t="s">
        <v>222</v>
      </c>
      <c r="G83">
        <v>11.6</v>
      </c>
      <c r="H83">
        <v>13</v>
      </c>
      <c r="I83" t="s">
        <v>487</v>
      </c>
      <c r="J83">
        <v>21.925000000000001</v>
      </c>
      <c r="K83">
        <v>26.75</v>
      </c>
      <c r="L83" t="s">
        <v>497</v>
      </c>
      <c r="M83">
        <v>33.524999999999999</v>
      </c>
      <c r="N83">
        <v>39.75</v>
      </c>
      <c r="O83" t="s">
        <v>498</v>
      </c>
      <c r="P83">
        <v>45.335000000000001</v>
      </c>
      <c r="Q83">
        <v>57.25</v>
      </c>
      <c r="R83" t="s">
        <v>499</v>
      </c>
    </row>
    <row r="84" spans="1:18" x14ac:dyDescent="0.25">
      <c r="A84" t="s">
        <v>115</v>
      </c>
      <c r="B84" t="s">
        <v>209</v>
      </c>
      <c r="C84" t="s">
        <v>547</v>
      </c>
      <c r="D84">
        <v>3</v>
      </c>
      <c r="E84">
        <v>3</v>
      </c>
      <c r="F84" t="s">
        <v>222</v>
      </c>
      <c r="G84">
        <v>8.6</v>
      </c>
      <c r="H84">
        <v>13</v>
      </c>
      <c r="I84" t="s">
        <v>410</v>
      </c>
      <c r="J84">
        <v>15.725</v>
      </c>
      <c r="K84">
        <v>26.75</v>
      </c>
      <c r="L84" t="s">
        <v>500</v>
      </c>
      <c r="M84">
        <v>24.324999999999999</v>
      </c>
      <c r="N84">
        <v>39.75</v>
      </c>
      <c r="O84" t="s">
        <v>501</v>
      </c>
      <c r="P84">
        <v>34.155000000000001</v>
      </c>
      <c r="Q84">
        <v>57.25</v>
      </c>
      <c r="R84" t="s">
        <v>502</v>
      </c>
    </row>
    <row r="85" spans="1:18" x14ac:dyDescent="0.25">
      <c r="A85" t="s">
        <v>116</v>
      </c>
      <c r="B85" t="s">
        <v>210</v>
      </c>
      <c r="C85" t="s">
        <v>549</v>
      </c>
      <c r="D85">
        <v>3</v>
      </c>
      <c r="E85">
        <v>3</v>
      </c>
      <c r="F85" t="s">
        <v>222</v>
      </c>
      <c r="G85">
        <v>12.2</v>
      </c>
      <c r="H85">
        <v>13</v>
      </c>
      <c r="I85" t="s">
        <v>356</v>
      </c>
      <c r="J85">
        <v>22.434999999999999</v>
      </c>
      <c r="K85">
        <v>26.75</v>
      </c>
      <c r="L85" t="s">
        <v>503</v>
      </c>
      <c r="M85">
        <v>34.634999999999998</v>
      </c>
      <c r="N85">
        <v>39.75</v>
      </c>
      <c r="O85" t="s">
        <v>504</v>
      </c>
      <c r="P85">
        <v>47.12</v>
      </c>
      <c r="Q85">
        <v>57.25</v>
      </c>
      <c r="R85" t="s">
        <v>505</v>
      </c>
    </row>
    <row r="86" spans="1:18" x14ac:dyDescent="0.25">
      <c r="A86" t="s">
        <v>117</v>
      </c>
      <c r="B86" t="s">
        <v>211</v>
      </c>
      <c r="C86" t="s">
        <v>550</v>
      </c>
      <c r="D86">
        <v>3</v>
      </c>
      <c r="E86">
        <v>3</v>
      </c>
      <c r="F86" t="s">
        <v>222</v>
      </c>
      <c r="G86">
        <v>11.2</v>
      </c>
      <c r="H86">
        <v>13</v>
      </c>
      <c r="I86" t="s">
        <v>417</v>
      </c>
      <c r="J86">
        <v>15.275</v>
      </c>
      <c r="K86">
        <v>26.75</v>
      </c>
      <c r="L86" t="s">
        <v>506</v>
      </c>
      <c r="M86">
        <v>26.475000000000001</v>
      </c>
      <c r="N86">
        <v>39.75</v>
      </c>
      <c r="O86" t="s">
        <v>507</v>
      </c>
      <c r="P86">
        <v>42.48</v>
      </c>
      <c r="Q86">
        <v>57.25</v>
      </c>
      <c r="R86" t="s">
        <v>508</v>
      </c>
    </row>
    <row r="87" spans="1:18" x14ac:dyDescent="0.25">
      <c r="A87" t="s">
        <v>118</v>
      </c>
      <c r="B87" t="s">
        <v>212</v>
      </c>
      <c r="C87" t="s">
        <v>551</v>
      </c>
      <c r="D87">
        <v>3</v>
      </c>
      <c r="E87">
        <v>3</v>
      </c>
      <c r="F87" t="s">
        <v>222</v>
      </c>
      <c r="G87">
        <v>7</v>
      </c>
      <c r="H87">
        <v>13</v>
      </c>
      <c r="I87" t="s">
        <v>313</v>
      </c>
      <c r="J87">
        <v>16.809999999999999</v>
      </c>
      <c r="K87">
        <v>26.75</v>
      </c>
      <c r="L87" t="s">
        <v>509</v>
      </c>
      <c r="M87">
        <v>23.81</v>
      </c>
      <c r="N87">
        <v>39.75</v>
      </c>
      <c r="O87" t="s">
        <v>510</v>
      </c>
      <c r="P87">
        <v>33.954999999999998</v>
      </c>
      <c r="Q87">
        <v>57.25</v>
      </c>
      <c r="R87" t="s">
        <v>511</v>
      </c>
    </row>
    <row r="88" spans="1:18" x14ac:dyDescent="0.25">
      <c r="A88" t="s">
        <v>119</v>
      </c>
      <c r="B88" t="s">
        <v>213</v>
      </c>
      <c r="C88" t="s">
        <v>552</v>
      </c>
      <c r="D88">
        <v>3</v>
      </c>
      <c r="E88">
        <v>3</v>
      </c>
      <c r="F88" t="s">
        <v>222</v>
      </c>
      <c r="G88">
        <v>10.8</v>
      </c>
      <c r="H88">
        <v>13</v>
      </c>
      <c r="I88" t="s">
        <v>512</v>
      </c>
      <c r="J88">
        <v>16.809999999999999</v>
      </c>
      <c r="K88">
        <v>26.75</v>
      </c>
      <c r="L88" t="s">
        <v>509</v>
      </c>
      <c r="M88">
        <v>27.61</v>
      </c>
      <c r="N88">
        <v>39.75</v>
      </c>
      <c r="O88" t="s">
        <v>513</v>
      </c>
      <c r="P88">
        <v>44.53</v>
      </c>
      <c r="Q88">
        <v>57.25</v>
      </c>
      <c r="R88" t="s">
        <v>514</v>
      </c>
    </row>
    <row r="89" spans="1:18" x14ac:dyDescent="0.25">
      <c r="A89" t="s">
        <v>120</v>
      </c>
      <c r="B89" t="s">
        <v>214</v>
      </c>
      <c r="C89" t="s">
        <v>553</v>
      </c>
      <c r="D89">
        <v>3</v>
      </c>
      <c r="E89">
        <v>3</v>
      </c>
      <c r="F89" t="s">
        <v>222</v>
      </c>
      <c r="G89">
        <v>11.8</v>
      </c>
      <c r="H89">
        <v>13</v>
      </c>
      <c r="I89" t="s">
        <v>260</v>
      </c>
      <c r="J89">
        <v>13.23</v>
      </c>
      <c r="K89">
        <v>26.75</v>
      </c>
      <c r="L89" t="s">
        <v>461</v>
      </c>
      <c r="M89">
        <v>25.03</v>
      </c>
      <c r="N89">
        <v>39.75</v>
      </c>
      <c r="O89" t="s">
        <v>515</v>
      </c>
      <c r="P89">
        <v>44.604999999999997</v>
      </c>
      <c r="Q89">
        <v>57.25</v>
      </c>
      <c r="R89" t="s">
        <v>516</v>
      </c>
    </row>
    <row r="90" spans="1:18" x14ac:dyDescent="0.25">
      <c r="A90" t="s">
        <v>121</v>
      </c>
      <c r="B90" t="s">
        <v>215</v>
      </c>
      <c r="C90" t="s">
        <v>554</v>
      </c>
      <c r="D90">
        <v>3</v>
      </c>
      <c r="E90">
        <v>3</v>
      </c>
      <c r="F90" t="s">
        <v>222</v>
      </c>
      <c r="G90">
        <v>7.6</v>
      </c>
      <c r="H90">
        <v>13</v>
      </c>
      <c r="I90" t="s">
        <v>240</v>
      </c>
      <c r="J90">
        <v>14.05</v>
      </c>
      <c r="K90">
        <v>26.75</v>
      </c>
      <c r="L90" t="s">
        <v>360</v>
      </c>
      <c r="M90">
        <v>21.65</v>
      </c>
      <c r="N90">
        <v>39.75</v>
      </c>
      <c r="O90" t="s">
        <v>517</v>
      </c>
      <c r="P90">
        <v>31.454999999999998</v>
      </c>
      <c r="Q90">
        <v>57.25</v>
      </c>
      <c r="R90" t="s">
        <v>518</v>
      </c>
    </row>
    <row r="91" spans="1:18" x14ac:dyDescent="0.25">
      <c r="A91" t="s">
        <v>122</v>
      </c>
      <c r="B91" t="s">
        <v>216</v>
      </c>
      <c r="C91" t="s">
        <v>555</v>
      </c>
      <c r="D91">
        <v>3</v>
      </c>
      <c r="E91">
        <v>3</v>
      </c>
      <c r="F91" t="s">
        <v>222</v>
      </c>
      <c r="G91">
        <v>8.6</v>
      </c>
      <c r="H91">
        <v>13</v>
      </c>
      <c r="I91" t="s">
        <v>410</v>
      </c>
      <c r="J91">
        <v>15.95</v>
      </c>
      <c r="K91">
        <v>26.75</v>
      </c>
      <c r="L91" t="s">
        <v>519</v>
      </c>
      <c r="M91">
        <v>24.55</v>
      </c>
      <c r="N91">
        <v>39.75</v>
      </c>
      <c r="O91" t="s">
        <v>520</v>
      </c>
      <c r="P91">
        <v>37.615000000000002</v>
      </c>
      <c r="Q91">
        <v>57.25</v>
      </c>
      <c r="R91" t="s">
        <v>521</v>
      </c>
    </row>
    <row r="92" spans="1:18" x14ac:dyDescent="0.25">
      <c r="A92" t="s">
        <v>123</v>
      </c>
      <c r="B92" t="s">
        <v>217</v>
      </c>
      <c r="C92" t="s">
        <v>556</v>
      </c>
      <c r="D92">
        <v>3</v>
      </c>
      <c r="E92">
        <v>3</v>
      </c>
      <c r="F92" t="s">
        <v>222</v>
      </c>
      <c r="G92">
        <v>6</v>
      </c>
      <c r="H92">
        <v>13</v>
      </c>
      <c r="I92" t="s">
        <v>327</v>
      </c>
      <c r="J92">
        <v>15.48</v>
      </c>
      <c r="K92">
        <v>26.75</v>
      </c>
      <c r="L92" t="s">
        <v>522</v>
      </c>
      <c r="M92">
        <v>21.48</v>
      </c>
      <c r="N92">
        <v>39.75</v>
      </c>
      <c r="O92" t="s">
        <v>523</v>
      </c>
      <c r="P92">
        <v>25.83</v>
      </c>
      <c r="Q92">
        <v>57.25</v>
      </c>
      <c r="R92" t="s">
        <v>524</v>
      </c>
    </row>
    <row r="93" spans="1:18" x14ac:dyDescent="0.25">
      <c r="A93" t="s">
        <v>124</v>
      </c>
      <c r="B93" t="s">
        <v>218</v>
      </c>
      <c r="C93" t="s">
        <v>557</v>
      </c>
      <c r="D93">
        <v>3</v>
      </c>
      <c r="E93">
        <v>3</v>
      </c>
      <c r="F93" t="s">
        <v>222</v>
      </c>
      <c r="G93">
        <v>7.2</v>
      </c>
      <c r="H93">
        <v>13</v>
      </c>
      <c r="I93" t="s">
        <v>348</v>
      </c>
      <c r="J93">
        <v>13.005000000000001</v>
      </c>
      <c r="K93">
        <v>26.75</v>
      </c>
      <c r="L93" t="s">
        <v>525</v>
      </c>
      <c r="M93">
        <v>20.204999999999998</v>
      </c>
      <c r="N93">
        <v>39.75</v>
      </c>
      <c r="O93" t="s">
        <v>526</v>
      </c>
      <c r="P93">
        <v>40.18</v>
      </c>
      <c r="Q93">
        <v>57.25</v>
      </c>
      <c r="R93" t="s">
        <v>527</v>
      </c>
    </row>
    <row r="94" spans="1:18" x14ac:dyDescent="0.25">
      <c r="A94" t="s">
        <v>125</v>
      </c>
      <c r="B94" t="s">
        <v>219</v>
      </c>
      <c r="C94" t="s">
        <v>547</v>
      </c>
      <c r="D94">
        <v>3</v>
      </c>
      <c r="E94">
        <v>3</v>
      </c>
      <c r="F94" t="s">
        <v>222</v>
      </c>
      <c r="G94">
        <v>9.4</v>
      </c>
      <c r="H94">
        <v>13</v>
      </c>
      <c r="I94" t="s">
        <v>528</v>
      </c>
      <c r="J94">
        <v>17.14</v>
      </c>
      <c r="K94">
        <v>26.75</v>
      </c>
      <c r="L94" t="s">
        <v>529</v>
      </c>
      <c r="M94">
        <v>26.54</v>
      </c>
      <c r="N94">
        <v>39.75</v>
      </c>
      <c r="O94" t="s">
        <v>530</v>
      </c>
      <c r="P94">
        <v>44.935000000000002</v>
      </c>
      <c r="Q94">
        <v>55.25</v>
      </c>
      <c r="R94" t="s">
        <v>531</v>
      </c>
    </row>
    <row r="95" spans="1:18" x14ac:dyDescent="0.25">
      <c r="A95" t="s">
        <v>126</v>
      </c>
      <c r="B95" t="s">
        <v>220</v>
      </c>
      <c r="C95" t="s">
        <v>549</v>
      </c>
      <c r="D95">
        <v>3</v>
      </c>
      <c r="E95">
        <v>3</v>
      </c>
      <c r="F95" t="s">
        <v>222</v>
      </c>
      <c r="G95">
        <v>9</v>
      </c>
      <c r="H95">
        <v>13</v>
      </c>
      <c r="I95" t="s">
        <v>421</v>
      </c>
      <c r="J95">
        <v>14.335000000000001</v>
      </c>
      <c r="K95">
        <v>26.75</v>
      </c>
      <c r="L95" t="s">
        <v>532</v>
      </c>
      <c r="M95">
        <v>23.335000000000001</v>
      </c>
      <c r="N95">
        <v>39.75</v>
      </c>
      <c r="O95" t="s">
        <v>533</v>
      </c>
      <c r="P95">
        <v>35.56</v>
      </c>
      <c r="Q95">
        <v>57.25</v>
      </c>
      <c r="R95" t="s">
        <v>534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5"/>
  <sheetViews>
    <sheetView workbookViewId="0">
      <selection activeCell="E2" sqref="E2"/>
    </sheetView>
  </sheetViews>
  <sheetFormatPr defaultRowHeight="15" x14ac:dyDescent="0.25"/>
  <cols>
    <col min="1" max="2" width="14.28515625" customWidth="1"/>
    <col min="3" max="3" width="16.140625" bestFit="1" customWidth="1"/>
  </cols>
  <sheetData>
    <row r="1" spans="1:8" x14ac:dyDescent="0.25">
      <c r="A1" t="s">
        <v>0</v>
      </c>
      <c r="B1" t="s">
        <v>1</v>
      </c>
      <c r="C1" t="s">
        <v>548</v>
      </c>
      <c r="D1" t="s">
        <v>539</v>
      </c>
      <c r="E1" t="s">
        <v>535</v>
      </c>
      <c r="F1" t="s">
        <v>536</v>
      </c>
      <c r="G1" t="s">
        <v>537</v>
      </c>
      <c r="H1" t="s">
        <v>538</v>
      </c>
    </row>
    <row r="2" spans="1:8" x14ac:dyDescent="0.25">
      <c r="A2" t="s">
        <v>33</v>
      </c>
      <c r="B2" t="s">
        <v>127</v>
      </c>
      <c r="C2" t="s">
        <v>547</v>
      </c>
      <c r="D2" t="s">
        <v>222</v>
      </c>
      <c r="E2" t="s">
        <v>223</v>
      </c>
      <c r="F2" t="s">
        <v>224</v>
      </c>
      <c r="G2" t="s">
        <v>225</v>
      </c>
      <c r="H2" t="s">
        <v>226</v>
      </c>
    </row>
    <row r="3" spans="1:8" x14ac:dyDescent="0.25">
      <c r="A3" t="s">
        <v>34</v>
      </c>
      <c r="B3" t="s">
        <v>128</v>
      </c>
      <c r="C3" t="s">
        <v>549</v>
      </c>
      <c r="D3" t="s">
        <v>222</v>
      </c>
      <c r="E3" t="s">
        <v>227</v>
      </c>
      <c r="F3" t="s">
        <v>228</v>
      </c>
      <c r="G3" t="s">
        <v>229</v>
      </c>
      <c r="H3" t="s">
        <v>230</v>
      </c>
    </row>
    <row r="4" spans="1:8" x14ac:dyDescent="0.25">
      <c r="A4" t="s">
        <v>35</v>
      </c>
      <c r="B4" t="s">
        <v>129</v>
      </c>
      <c r="C4" t="s">
        <v>550</v>
      </c>
      <c r="D4" t="s">
        <v>231</v>
      </c>
      <c r="E4" t="s">
        <v>232</v>
      </c>
      <c r="F4" t="s">
        <v>233</v>
      </c>
      <c r="G4" t="s">
        <v>234</v>
      </c>
      <c r="H4" t="s">
        <v>235</v>
      </c>
    </row>
    <row r="5" spans="1:8" x14ac:dyDescent="0.25">
      <c r="A5" t="s">
        <v>36</v>
      </c>
      <c r="B5" t="s">
        <v>130</v>
      </c>
      <c r="C5" t="s">
        <v>551</v>
      </c>
      <c r="D5" t="s">
        <v>222</v>
      </c>
      <c r="E5" t="s">
        <v>236</v>
      </c>
      <c r="F5" t="s">
        <v>237</v>
      </c>
      <c r="G5" t="s">
        <v>238</v>
      </c>
      <c r="H5" t="s">
        <v>239</v>
      </c>
    </row>
    <row r="6" spans="1:8" x14ac:dyDescent="0.25">
      <c r="A6" t="s">
        <v>37</v>
      </c>
      <c r="B6" t="s">
        <v>131</v>
      </c>
      <c r="C6" t="s">
        <v>552</v>
      </c>
      <c r="D6" t="s">
        <v>222</v>
      </c>
      <c r="E6" t="s">
        <v>240</v>
      </c>
      <c r="F6" t="s">
        <v>241</v>
      </c>
      <c r="G6" t="s">
        <v>242</v>
      </c>
      <c r="H6" t="s">
        <v>243</v>
      </c>
    </row>
    <row r="7" spans="1:8" x14ac:dyDescent="0.25">
      <c r="A7" t="s">
        <v>38</v>
      </c>
      <c r="B7" t="s">
        <v>132</v>
      </c>
      <c r="C7" t="s">
        <v>553</v>
      </c>
      <c r="D7" t="s">
        <v>222</v>
      </c>
      <c r="E7" t="s">
        <v>244</v>
      </c>
      <c r="F7" t="s">
        <v>245</v>
      </c>
      <c r="G7" t="s">
        <v>246</v>
      </c>
      <c r="H7" t="s">
        <v>247</v>
      </c>
    </row>
    <row r="8" spans="1:8" x14ac:dyDescent="0.25">
      <c r="A8" t="s">
        <v>39</v>
      </c>
      <c r="B8" t="s">
        <v>133</v>
      </c>
      <c r="C8" t="s">
        <v>554</v>
      </c>
      <c r="D8" t="s">
        <v>222</v>
      </c>
      <c r="E8" t="s">
        <v>248</v>
      </c>
      <c r="F8" t="s">
        <v>249</v>
      </c>
      <c r="G8" t="s">
        <v>250</v>
      </c>
      <c r="H8" t="s">
        <v>251</v>
      </c>
    </row>
    <row r="9" spans="1:8" x14ac:dyDescent="0.25">
      <c r="A9" t="s">
        <v>40</v>
      </c>
      <c r="B9" t="s">
        <v>134</v>
      </c>
      <c r="C9" t="s">
        <v>555</v>
      </c>
      <c r="D9" t="s">
        <v>222</v>
      </c>
      <c r="E9" t="s">
        <v>244</v>
      </c>
      <c r="F9" t="s">
        <v>252</v>
      </c>
      <c r="G9" t="s">
        <v>253</v>
      </c>
      <c r="H9" t="s">
        <v>254</v>
      </c>
    </row>
    <row r="10" spans="1:8" x14ac:dyDescent="0.25">
      <c r="A10" t="s">
        <v>41</v>
      </c>
      <c r="B10" t="s">
        <v>135</v>
      </c>
      <c r="C10" t="s">
        <v>556</v>
      </c>
      <c r="D10" t="s">
        <v>255</v>
      </c>
      <c r="E10" t="s">
        <v>256</v>
      </c>
      <c r="F10" t="s">
        <v>257</v>
      </c>
      <c r="G10" t="s">
        <v>258</v>
      </c>
      <c r="H10" t="s">
        <v>259</v>
      </c>
    </row>
    <row r="11" spans="1:8" x14ac:dyDescent="0.25">
      <c r="A11" t="s">
        <v>42</v>
      </c>
      <c r="B11" t="s">
        <v>136</v>
      </c>
      <c r="C11" t="s">
        <v>557</v>
      </c>
      <c r="D11" t="s">
        <v>222</v>
      </c>
      <c r="E11" t="s">
        <v>260</v>
      </c>
      <c r="F11" t="s">
        <v>261</v>
      </c>
      <c r="G11" t="s">
        <v>262</v>
      </c>
      <c r="H11" t="s">
        <v>263</v>
      </c>
    </row>
    <row r="12" spans="1:8" x14ac:dyDescent="0.25">
      <c r="A12" t="s">
        <v>43</v>
      </c>
      <c r="B12" t="s">
        <v>137</v>
      </c>
      <c r="C12" t="s">
        <v>547</v>
      </c>
      <c r="D12" t="s">
        <v>222</v>
      </c>
      <c r="E12" t="s">
        <v>264</v>
      </c>
      <c r="F12" t="s">
        <v>265</v>
      </c>
      <c r="G12" t="s">
        <v>266</v>
      </c>
      <c r="H12" t="s">
        <v>267</v>
      </c>
    </row>
    <row r="13" spans="1:8" x14ac:dyDescent="0.25">
      <c r="A13" t="s">
        <v>44</v>
      </c>
      <c r="B13" t="s">
        <v>138</v>
      </c>
      <c r="C13" t="s">
        <v>549</v>
      </c>
      <c r="D13" t="s">
        <v>222</v>
      </c>
      <c r="E13" t="s">
        <v>223</v>
      </c>
      <c r="F13" t="s">
        <v>268</v>
      </c>
      <c r="G13" t="s">
        <v>269</v>
      </c>
      <c r="H13" t="s">
        <v>270</v>
      </c>
    </row>
    <row r="14" spans="1:8" x14ac:dyDescent="0.25">
      <c r="A14" t="s">
        <v>45</v>
      </c>
      <c r="B14" t="s">
        <v>139</v>
      </c>
      <c r="C14" t="s">
        <v>550</v>
      </c>
      <c r="D14" t="s">
        <v>222</v>
      </c>
      <c r="E14" t="s">
        <v>248</v>
      </c>
      <c r="F14" t="s">
        <v>271</v>
      </c>
      <c r="G14" t="s">
        <v>272</v>
      </c>
      <c r="H14" t="s">
        <v>273</v>
      </c>
    </row>
    <row r="15" spans="1:8" x14ac:dyDescent="0.25">
      <c r="A15" t="s">
        <v>46</v>
      </c>
      <c r="B15" t="s">
        <v>140</v>
      </c>
      <c r="C15" t="s">
        <v>551</v>
      </c>
      <c r="D15" t="s">
        <v>222</v>
      </c>
      <c r="E15" t="s">
        <v>274</v>
      </c>
      <c r="F15" t="s">
        <v>275</v>
      </c>
      <c r="G15" t="s">
        <v>276</v>
      </c>
      <c r="H15" t="s">
        <v>277</v>
      </c>
    </row>
    <row r="16" spans="1:8" x14ac:dyDescent="0.25">
      <c r="A16" t="s">
        <v>47</v>
      </c>
      <c r="B16" t="s">
        <v>141</v>
      </c>
      <c r="C16" t="s">
        <v>552</v>
      </c>
      <c r="D16" t="s">
        <v>222</v>
      </c>
      <c r="E16" t="s">
        <v>278</v>
      </c>
      <c r="F16" t="s">
        <v>279</v>
      </c>
      <c r="G16" t="s">
        <v>280</v>
      </c>
      <c r="H16" t="s">
        <v>281</v>
      </c>
    </row>
    <row r="17" spans="1:8" x14ac:dyDescent="0.25">
      <c r="A17" t="s">
        <v>48</v>
      </c>
      <c r="B17" t="s">
        <v>142</v>
      </c>
      <c r="C17" t="s">
        <v>553</v>
      </c>
      <c r="D17" t="s">
        <v>233</v>
      </c>
      <c r="E17" t="s">
        <v>282</v>
      </c>
      <c r="F17" t="s">
        <v>283</v>
      </c>
      <c r="G17" t="s">
        <v>284</v>
      </c>
      <c r="H17" t="s">
        <v>285</v>
      </c>
    </row>
    <row r="18" spans="1:8" x14ac:dyDescent="0.25">
      <c r="A18" t="s">
        <v>49</v>
      </c>
      <c r="B18" t="s">
        <v>143</v>
      </c>
      <c r="C18" t="s">
        <v>554</v>
      </c>
      <c r="D18" t="s">
        <v>222</v>
      </c>
      <c r="E18" t="s">
        <v>286</v>
      </c>
      <c r="F18" t="s">
        <v>287</v>
      </c>
      <c r="G18" t="s">
        <v>255</v>
      </c>
      <c r="H18" t="s">
        <v>288</v>
      </c>
    </row>
    <row r="19" spans="1:8" x14ac:dyDescent="0.25">
      <c r="A19" t="s">
        <v>50</v>
      </c>
      <c r="B19" t="s">
        <v>144</v>
      </c>
      <c r="C19" t="s">
        <v>555</v>
      </c>
      <c r="D19" t="s">
        <v>222</v>
      </c>
      <c r="E19" t="s">
        <v>289</v>
      </c>
      <c r="F19" t="s">
        <v>290</v>
      </c>
      <c r="G19" t="s">
        <v>291</v>
      </c>
      <c r="H19" t="s">
        <v>292</v>
      </c>
    </row>
    <row r="20" spans="1:8" x14ac:dyDescent="0.25">
      <c r="A20" t="s">
        <v>51</v>
      </c>
      <c r="B20" t="s">
        <v>145</v>
      </c>
      <c r="C20" t="s">
        <v>550</v>
      </c>
      <c r="D20" t="s">
        <v>222</v>
      </c>
      <c r="E20" t="s">
        <v>223</v>
      </c>
      <c r="F20" t="s">
        <v>293</v>
      </c>
      <c r="G20" t="s">
        <v>294</v>
      </c>
      <c r="H20" t="s">
        <v>295</v>
      </c>
    </row>
    <row r="21" spans="1:8" x14ac:dyDescent="0.25">
      <c r="A21" t="s">
        <v>52</v>
      </c>
      <c r="B21" t="s">
        <v>146</v>
      </c>
      <c r="C21" t="s">
        <v>551</v>
      </c>
      <c r="D21" t="s">
        <v>222</v>
      </c>
      <c r="E21" t="s">
        <v>296</v>
      </c>
      <c r="F21" t="s">
        <v>297</v>
      </c>
      <c r="G21" t="s">
        <v>298</v>
      </c>
      <c r="H21" t="s">
        <v>299</v>
      </c>
    </row>
    <row r="22" spans="1:8" x14ac:dyDescent="0.25">
      <c r="A22" t="s">
        <v>53</v>
      </c>
      <c r="B22" t="s">
        <v>147</v>
      </c>
      <c r="C22" t="s">
        <v>552</v>
      </c>
      <c r="D22" t="s">
        <v>222</v>
      </c>
      <c r="E22" t="s">
        <v>300</v>
      </c>
      <c r="F22" t="s">
        <v>301</v>
      </c>
      <c r="G22" t="s">
        <v>302</v>
      </c>
      <c r="H22" t="s">
        <v>303</v>
      </c>
    </row>
    <row r="23" spans="1:8" x14ac:dyDescent="0.25">
      <c r="A23" t="s">
        <v>54</v>
      </c>
      <c r="B23" t="s">
        <v>148</v>
      </c>
      <c r="C23" t="s">
        <v>553</v>
      </c>
      <c r="D23" t="s">
        <v>222</v>
      </c>
      <c r="E23" t="s">
        <v>286</v>
      </c>
      <c r="F23" t="s">
        <v>304</v>
      </c>
      <c r="G23" t="s">
        <v>305</v>
      </c>
      <c r="H23" t="s">
        <v>306</v>
      </c>
    </row>
    <row r="24" spans="1:8" x14ac:dyDescent="0.25">
      <c r="A24" t="s">
        <v>55</v>
      </c>
      <c r="B24" t="s">
        <v>149</v>
      </c>
      <c r="C24" t="s">
        <v>554</v>
      </c>
      <c r="D24" t="s">
        <v>222</v>
      </c>
      <c r="E24" t="s">
        <v>274</v>
      </c>
      <c r="F24" t="s">
        <v>307</v>
      </c>
      <c r="G24" t="s">
        <v>308</v>
      </c>
      <c r="H24" t="s">
        <v>309</v>
      </c>
    </row>
    <row r="25" spans="1:8" x14ac:dyDescent="0.25">
      <c r="A25" t="s">
        <v>56</v>
      </c>
      <c r="B25" t="s">
        <v>150</v>
      </c>
      <c r="C25" t="s">
        <v>555</v>
      </c>
      <c r="D25" t="s">
        <v>222</v>
      </c>
      <c r="E25" t="s">
        <v>296</v>
      </c>
      <c r="F25" t="s">
        <v>310</v>
      </c>
      <c r="G25" t="s">
        <v>311</v>
      </c>
      <c r="H25" t="s">
        <v>312</v>
      </c>
    </row>
    <row r="26" spans="1:8" x14ac:dyDescent="0.25">
      <c r="A26" t="s">
        <v>57</v>
      </c>
      <c r="B26" t="s">
        <v>151</v>
      </c>
      <c r="C26" t="s">
        <v>556</v>
      </c>
      <c r="D26" t="s">
        <v>222</v>
      </c>
      <c r="E26" t="s">
        <v>313</v>
      </c>
      <c r="F26" t="s">
        <v>238</v>
      </c>
      <c r="G26" t="s">
        <v>314</v>
      </c>
      <c r="H26" t="s">
        <v>315</v>
      </c>
    </row>
    <row r="27" spans="1:8" x14ac:dyDescent="0.25">
      <c r="A27" t="s">
        <v>58</v>
      </c>
      <c r="B27" t="s">
        <v>152</v>
      </c>
      <c r="C27" t="s">
        <v>557</v>
      </c>
      <c r="D27" t="s">
        <v>222</v>
      </c>
      <c r="E27" t="s">
        <v>316</v>
      </c>
      <c r="F27" t="s">
        <v>317</v>
      </c>
      <c r="G27" t="s">
        <v>318</v>
      </c>
      <c r="H27" t="s">
        <v>319</v>
      </c>
    </row>
    <row r="28" spans="1:8" x14ac:dyDescent="0.25">
      <c r="A28" t="s">
        <v>59</v>
      </c>
      <c r="B28" t="s">
        <v>153</v>
      </c>
      <c r="C28" t="s">
        <v>547</v>
      </c>
      <c r="D28" t="s">
        <v>222</v>
      </c>
      <c r="E28" t="s">
        <v>320</v>
      </c>
      <c r="F28" t="s">
        <v>321</v>
      </c>
      <c r="G28" t="s">
        <v>322</v>
      </c>
      <c r="H28" t="s">
        <v>323</v>
      </c>
    </row>
    <row r="29" spans="1:8" x14ac:dyDescent="0.25">
      <c r="A29" t="s">
        <v>60</v>
      </c>
      <c r="B29" t="s">
        <v>154</v>
      </c>
      <c r="C29" t="s">
        <v>547</v>
      </c>
      <c r="D29" t="s">
        <v>222</v>
      </c>
      <c r="E29" t="s">
        <v>227</v>
      </c>
      <c r="F29" t="s">
        <v>324</v>
      </c>
      <c r="G29" t="s">
        <v>325</v>
      </c>
      <c r="H29" t="s">
        <v>326</v>
      </c>
    </row>
    <row r="30" spans="1:8" x14ac:dyDescent="0.25">
      <c r="A30" t="s">
        <v>61</v>
      </c>
      <c r="B30" t="s">
        <v>155</v>
      </c>
      <c r="C30" t="s">
        <v>549</v>
      </c>
      <c r="D30" t="s">
        <v>222</v>
      </c>
      <c r="E30" t="s">
        <v>327</v>
      </c>
      <c r="F30" t="s">
        <v>328</v>
      </c>
      <c r="G30" t="s">
        <v>329</v>
      </c>
      <c r="H30" t="s">
        <v>330</v>
      </c>
    </row>
    <row r="31" spans="1:8" x14ac:dyDescent="0.25">
      <c r="A31" t="s">
        <v>62</v>
      </c>
      <c r="B31" t="s">
        <v>156</v>
      </c>
      <c r="C31" t="s">
        <v>550</v>
      </c>
      <c r="D31" t="s">
        <v>222</v>
      </c>
      <c r="E31" t="s">
        <v>327</v>
      </c>
      <c r="F31" t="s">
        <v>331</v>
      </c>
      <c r="G31" t="s">
        <v>332</v>
      </c>
      <c r="H31" t="s">
        <v>333</v>
      </c>
    </row>
    <row r="32" spans="1:8" x14ac:dyDescent="0.25">
      <c r="A32" t="s">
        <v>63</v>
      </c>
      <c r="B32" t="s">
        <v>157</v>
      </c>
      <c r="C32" t="s">
        <v>551</v>
      </c>
      <c r="D32" t="s">
        <v>222</v>
      </c>
      <c r="E32" t="s">
        <v>289</v>
      </c>
      <c r="F32" t="s">
        <v>334</v>
      </c>
      <c r="G32" t="s">
        <v>335</v>
      </c>
      <c r="H32" t="s">
        <v>336</v>
      </c>
    </row>
    <row r="33" spans="1:8" x14ac:dyDescent="0.25">
      <c r="A33" t="s">
        <v>64</v>
      </c>
      <c r="B33" t="s">
        <v>158</v>
      </c>
      <c r="C33" t="s">
        <v>552</v>
      </c>
      <c r="D33" t="s">
        <v>222</v>
      </c>
      <c r="E33" t="s">
        <v>236</v>
      </c>
      <c r="F33" t="s">
        <v>337</v>
      </c>
      <c r="G33" t="s">
        <v>338</v>
      </c>
      <c r="H33" t="s">
        <v>339</v>
      </c>
    </row>
    <row r="34" spans="1:8" x14ac:dyDescent="0.25">
      <c r="A34" t="s">
        <v>65</v>
      </c>
      <c r="B34" t="s">
        <v>159</v>
      </c>
      <c r="C34" t="s">
        <v>553</v>
      </c>
      <c r="D34" t="s">
        <v>222</v>
      </c>
      <c r="E34" t="s">
        <v>340</v>
      </c>
      <c r="F34" t="s">
        <v>341</v>
      </c>
      <c r="G34" t="s">
        <v>342</v>
      </c>
      <c r="H34" t="s">
        <v>343</v>
      </c>
    </row>
    <row r="35" spans="1:8" x14ac:dyDescent="0.25">
      <c r="A35" t="s">
        <v>66</v>
      </c>
      <c r="B35" t="s">
        <v>160</v>
      </c>
      <c r="C35" t="s">
        <v>554</v>
      </c>
      <c r="D35" t="s">
        <v>222</v>
      </c>
      <c r="E35" t="s">
        <v>248</v>
      </c>
      <c r="F35" t="s">
        <v>344</v>
      </c>
      <c r="G35" t="s">
        <v>345</v>
      </c>
      <c r="H35" t="s">
        <v>346</v>
      </c>
    </row>
    <row r="36" spans="1:8" x14ac:dyDescent="0.25">
      <c r="A36" t="s">
        <v>67</v>
      </c>
      <c r="B36" t="s">
        <v>161</v>
      </c>
      <c r="C36" t="s">
        <v>555</v>
      </c>
      <c r="D36" t="s">
        <v>347</v>
      </c>
      <c r="E36" t="s">
        <v>348</v>
      </c>
      <c r="F36" t="s">
        <v>349</v>
      </c>
      <c r="G36" t="s">
        <v>350</v>
      </c>
      <c r="H36" t="s">
        <v>351</v>
      </c>
    </row>
    <row r="37" spans="1:8" x14ac:dyDescent="0.25">
      <c r="A37" t="s">
        <v>68</v>
      </c>
      <c r="B37" t="s">
        <v>162</v>
      </c>
      <c r="C37" t="s">
        <v>550</v>
      </c>
      <c r="D37" t="s">
        <v>352</v>
      </c>
      <c r="E37" t="s">
        <v>353</v>
      </c>
      <c r="F37" t="s">
        <v>233</v>
      </c>
      <c r="G37" t="s">
        <v>354</v>
      </c>
      <c r="H37" t="s">
        <v>355</v>
      </c>
    </row>
    <row r="38" spans="1:8" x14ac:dyDescent="0.25">
      <c r="A38" t="s">
        <v>69</v>
      </c>
      <c r="B38" t="s">
        <v>163</v>
      </c>
      <c r="C38" t="s">
        <v>551</v>
      </c>
      <c r="D38" t="s">
        <v>222</v>
      </c>
      <c r="E38" t="s">
        <v>356</v>
      </c>
      <c r="F38" t="s">
        <v>357</v>
      </c>
      <c r="G38" t="s">
        <v>358</v>
      </c>
      <c r="H38" t="s">
        <v>359</v>
      </c>
    </row>
    <row r="39" spans="1:8" x14ac:dyDescent="0.25">
      <c r="A39" t="s">
        <v>70</v>
      </c>
      <c r="B39" t="s">
        <v>164</v>
      </c>
      <c r="C39" t="s">
        <v>552</v>
      </c>
      <c r="D39" t="s">
        <v>222</v>
      </c>
      <c r="E39" t="s">
        <v>296</v>
      </c>
      <c r="F39" t="s">
        <v>360</v>
      </c>
      <c r="G39" t="s">
        <v>361</v>
      </c>
      <c r="H39" t="s">
        <v>362</v>
      </c>
    </row>
    <row r="40" spans="1:8" x14ac:dyDescent="0.25">
      <c r="A40" t="s">
        <v>71</v>
      </c>
      <c r="B40" t="s">
        <v>165</v>
      </c>
      <c r="C40" t="s">
        <v>553</v>
      </c>
      <c r="D40" t="s">
        <v>352</v>
      </c>
      <c r="E40" t="s">
        <v>240</v>
      </c>
      <c r="F40" t="s">
        <v>363</v>
      </c>
      <c r="G40" t="s">
        <v>364</v>
      </c>
      <c r="H40" t="s">
        <v>365</v>
      </c>
    </row>
    <row r="41" spans="1:8" x14ac:dyDescent="0.25">
      <c r="A41" t="s">
        <v>72</v>
      </c>
      <c r="B41" t="s">
        <v>166</v>
      </c>
      <c r="C41" t="s">
        <v>554</v>
      </c>
      <c r="D41" t="s">
        <v>222</v>
      </c>
      <c r="E41" t="s">
        <v>366</v>
      </c>
      <c r="F41" t="s">
        <v>367</v>
      </c>
      <c r="G41" t="s">
        <v>368</v>
      </c>
      <c r="H41" t="s">
        <v>369</v>
      </c>
    </row>
    <row r="42" spans="1:8" x14ac:dyDescent="0.25">
      <c r="A42" t="s">
        <v>73</v>
      </c>
      <c r="B42" t="s">
        <v>167</v>
      </c>
      <c r="C42" t="s">
        <v>555</v>
      </c>
      <c r="D42" t="s">
        <v>222</v>
      </c>
      <c r="E42" t="s">
        <v>296</v>
      </c>
      <c r="F42" t="s">
        <v>370</v>
      </c>
      <c r="G42" t="s">
        <v>371</v>
      </c>
      <c r="H42" t="s">
        <v>372</v>
      </c>
    </row>
    <row r="43" spans="1:8" x14ac:dyDescent="0.25">
      <c r="A43" t="s">
        <v>74</v>
      </c>
      <c r="B43" t="s">
        <v>168</v>
      </c>
      <c r="C43" t="s">
        <v>556</v>
      </c>
      <c r="D43" t="s">
        <v>222</v>
      </c>
      <c r="E43" t="s">
        <v>373</v>
      </c>
      <c r="F43" t="s">
        <v>374</v>
      </c>
      <c r="G43" t="s">
        <v>375</v>
      </c>
      <c r="H43" t="s">
        <v>376</v>
      </c>
    </row>
    <row r="44" spans="1:8" x14ac:dyDescent="0.25">
      <c r="A44" t="s">
        <v>75</v>
      </c>
      <c r="B44" t="s">
        <v>169</v>
      </c>
      <c r="C44" t="s">
        <v>557</v>
      </c>
      <c r="D44" t="s">
        <v>377</v>
      </c>
      <c r="E44" t="s">
        <v>327</v>
      </c>
      <c r="F44" t="s">
        <v>378</v>
      </c>
      <c r="G44" t="s">
        <v>379</v>
      </c>
      <c r="H44" t="s">
        <v>380</v>
      </c>
    </row>
    <row r="45" spans="1:8" x14ac:dyDescent="0.25">
      <c r="A45" t="s">
        <v>76</v>
      </c>
      <c r="B45" t="s">
        <v>170</v>
      </c>
      <c r="C45" t="s">
        <v>547</v>
      </c>
      <c r="D45" t="s">
        <v>222</v>
      </c>
      <c r="E45" t="s">
        <v>381</v>
      </c>
      <c r="F45" t="s">
        <v>382</v>
      </c>
      <c r="G45" t="s">
        <v>383</v>
      </c>
      <c r="H45" t="s">
        <v>384</v>
      </c>
    </row>
    <row r="46" spans="1:8" x14ac:dyDescent="0.25">
      <c r="A46" t="s">
        <v>77</v>
      </c>
      <c r="B46" t="s">
        <v>171</v>
      </c>
      <c r="C46" t="s">
        <v>549</v>
      </c>
      <c r="D46" t="s">
        <v>222</v>
      </c>
      <c r="E46" t="s">
        <v>366</v>
      </c>
      <c r="F46" t="s">
        <v>385</v>
      </c>
      <c r="G46" t="s">
        <v>386</v>
      </c>
      <c r="H46" t="s">
        <v>387</v>
      </c>
    </row>
    <row r="47" spans="1:8" x14ac:dyDescent="0.25">
      <c r="A47" t="s">
        <v>78</v>
      </c>
      <c r="B47" t="s">
        <v>172</v>
      </c>
      <c r="C47" t="s">
        <v>550</v>
      </c>
      <c r="D47" t="s">
        <v>347</v>
      </c>
      <c r="E47" t="s">
        <v>313</v>
      </c>
      <c r="F47" t="s">
        <v>388</v>
      </c>
      <c r="G47" t="s">
        <v>389</v>
      </c>
      <c r="H47" t="s">
        <v>390</v>
      </c>
    </row>
    <row r="48" spans="1:8" x14ac:dyDescent="0.25">
      <c r="A48" t="s">
        <v>79</v>
      </c>
      <c r="B48" t="s">
        <v>173</v>
      </c>
      <c r="C48" t="s">
        <v>551</v>
      </c>
      <c r="D48" t="s">
        <v>347</v>
      </c>
      <c r="E48" t="s">
        <v>391</v>
      </c>
      <c r="F48" t="s">
        <v>392</v>
      </c>
      <c r="G48" t="s">
        <v>393</v>
      </c>
      <c r="H48" t="s">
        <v>394</v>
      </c>
    </row>
    <row r="49" spans="1:8" x14ac:dyDescent="0.25">
      <c r="A49" t="s">
        <v>80</v>
      </c>
      <c r="B49" t="s">
        <v>174</v>
      </c>
      <c r="C49" t="s">
        <v>552</v>
      </c>
      <c r="D49" t="s">
        <v>222</v>
      </c>
      <c r="E49" t="s">
        <v>240</v>
      </c>
      <c r="F49" t="s">
        <v>395</v>
      </c>
      <c r="G49" t="s">
        <v>396</v>
      </c>
      <c r="H49" t="s">
        <v>397</v>
      </c>
    </row>
    <row r="50" spans="1:8" x14ac:dyDescent="0.25">
      <c r="A50" t="s">
        <v>81</v>
      </c>
      <c r="B50" t="s">
        <v>175</v>
      </c>
      <c r="C50" t="s">
        <v>553</v>
      </c>
      <c r="D50" t="s">
        <v>222</v>
      </c>
      <c r="E50" t="s">
        <v>348</v>
      </c>
      <c r="F50" t="s">
        <v>398</v>
      </c>
      <c r="G50" t="s">
        <v>399</v>
      </c>
      <c r="H50" t="s">
        <v>400</v>
      </c>
    </row>
    <row r="51" spans="1:8" x14ac:dyDescent="0.25">
      <c r="A51" t="s">
        <v>82</v>
      </c>
      <c r="B51" t="s">
        <v>176</v>
      </c>
      <c r="C51" t="s">
        <v>554</v>
      </c>
      <c r="D51" t="s">
        <v>222</v>
      </c>
      <c r="E51" t="s">
        <v>236</v>
      </c>
      <c r="F51" t="s">
        <v>401</v>
      </c>
      <c r="G51" t="s">
        <v>402</v>
      </c>
      <c r="H51" t="s">
        <v>403</v>
      </c>
    </row>
    <row r="52" spans="1:8" x14ac:dyDescent="0.25">
      <c r="A52" t="s">
        <v>83</v>
      </c>
      <c r="B52" t="s">
        <v>177</v>
      </c>
      <c r="C52" t="s">
        <v>555</v>
      </c>
      <c r="D52" t="s">
        <v>222</v>
      </c>
      <c r="E52" t="s">
        <v>316</v>
      </c>
      <c r="F52" t="s">
        <v>404</v>
      </c>
      <c r="G52" t="s">
        <v>405</v>
      </c>
      <c r="H52" t="s">
        <v>406</v>
      </c>
    </row>
    <row r="53" spans="1:8" x14ac:dyDescent="0.25">
      <c r="A53" t="s">
        <v>84</v>
      </c>
      <c r="B53" t="s">
        <v>178</v>
      </c>
      <c r="C53" t="s">
        <v>556</v>
      </c>
      <c r="D53" t="s">
        <v>222</v>
      </c>
      <c r="E53" t="s">
        <v>236</v>
      </c>
      <c r="F53" t="s">
        <v>407</v>
      </c>
      <c r="G53" t="s">
        <v>408</v>
      </c>
      <c r="H53" t="s">
        <v>409</v>
      </c>
    </row>
    <row r="54" spans="1:8" x14ac:dyDescent="0.25">
      <c r="A54" t="s">
        <v>85</v>
      </c>
      <c r="B54" t="s">
        <v>179</v>
      </c>
      <c r="C54" t="s">
        <v>557</v>
      </c>
      <c r="D54" t="s">
        <v>222</v>
      </c>
      <c r="E54" t="s">
        <v>410</v>
      </c>
      <c r="F54" t="s">
        <v>411</v>
      </c>
      <c r="G54" t="s">
        <v>412</v>
      </c>
      <c r="H54" t="s">
        <v>413</v>
      </c>
    </row>
    <row r="55" spans="1:8" x14ac:dyDescent="0.25">
      <c r="A55" t="s">
        <v>86</v>
      </c>
      <c r="B55" t="s">
        <v>180</v>
      </c>
      <c r="C55" t="s">
        <v>550</v>
      </c>
      <c r="D55" t="s">
        <v>222</v>
      </c>
      <c r="E55" t="s">
        <v>274</v>
      </c>
      <c r="F55" t="s">
        <v>414</v>
      </c>
      <c r="G55" t="s">
        <v>415</v>
      </c>
      <c r="H55" t="s">
        <v>416</v>
      </c>
    </row>
    <row r="56" spans="1:8" x14ac:dyDescent="0.25">
      <c r="A56" t="s">
        <v>87</v>
      </c>
      <c r="B56" t="s">
        <v>181</v>
      </c>
      <c r="C56" t="s">
        <v>551</v>
      </c>
      <c r="D56" t="s">
        <v>222</v>
      </c>
      <c r="E56" t="s">
        <v>417</v>
      </c>
      <c r="F56" t="s">
        <v>418</v>
      </c>
      <c r="G56" t="s">
        <v>419</v>
      </c>
      <c r="H56" t="s">
        <v>420</v>
      </c>
    </row>
    <row r="57" spans="1:8" x14ac:dyDescent="0.25">
      <c r="A57" t="s">
        <v>88</v>
      </c>
      <c r="B57" t="s">
        <v>182</v>
      </c>
      <c r="C57" t="s">
        <v>552</v>
      </c>
      <c r="D57" t="s">
        <v>222</v>
      </c>
      <c r="E57" t="s">
        <v>421</v>
      </c>
      <c r="F57" t="s">
        <v>422</v>
      </c>
      <c r="G57" t="s">
        <v>423</v>
      </c>
      <c r="H57" t="s">
        <v>424</v>
      </c>
    </row>
    <row r="58" spans="1:8" x14ac:dyDescent="0.25">
      <c r="A58" t="s">
        <v>89</v>
      </c>
      <c r="B58" t="s">
        <v>183</v>
      </c>
      <c r="C58" t="s">
        <v>553</v>
      </c>
      <c r="D58" t="s">
        <v>222</v>
      </c>
      <c r="E58" t="s">
        <v>286</v>
      </c>
      <c r="F58" t="s">
        <v>425</v>
      </c>
      <c r="G58" t="s">
        <v>426</v>
      </c>
      <c r="H58" t="s">
        <v>427</v>
      </c>
    </row>
    <row r="59" spans="1:8" x14ac:dyDescent="0.25">
      <c r="A59" t="s">
        <v>90</v>
      </c>
      <c r="B59" t="s">
        <v>184</v>
      </c>
      <c r="C59" t="s">
        <v>554</v>
      </c>
      <c r="D59" t="s">
        <v>222</v>
      </c>
      <c r="E59" t="s">
        <v>260</v>
      </c>
      <c r="F59" t="s">
        <v>428</v>
      </c>
      <c r="G59" t="s">
        <v>429</v>
      </c>
      <c r="H59" t="s">
        <v>430</v>
      </c>
    </row>
    <row r="60" spans="1:8" x14ac:dyDescent="0.25">
      <c r="A60" t="s">
        <v>91</v>
      </c>
      <c r="B60" t="s">
        <v>185</v>
      </c>
      <c r="C60" t="s">
        <v>555</v>
      </c>
      <c r="D60" t="s">
        <v>222</v>
      </c>
      <c r="E60" t="s">
        <v>256</v>
      </c>
      <c r="F60" t="s">
        <v>357</v>
      </c>
      <c r="G60" t="s">
        <v>431</v>
      </c>
      <c r="H60" t="s">
        <v>432</v>
      </c>
    </row>
    <row r="61" spans="1:8" x14ac:dyDescent="0.25">
      <c r="A61" t="s">
        <v>92</v>
      </c>
      <c r="B61" t="s">
        <v>186</v>
      </c>
      <c r="C61" t="s">
        <v>556</v>
      </c>
      <c r="D61" t="s">
        <v>222</v>
      </c>
      <c r="E61" t="s">
        <v>300</v>
      </c>
      <c r="F61" t="s">
        <v>433</v>
      </c>
      <c r="G61" t="s">
        <v>434</v>
      </c>
      <c r="H61" t="s">
        <v>435</v>
      </c>
    </row>
    <row r="62" spans="1:8" x14ac:dyDescent="0.25">
      <c r="A62" t="s">
        <v>93</v>
      </c>
      <c r="B62" t="s">
        <v>187</v>
      </c>
      <c r="C62" t="s">
        <v>557</v>
      </c>
      <c r="D62" t="s">
        <v>222</v>
      </c>
      <c r="E62" t="s">
        <v>348</v>
      </c>
      <c r="F62" t="s">
        <v>436</v>
      </c>
      <c r="G62" t="s">
        <v>437</v>
      </c>
      <c r="H62" t="s">
        <v>438</v>
      </c>
    </row>
    <row r="63" spans="1:8" x14ac:dyDescent="0.25">
      <c r="A63" t="s">
        <v>94</v>
      </c>
      <c r="B63" t="s">
        <v>188</v>
      </c>
      <c r="C63" t="s">
        <v>549</v>
      </c>
      <c r="D63" t="s">
        <v>222</v>
      </c>
      <c r="E63" t="s">
        <v>439</v>
      </c>
      <c r="F63" t="s">
        <v>440</v>
      </c>
      <c r="G63" t="s">
        <v>441</v>
      </c>
      <c r="H63" t="s">
        <v>442</v>
      </c>
    </row>
    <row r="64" spans="1:8" x14ac:dyDescent="0.25">
      <c r="A64" t="s">
        <v>95</v>
      </c>
      <c r="B64" t="s">
        <v>189</v>
      </c>
      <c r="C64" t="s">
        <v>550</v>
      </c>
      <c r="D64" t="s">
        <v>222</v>
      </c>
      <c r="E64" t="s">
        <v>443</v>
      </c>
      <c r="F64" t="s">
        <v>411</v>
      </c>
      <c r="G64" t="s">
        <v>444</v>
      </c>
      <c r="H64" t="s">
        <v>445</v>
      </c>
    </row>
    <row r="65" spans="1:8" x14ac:dyDescent="0.25">
      <c r="A65" t="s">
        <v>96</v>
      </c>
      <c r="B65" t="s">
        <v>190</v>
      </c>
      <c r="C65" t="s">
        <v>551</v>
      </c>
      <c r="D65" t="s">
        <v>222</v>
      </c>
      <c r="E65" t="s">
        <v>316</v>
      </c>
      <c r="F65" t="s">
        <v>446</v>
      </c>
      <c r="G65" t="s">
        <v>447</v>
      </c>
      <c r="H65" t="s">
        <v>448</v>
      </c>
    </row>
    <row r="66" spans="1:8" x14ac:dyDescent="0.25">
      <c r="A66" t="s">
        <v>97</v>
      </c>
      <c r="B66" t="s">
        <v>191</v>
      </c>
      <c r="C66" t="s">
        <v>552</v>
      </c>
      <c r="D66" t="s">
        <v>222</v>
      </c>
      <c r="E66" t="s">
        <v>236</v>
      </c>
      <c r="F66" t="s">
        <v>449</v>
      </c>
      <c r="G66" t="s">
        <v>450</v>
      </c>
      <c r="H66" t="s">
        <v>451</v>
      </c>
    </row>
    <row r="67" spans="1:8" x14ac:dyDescent="0.25">
      <c r="A67" t="s">
        <v>98</v>
      </c>
      <c r="B67" t="s">
        <v>192</v>
      </c>
      <c r="C67" t="s">
        <v>553</v>
      </c>
      <c r="D67" t="s">
        <v>222</v>
      </c>
      <c r="E67" t="s">
        <v>223</v>
      </c>
      <c r="F67" t="s">
        <v>452</v>
      </c>
      <c r="G67" t="s">
        <v>453</v>
      </c>
      <c r="H67" t="s">
        <v>454</v>
      </c>
    </row>
    <row r="68" spans="1:8" x14ac:dyDescent="0.25">
      <c r="A68" t="s">
        <v>99</v>
      </c>
      <c r="B68" t="s">
        <v>193</v>
      </c>
      <c r="C68" t="s">
        <v>550</v>
      </c>
      <c r="D68" t="s">
        <v>377</v>
      </c>
      <c r="E68" t="s">
        <v>278</v>
      </c>
      <c r="F68" t="s">
        <v>455</v>
      </c>
      <c r="G68" t="s">
        <v>456</v>
      </c>
      <c r="H68" t="s">
        <v>457</v>
      </c>
    </row>
    <row r="69" spans="1:8" x14ac:dyDescent="0.25">
      <c r="A69" t="s">
        <v>100</v>
      </c>
      <c r="B69" t="s">
        <v>194</v>
      </c>
      <c r="C69" t="s">
        <v>551</v>
      </c>
      <c r="D69" t="s">
        <v>222</v>
      </c>
      <c r="E69" t="s">
        <v>439</v>
      </c>
      <c r="F69" t="s">
        <v>458</v>
      </c>
      <c r="G69" t="s">
        <v>405</v>
      </c>
      <c r="H69" t="s">
        <v>459</v>
      </c>
    </row>
    <row r="70" spans="1:8" x14ac:dyDescent="0.25">
      <c r="A70" t="s">
        <v>101</v>
      </c>
      <c r="B70" t="s">
        <v>195</v>
      </c>
      <c r="C70" t="s">
        <v>552</v>
      </c>
      <c r="D70" t="s">
        <v>222</v>
      </c>
      <c r="E70" t="s">
        <v>227</v>
      </c>
      <c r="F70" t="s">
        <v>321</v>
      </c>
      <c r="G70" t="s">
        <v>460</v>
      </c>
      <c r="H70" t="s">
        <v>284</v>
      </c>
    </row>
    <row r="71" spans="1:8" x14ac:dyDescent="0.25">
      <c r="A71" t="s">
        <v>102</v>
      </c>
      <c r="B71" t="s">
        <v>196</v>
      </c>
      <c r="C71" t="s">
        <v>553</v>
      </c>
      <c r="D71" t="s">
        <v>222</v>
      </c>
      <c r="E71" t="s">
        <v>366</v>
      </c>
      <c r="F71" t="s">
        <v>461</v>
      </c>
      <c r="G71" t="s">
        <v>462</v>
      </c>
      <c r="H71" t="s">
        <v>463</v>
      </c>
    </row>
    <row r="72" spans="1:8" x14ac:dyDescent="0.25">
      <c r="A72" t="s">
        <v>103</v>
      </c>
      <c r="B72" t="s">
        <v>197</v>
      </c>
      <c r="C72" t="s">
        <v>554</v>
      </c>
      <c r="D72" t="s">
        <v>222</v>
      </c>
      <c r="E72" t="s">
        <v>320</v>
      </c>
      <c r="F72" t="s">
        <v>464</v>
      </c>
      <c r="G72" t="s">
        <v>465</v>
      </c>
      <c r="H72" t="s">
        <v>466</v>
      </c>
    </row>
    <row r="73" spans="1:8" x14ac:dyDescent="0.25">
      <c r="A73" t="s">
        <v>104</v>
      </c>
      <c r="B73" t="s">
        <v>198</v>
      </c>
      <c r="C73" t="s">
        <v>555</v>
      </c>
      <c r="D73" t="s">
        <v>222</v>
      </c>
      <c r="E73" t="s">
        <v>223</v>
      </c>
      <c r="F73" t="s">
        <v>467</v>
      </c>
      <c r="G73" t="s">
        <v>468</v>
      </c>
      <c r="H73" t="s">
        <v>469</v>
      </c>
    </row>
    <row r="74" spans="1:8" x14ac:dyDescent="0.25">
      <c r="A74" t="s">
        <v>105</v>
      </c>
      <c r="B74" t="s">
        <v>199</v>
      </c>
      <c r="C74" t="s">
        <v>556</v>
      </c>
      <c r="D74" t="s">
        <v>222</v>
      </c>
      <c r="E74" t="s">
        <v>470</v>
      </c>
      <c r="F74" t="s">
        <v>471</v>
      </c>
      <c r="G74" t="s">
        <v>472</v>
      </c>
      <c r="H74" t="s">
        <v>473</v>
      </c>
    </row>
    <row r="75" spans="1:8" x14ac:dyDescent="0.25">
      <c r="A75" t="s">
        <v>106</v>
      </c>
      <c r="B75" t="s">
        <v>200</v>
      </c>
      <c r="C75" t="s">
        <v>557</v>
      </c>
      <c r="D75" t="s">
        <v>222</v>
      </c>
      <c r="E75" t="s">
        <v>474</v>
      </c>
      <c r="F75" t="s">
        <v>401</v>
      </c>
      <c r="G75" t="s">
        <v>475</v>
      </c>
      <c r="H75" t="s">
        <v>476</v>
      </c>
    </row>
    <row r="76" spans="1:8" x14ac:dyDescent="0.25">
      <c r="A76" t="s">
        <v>107</v>
      </c>
      <c r="B76" t="s">
        <v>201</v>
      </c>
      <c r="C76" t="s">
        <v>550</v>
      </c>
      <c r="D76" t="s">
        <v>222</v>
      </c>
      <c r="E76" t="s">
        <v>313</v>
      </c>
      <c r="F76" t="s">
        <v>425</v>
      </c>
      <c r="G76" t="s">
        <v>297</v>
      </c>
      <c r="H76" t="s">
        <v>477</v>
      </c>
    </row>
    <row r="77" spans="1:8" x14ac:dyDescent="0.25">
      <c r="A77" t="s">
        <v>108</v>
      </c>
      <c r="B77" t="s">
        <v>202</v>
      </c>
      <c r="C77" t="s">
        <v>551</v>
      </c>
      <c r="D77" t="s">
        <v>222</v>
      </c>
      <c r="E77" t="s">
        <v>348</v>
      </c>
      <c r="F77" t="s">
        <v>478</v>
      </c>
      <c r="G77" t="s">
        <v>479</v>
      </c>
      <c r="H77" t="s">
        <v>480</v>
      </c>
    </row>
    <row r="78" spans="1:8" x14ac:dyDescent="0.25">
      <c r="A78" t="s">
        <v>109</v>
      </c>
      <c r="B78" t="s">
        <v>203</v>
      </c>
      <c r="C78" t="s">
        <v>552</v>
      </c>
      <c r="D78" t="s">
        <v>222</v>
      </c>
      <c r="E78" t="s">
        <v>481</v>
      </c>
      <c r="F78" t="s">
        <v>374</v>
      </c>
      <c r="G78" t="s">
        <v>482</v>
      </c>
      <c r="H78" t="s">
        <v>483</v>
      </c>
    </row>
    <row r="79" spans="1:8" x14ac:dyDescent="0.25">
      <c r="A79" t="s">
        <v>110</v>
      </c>
      <c r="B79" t="s">
        <v>204</v>
      </c>
      <c r="C79" t="s">
        <v>553</v>
      </c>
      <c r="D79" t="s">
        <v>222</v>
      </c>
      <c r="E79" t="s">
        <v>327</v>
      </c>
      <c r="F79" t="s">
        <v>484</v>
      </c>
      <c r="G79" t="s">
        <v>485</v>
      </c>
      <c r="H79" t="s">
        <v>486</v>
      </c>
    </row>
    <row r="80" spans="1:8" x14ac:dyDescent="0.25">
      <c r="A80" t="s">
        <v>111</v>
      </c>
      <c r="B80" t="s">
        <v>205</v>
      </c>
      <c r="C80" t="s">
        <v>554</v>
      </c>
      <c r="D80" t="s">
        <v>352</v>
      </c>
      <c r="E80" t="s">
        <v>487</v>
      </c>
      <c r="F80" t="s">
        <v>488</v>
      </c>
      <c r="G80" t="s">
        <v>489</v>
      </c>
      <c r="H80" t="s">
        <v>490</v>
      </c>
    </row>
    <row r="81" spans="1:8" x14ac:dyDescent="0.25">
      <c r="A81" t="s">
        <v>112</v>
      </c>
      <c r="B81" t="s">
        <v>206</v>
      </c>
      <c r="C81" t="s">
        <v>555</v>
      </c>
      <c r="D81" t="s">
        <v>222</v>
      </c>
      <c r="E81" t="s">
        <v>340</v>
      </c>
      <c r="F81" t="s">
        <v>491</v>
      </c>
      <c r="G81" t="s">
        <v>492</v>
      </c>
      <c r="H81" t="s">
        <v>493</v>
      </c>
    </row>
    <row r="82" spans="1:8" x14ac:dyDescent="0.25">
      <c r="A82" t="s">
        <v>113</v>
      </c>
      <c r="B82" t="s">
        <v>207</v>
      </c>
      <c r="C82" t="s">
        <v>556</v>
      </c>
      <c r="D82" t="s">
        <v>222</v>
      </c>
      <c r="E82" t="s">
        <v>240</v>
      </c>
      <c r="F82" t="s">
        <v>494</v>
      </c>
      <c r="G82" t="s">
        <v>495</v>
      </c>
      <c r="H82" t="s">
        <v>496</v>
      </c>
    </row>
    <row r="83" spans="1:8" x14ac:dyDescent="0.25">
      <c r="A83" t="s">
        <v>114</v>
      </c>
      <c r="B83" t="s">
        <v>208</v>
      </c>
      <c r="C83" t="s">
        <v>557</v>
      </c>
      <c r="D83" t="s">
        <v>222</v>
      </c>
      <c r="E83" t="s">
        <v>487</v>
      </c>
      <c r="F83" t="s">
        <v>497</v>
      </c>
      <c r="G83" t="s">
        <v>498</v>
      </c>
      <c r="H83" t="s">
        <v>499</v>
      </c>
    </row>
    <row r="84" spans="1:8" x14ac:dyDescent="0.25">
      <c r="A84" t="s">
        <v>115</v>
      </c>
      <c r="B84" t="s">
        <v>209</v>
      </c>
      <c r="C84" t="s">
        <v>547</v>
      </c>
      <c r="D84" t="s">
        <v>222</v>
      </c>
      <c r="E84" t="s">
        <v>410</v>
      </c>
      <c r="F84" t="s">
        <v>500</v>
      </c>
      <c r="G84" t="s">
        <v>501</v>
      </c>
      <c r="H84" t="s">
        <v>502</v>
      </c>
    </row>
    <row r="85" spans="1:8" x14ac:dyDescent="0.25">
      <c r="A85" t="s">
        <v>116</v>
      </c>
      <c r="B85" t="s">
        <v>210</v>
      </c>
      <c r="C85" t="s">
        <v>549</v>
      </c>
      <c r="D85" t="s">
        <v>222</v>
      </c>
      <c r="E85" t="s">
        <v>356</v>
      </c>
      <c r="F85" t="s">
        <v>503</v>
      </c>
      <c r="G85" t="s">
        <v>504</v>
      </c>
      <c r="H85" t="s">
        <v>505</v>
      </c>
    </row>
    <row r="86" spans="1:8" x14ac:dyDescent="0.25">
      <c r="A86" t="s">
        <v>117</v>
      </c>
      <c r="B86" t="s">
        <v>211</v>
      </c>
      <c r="C86" t="s">
        <v>550</v>
      </c>
      <c r="D86" t="s">
        <v>222</v>
      </c>
      <c r="E86" t="s">
        <v>417</v>
      </c>
      <c r="F86" t="s">
        <v>506</v>
      </c>
      <c r="G86" t="s">
        <v>507</v>
      </c>
      <c r="H86" t="s">
        <v>508</v>
      </c>
    </row>
    <row r="87" spans="1:8" x14ac:dyDescent="0.25">
      <c r="A87" t="s">
        <v>118</v>
      </c>
      <c r="B87" t="s">
        <v>212</v>
      </c>
      <c r="C87" t="s">
        <v>551</v>
      </c>
      <c r="D87" t="s">
        <v>222</v>
      </c>
      <c r="E87" t="s">
        <v>313</v>
      </c>
      <c r="F87" t="s">
        <v>509</v>
      </c>
      <c r="G87" t="s">
        <v>510</v>
      </c>
      <c r="H87" t="s">
        <v>511</v>
      </c>
    </row>
    <row r="88" spans="1:8" x14ac:dyDescent="0.25">
      <c r="A88" t="s">
        <v>119</v>
      </c>
      <c r="B88" t="s">
        <v>213</v>
      </c>
      <c r="C88" t="s">
        <v>552</v>
      </c>
      <c r="D88" t="s">
        <v>222</v>
      </c>
      <c r="E88" t="s">
        <v>512</v>
      </c>
      <c r="F88" t="s">
        <v>509</v>
      </c>
      <c r="G88" t="s">
        <v>513</v>
      </c>
      <c r="H88" t="s">
        <v>514</v>
      </c>
    </row>
    <row r="89" spans="1:8" x14ac:dyDescent="0.25">
      <c r="A89" t="s">
        <v>120</v>
      </c>
      <c r="B89" t="s">
        <v>214</v>
      </c>
      <c r="C89" t="s">
        <v>553</v>
      </c>
      <c r="D89" t="s">
        <v>222</v>
      </c>
      <c r="E89" t="s">
        <v>260</v>
      </c>
      <c r="F89" t="s">
        <v>461</v>
      </c>
      <c r="G89" t="s">
        <v>515</v>
      </c>
      <c r="H89" t="s">
        <v>516</v>
      </c>
    </row>
    <row r="90" spans="1:8" x14ac:dyDescent="0.25">
      <c r="A90" t="s">
        <v>121</v>
      </c>
      <c r="B90" t="s">
        <v>215</v>
      </c>
      <c r="C90" t="s">
        <v>554</v>
      </c>
      <c r="D90" t="s">
        <v>222</v>
      </c>
      <c r="E90" t="s">
        <v>240</v>
      </c>
      <c r="F90" t="s">
        <v>360</v>
      </c>
      <c r="G90" t="s">
        <v>517</v>
      </c>
      <c r="H90" t="s">
        <v>518</v>
      </c>
    </row>
    <row r="91" spans="1:8" x14ac:dyDescent="0.25">
      <c r="A91" t="s">
        <v>122</v>
      </c>
      <c r="B91" t="s">
        <v>216</v>
      </c>
      <c r="C91" t="s">
        <v>555</v>
      </c>
      <c r="D91" t="s">
        <v>222</v>
      </c>
      <c r="E91" t="s">
        <v>410</v>
      </c>
      <c r="F91" t="s">
        <v>519</v>
      </c>
      <c r="G91" t="s">
        <v>520</v>
      </c>
      <c r="H91" t="s">
        <v>521</v>
      </c>
    </row>
    <row r="92" spans="1:8" x14ac:dyDescent="0.25">
      <c r="A92" t="s">
        <v>123</v>
      </c>
      <c r="B92" t="s">
        <v>217</v>
      </c>
      <c r="C92" t="s">
        <v>556</v>
      </c>
      <c r="D92" t="s">
        <v>222</v>
      </c>
      <c r="E92" t="s">
        <v>327</v>
      </c>
      <c r="F92" t="s">
        <v>522</v>
      </c>
      <c r="G92" t="s">
        <v>523</v>
      </c>
      <c r="H92" t="s">
        <v>524</v>
      </c>
    </row>
    <row r="93" spans="1:8" x14ac:dyDescent="0.25">
      <c r="A93" t="s">
        <v>124</v>
      </c>
      <c r="B93" t="s">
        <v>218</v>
      </c>
      <c r="C93" t="s">
        <v>557</v>
      </c>
      <c r="D93" t="s">
        <v>222</v>
      </c>
      <c r="E93" t="s">
        <v>348</v>
      </c>
      <c r="F93" t="s">
        <v>525</v>
      </c>
      <c r="G93" t="s">
        <v>526</v>
      </c>
      <c r="H93" t="s">
        <v>527</v>
      </c>
    </row>
    <row r="94" spans="1:8" x14ac:dyDescent="0.25">
      <c r="A94" t="s">
        <v>125</v>
      </c>
      <c r="B94" t="s">
        <v>219</v>
      </c>
      <c r="C94" t="s">
        <v>547</v>
      </c>
      <c r="D94" t="s">
        <v>222</v>
      </c>
      <c r="E94" t="s">
        <v>528</v>
      </c>
      <c r="F94" t="s">
        <v>529</v>
      </c>
      <c r="G94" t="s">
        <v>530</v>
      </c>
      <c r="H94" t="s">
        <v>531</v>
      </c>
    </row>
    <row r="95" spans="1:8" x14ac:dyDescent="0.25">
      <c r="A95" t="s">
        <v>126</v>
      </c>
      <c r="B95" t="s">
        <v>220</v>
      </c>
      <c r="C95" t="s">
        <v>549</v>
      </c>
      <c r="D95" t="s">
        <v>222</v>
      </c>
      <c r="E95" t="s">
        <v>421</v>
      </c>
      <c r="F95" t="s">
        <v>532</v>
      </c>
      <c r="G95" t="s">
        <v>533</v>
      </c>
      <c r="H95" t="s">
        <v>534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5"/>
  <sheetViews>
    <sheetView workbookViewId="0">
      <selection sqref="A1:E95"/>
    </sheetView>
  </sheetViews>
  <sheetFormatPr defaultRowHeight="15" x14ac:dyDescent="0.25"/>
  <cols>
    <col min="1" max="2" width="14.28515625" customWidth="1"/>
    <col min="3" max="3" width="16.140625" bestFit="1" customWidth="1"/>
    <col min="5" max="5" width="22.42578125" bestFit="1" customWidth="1"/>
    <col min="6" max="12" width="0" hidden="1" customWidth="1"/>
  </cols>
  <sheetData>
    <row r="1" spans="1:17" x14ac:dyDescent="0.25">
      <c r="A1" t="s">
        <v>0</v>
      </c>
      <c r="B1" t="s">
        <v>1</v>
      </c>
      <c r="C1" t="s">
        <v>548</v>
      </c>
      <c r="D1" t="s">
        <v>539</v>
      </c>
      <c r="E1" t="s">
        <v>540</v>
      </c>
      <c r="N1" t="s">
        <v>546</v>
      </c>
    </row>
    <row r="2" spans="1:17" x14ac:dyDescent="0.25">
      <c r="A2" t="s">
        <v>33</v>
      </c>
      <c r="B2" t="s">
        <v>127</v>
      </c>
      <c r="C2" t="s">
        <v>547</v>
      </c>
      <c r="D2" t="s">
        <v>222</v>
      </c>
      <c r="E2" s="1" t="str">
        <f t="shared" ref="E2:E65" si="0">IF(VALUE(D2)&gt;=80%, "Exceeds Expectations ", IF(VALUE(D2)&gt;=65%, "Meets Expectations ", IF(VALUE(D2)&gt;=55%, "Marginal", "Below Expectations ")))</f>
        <v xml:space="preserve">Exceeds Expectations </v>
      </c>
      <c r="N2" s="2" t="s">
        <v>541</v>
      </c>
      <c r="O2" s="3"/>
      <c r="P2" s="4">
        <f>COUNTIF(E:E, "*Below Expectations*")</f>
        <v>7</v>
      </c>
      <c r="Q2" s="5">
        <f>P2/P$6</f>
        <v>7.4468085106382975E-2</v>
      </c>
    </row>
    <row r="3" spans="1:17" x14ac:dyDescent="0.25">
      <c r="A3" t="s">
        <v>34</v>
      </c>
      <c r="B3" t="s">
        <v>128</v>
      </c>
      <c r="C3" t="s">
        <v>549</v>
      </c>
      <c r="D3" t="s">
        <v>222</v>
      </c>
      <c r="E3" s="1" t="str">
        <f t="shared" si="0"/>
        <v xml:space="preserve">Exceeds Expectations </v>
      </c>
      <c r="N3" s="2" t="s">
        <v>542</v>
      </c>
      <c r="O3" s="3"/>
      <c r="P3" s="4">
        <f>COUNTIF(E:E, "*Marginal*")</f>
        <v>0</v>
      </c>
      <c r="Q3" s="5">
        <f>P3/P$6</f>
        <v>0</v>
      </c>
    </row>
    <row r="4" spans="1:17" x14ac:dyDescent="0.25">
      <c r="A4" t="s">
        <v>35</v>
      </c>
      <c r="B4" t="s">
        <v>129</v>
      </c>
      <c r="C4" t="s">
        <v>550</v>
      </c>
      <c r="D4" t="s">
        <v>231</v>
      </c>
      <c r="E4" s="1" t="str">
        <f t="shared" si="0"/>
        <v xml:space="preserve">Below Expectations </v>
      </c>
      <c r="N4" s="2" t="s">
        <v>543</v>
      </c>
      <c r="O4" s="3"/>
      <c r="P4" s="4">
        <f>COUNTIF(E:E, "*Meets Expectations*")</f>
        <v>1</v>
      </c>
      <c r="Q4" s="5">
        <f>P4/P$6</f>
        <v>1.0638297872340425E-2</v>
      </c>
    </row>
    <row r="5" spans="1:17" x14ac:dyDescent="0.25">
      <c r="A5" t="s">
        <v>36</v>
      </c>
      <c r="B5" t="s">
        <v>130</v>
      </c>
      <c r="C5" t="s">
        <v>551</v>
      </c>
      <c r="D5" t="s">
        <v>222</v>
      </c>
      <c r="E5" s="1" t="str">
        <f t="shared" si="0"/>
        <v xml:space="preserve">Exceeds Expectations </v>
      </c>
      <c r="N5" s="2" t="s">
        <v>544</v>
      </c>
      <c r="O5" s="3"/>
      <c r="P5" s="4">
        <f>COUNTIF(E:E, "*Exceeds Expectations*")</f>
        <v>86</v>
      </c>
      <c r="Q5" s="5">
        <f>P5/P$6</f>
        <v>0.91489361702127658</v>
      </c>
    </row>
    <row r="6" spans="1:17" x14ac:dyDescent="0.25">
      <c r="A6" t="s">
        <v>37</v>
      </c>
      <c r="B6" t="s">
        <v>131</v>
      </c>
      <c r="C6" t="s">
        <v>552</v>
      </c>
      <c r="D6" t="s">
        <v>222</v>
      </c>
      <c r="E6" s="1" t="str">
        <f t="shared" si="0"/>
        <v xml:space="preserve">Exceeds Expectations </v>
      </c>
      <c r="P6" s="6">
        <f>SUM(P2:P5)</f>
        <v>94</v>
      </c>
      <c r="Q6" s="5">
        <f>SUM(Q2:Q5)</f>
        <v>1</v>
      </c>
    </row>
    <row r="7" spans="1:17" x14ac:dyDescent="0.25">
      <c r="A7" t="s">
        <v>38</v>
      </c>
      <c r="B7" t="s">
        <v>132</v>
      </c>
      <c r="C7" t="s">
        <v>553</v>
      </c>
      <c r="D7" t="s">
        <v>222</v>
      </c>
      <c r="E7" s="1" t="str">
        <f t="shared" si="0"/>
        <v xml:space="preserve">Exceeds Expectations </v>
      </c>
    </row>
    <row r="8" spans="1:17" x14ac:dyDescent="0.25">
      <c r="A8" t="s">
        <v>39</v>
      </c>
      <c r="B8" t="s">
        <v>133</v>
      </c>
      <c r="C8" t="s">
        <v>554</v>
      </c>
      <c r="D8" t="s">
        <v>222</v>
      </c>
      <c r="E8" s="1" t="str">
        <f t="shared" si="0"/>
        <v xml:space="preserve">Exceeds Expectations </v>
      </c>
    </row>
    <row r="9" spans="1:17" x14ac:dyDescent="0.25">
      <c r="A9" t="s">
        <v>40</v>
      </c>
      <c r="B9" t="s">
        <v>134</v>
      </c>
      <c r="C9" t="s">
        <v>555</v>
      </c>
      <c r="D9" t="s">
        <v>222</v>
      </c>
      <c r="E9" s="1" t="str">
        <f t="shared" si="0"/>
        <v xml:space="preserve">Exceeds Expectations </v>
      </c>
    </row>
    <row r="10" spans="1:17" x14ac:dyDescent="0.25">
      <c r="A10" t="s">
        <v>41</v>
      </c>
      <c r="B10" t="s">
        <v>135</v>
      </c>
      <c r="C10" t="s">
        <v>556</v>
      </c>
      <c r="D10" t="s">
        <v>255</v>
      </c>
      <c r="E10" s="1" t="str">
        <f t="shared" si="0"/>
        <v xml:space="preserve">Meets Expectations </v>
      </c>
    </row>
    <row r="11" spans="1:17" x14ac:dyDescent="0.25">
      <c r="A11" t="s">
        <v>42</v>
      </c>
      <c r="B11" t="s">
        <v>136</v>
      </c>
      <c r="C11" t="s">
        <v>557</v>
      </c>
      <c r="D11" t="s">
        <v>222</v>
      </c>
      <c r="E11" s="1" t="str">
        <f t="shared" si="0"/>
        <v xml:space="preserve">Exceeds Expectations </v>
      </c>
    </row>
    <row r="12" spans="1:17" x14ac:dyDescent="0.25">
      <c r="A12" t="s">
        <v>43</v>
      </c>
      <c r="B12" t="s">
        <v>137</v>
      </c>
      <c r="C12" t="s">
        <v>547</v>
      </c>
      <c r="D12" t="s">
        <v>222</v>
      </c>
      <c r="E12" s="1" t="str">
        <f t="shared" si="0"/>
        <v xml:space="preserve">Exceeds Expectations </v>
      </c>
    </row>
    <row r="13" spans="1:17" x14ac:dyDescent="0.25">
      <c r="A13" t="s">
        <v>44</v>
      </c>
      <c r="B13" t="s">
        <v>138</v>
      </c>
      <c r="C13" t="s">
        <v>549</v>
      </c>
      <c r="D13" t="s">
        <v>222</v>
      </c>
      <c r="E13" s="1" t="str">
        <f t="shared" si="0"/>
        <v xml:space="preserve">Exceeds Expectations </v>
      </c>
    </row>
    <row r="14" spans="1:17" x14ac:dyDescent="0.25">
      <c r="A14" t="s">
        <v>45</v>
      </c>
      <c r="B14" t="s">
        <v>139</v>
      </c>
      <c r="C14" t="s">
        <v>550</v>
      </c>
      <c r="D14" t="s">
        <v>222</v>
      </c>
      <c r="E14" s="1" t="str">
        <f t="shared" si="0"/>
        <v xml:space="preserve">Exceeds Expectations </v>
      </c>
    </row>
    <row r="15" spans="1:17" x14ac:dyDescent="0.25">
      <c r="A15" t="s">
        <v>46</v>
      </c>
      <c r="B15" t="s">
        <v>140</v>
      </c>
      <c r="C15" t="s">
        <v>551</v>
      </c>
      <c r="D15" t="s">
        <v>222</v>
      </c>
      <c r="E15" s="1" t="str">
        <f t="shared" si="0"/>
        <v xml:space="preserve">Exceeds Expectations </v>
      </c>
    </row>
    <row r="16" spans="1:17" x14ac:dyDescent="0.25">
      <c r="A16" t="s">
        <v>47</v>
      </c>
      <c r="B16" t="s">
        <v>141</v>
      </c>
      <c r="C16" t="s">
        <v>552</v>
      </c>
      <c r="D16" t="s">
        <v>222</v>
      </c>
      <c r="E16" s="1" t="str">
        <f t="shared" si="0"/>
        <v xml:space="preserve">Exceeds Expectations </v>
      </c>
    </row>
    <row r="17" spans="1:5" x14ac:dyDescent="0.25">
      <c r="A17" t="s">
        <v>48</v>
      </c>
      <c r="B17" t="s">
        <v>142</v>
      </c>
      <c r="C17" t="s">
        <v>553</v>
      </c>
      <c r="D17" t="s">
        <v>233</v>
      </c>
      <c r="E17" s="1" t="str">
        <f t="shared" si="0"/>
        <v xml:space="preserve">Below Expectations </v>
      </c>
    </row>
    <row r="18" spans="1:5" x14ac:dyDescent="0.25">
      <c r="A18" t="s">
        <v>49</v>
      </c>
      <c r="B18" t="s">
        <v>143</v>
      </c>
      <c r="C18" t="s">
        <v>554</v>
      </c>
      <c r="D18" t="s">
        <v>222</v>
      </c>
      <c r="E18" s="1" t="str">
        <f t="shared" si="0"/>
        <v xml:space="preserve">Exceeds Expectations </v>
      </c>
    </row>
    <row r="19" spans="1:5" x14ac:dyDescent="0.25">
      <c r="A19" t="s">
        <v>50</v>
      </c>
      <c r="B19" t="s">
        <v>144</v>
      </c>
      <c r="C19" t="s">
        <v>555</v>
      </c>
      <c r="D19" t="s">
        <v>222</v>
      </c>
      <c r="E19" s="1" t="str">
        <f t="shared" si="0"/>
        <v xml:space="preserve">Exceeds Expectations </v>
      </c>
    </row>
    <row r="20" spans="1:5" x14ac:dyDescent="0.25">
      <c r="A20" t="s">
        <v>51</v>
      </c>
      <c r="B20" t="s">
        <v>145</v>
      </c>
      <c r="C20" t="s">
        <v>550</v>
      </c>
      <c r="D20" t="s">
        <v>222</v>
      </c>
      <c r="E20" s="1" t="str">
        <f t="shared" si="0"/>
        <v xml:space="preserve">Exceeds Expectations </v>
      </c>
    </row>
    <row r="21" spans="1:5" x14ac:dyDescent="0.25">
      <c r="A21" t="s">
        <v>52</v>
      </c>
      <c r="B21" t="s">
        <v>146</v>
      </c>
      <c r="C21" t="s">
        <v>551</v>
      </c>
      <c r="D21" t="s">
        <v>222</v>
      </c>
      <c r="E21" s="1" t="str">
        <f t="shared" si="0"/>
        <v xml:space="preserve">Exceeds Expectations </v>
      </c>
    </row>
    <row r="22" spans="1:5" x14ac:dyDescent="0.25">
      <c r="A22" t="s">
        <v>53</v>
      </c>
      <c r="B22" t="s">
        <v>147</v>
      </c>
      <c r="C22" t="s">
        <v>552</v>
      </c>
      <c r="D22" t="s">
        <v>222</v>
      </c>
      <c r="E22" s="1" t="str">
        <f t="shared" si="0"/>
        <v xml:space="preserve">Exceeds Expectations </v>
      </c>
    </row>
    <row r="23" spans="1:5" x14ac:dyDescent="0.25">
      <c r="A23" t="s">
        <v>54</v>
      </c>
      <c r="B23" t="s">
        <v>148</v>
      </c>
      <c r="C23" t="s">
        <v>553</v>
      </c>
      <c r="D23" t="s">
        <v>222</v>
      </c>
      <c r="E23" s="1" t="str">
        <f t="shared" si="0"/>
        <v xml:space="preserve">Exceeds Expectations </v>
      </c>
    </row>
    <row r="24" spans="1:5" x14ac:dyDescent="0.25">
      <c r="A24" t="s">
        <v>55</v>
      </c>
      <c r="B24" t="s">
        <v>149</v>
      </c>
      <c r="C24" t="s">
        <v>554</v>
      </c>
      <c r="D24" t="s">
        <v>222</v>
      </c>
      <c r="E24" s="1" t="str">
        <f t="shared" si="0"/>
        <v xml:space="preserve">Exceeds Expectations </v>
      </c>
    </row>
    <row r="25" spans="1:5" x14ac:dyDescent="0.25">
      <c r="A25" t="s">
        <v>56</v>
      </c>
      <c r="B25" t="s">
        <v>150</v>
      </c>
      <c r="C25" t="s">
        <v>555</v>
      </c>
      <c r="D25" t="s">
        <v>222</v>
      </c>
      <c r="E25" s="1" t="str">
        <f t="shared" si="0"/>
        <v xml:space="preserve">Exceeds Expectations </v>
      </c>
    </row>
    <row r="26" spans="1:5" x14ac:dyDescent="0.25">
      <c r="A26" t="s">
        <v>57</v>
      </c>
      <c r="B26" t="s">
        <v>151</v>
      </c>
      <c r="C26" t="s">
        <v>556</v>
      </c>
      <c r="D26" t="s">
        <v>222</v>
      </c>
      <c r="E26" s="1" t="str">
        <f t="shared" si="0"/>
        <v xml:space="preserve">Exceeds Expectations </v>
      </c>
    </row>
    <row r="27" spans="1:5" x14ac:dyDescent="0.25">
      <c r="A27" t="s">
        <v>58</v>
      </c>
      <c r="B27" t="s">
        <v>152</v>
      </c>
      <c r="C27" t="s">
        <v>557</v>
      </c>
      <c r="D27" t="s">
        <v>222</v>
      </c>
      <c r="E27" s="1" t="str">
        <f t="shared" si="0"/>
        <v xml:space="preserve">Exceeds Expectations </v>
      </c>
    </row>
    <row r="28" spans="1:5" x14ac:dyDescent="0.25">
      <c r="A28" t="s">
        <v>59</v>
      </c>
      <c r="B28" t="s">
        <v>153</v>
      </c>
      <c r="C28" t="s">
        <v>547</v>
      </c>
      <c r="D28" t="s">
        <v>222</v>
      </c>
      <c r="E28" s="1" t="str">
        <f t="shared" si="0"/>
        <v xml:space="preserve">Exceeds Expectations </v>
      </c>
    </row>
    <row r="29" spans="1:5" x14ac:dyDescent="0.25">
      <c r="A29" t="s">
        <v>60</v>
      </c>
      <c r="B29" t="s">
        <v>154</v>
      </c>
      <c r="C29" t="s">
        <v>547</v>
      </c>
      <c r="D29" t="s">
        <v>222</v>
      </c>
      <c r="E29" s="1" t="str">
        <f t="shared" si="0"/>
        <v xml:space="preserve">Exceeds Expectations </v>
      </c>
    </row>
    <row r="30" spans="1:5" x14ac:dyDescent="0.25">
      <c r="A30" t="s">
        <v>61</v>
      </c>
      <c r="B30" t="s">
        <v>155</v>
      </c>
      <c r="C30" t="s">
        <v>549</v>
      </c>
      <c r="D30" t="s">
        <v>222</v>
      </c>
      <c r="E30" s="1" t="str">
        <f t="shared" si="0"/>
        <v xml:space="preserve">Exceeds Expectations </v>
      </c>
    </row>
    <row r="31" spans="1:5" x14ac:dyDescent="0.25">
      <c r="A31" t="s">
        <v>62</v>
      </c>
      <c r="B31" t="s">
        <v>156</v>
      </c>
      <c r="C31" t="s">
        <v>550</v>
      </c>
      <c r="D31" t="s">
        <v>222</v>
      </c>
      <c r="E31" s="1" t="str">
        <f t="shared" si="0"/>
        <v xml:space="preserve">Exceeds Expectations </v>
      </c>
    </row>
    <row r="32" spans="1:5" x14ac:dyDescent="0.25">
      <c r="A32" t="s">
        <v>63</v>
      </c>
      <c r="B32" t="s">
        <v>157</v>
      </c>
      <c r="C32" t="s">
        <v>551</v>
      </c>
      <c r="D32" t="s">
        <v>222</v>
      </c>
      <c r="E32" s="1" t="str">
        <f t="shared" si="0"/>
        <v xml:space="preserve">Exceeds Expectations </v>
      </c>
    </row>
    <row r="33" spans="1:5" x14ac:dyDescent="0.25">
      <c r="A33" t="s">
        <v>64</v>
      </c>
      <c r="B33" t="s">
        <v>158</v>
      </c>
      <c r="C33" t="s">
        <v>552</v>
      </c>
      <c r="D33" t="s">
        <v>222</v>
      </c>
      <c r="E33" s="1" t="str">
        <f t="shared" si="0"/>
        <v xml:space="preserve">Exceeds Expectations </v>
      </c>
    </row>
    <row r="34" spans="1:5" x14ac:dyDescent="0.25">
      <c r="A34" t="s">
        <v>65</v>
      </c>
      <c r="B34" t="s">
        <v>159</v>
      </c>
      <c r="C34" t="s">
        <v>553</v>
      </c>
      <c r="D34" t="s">
        <v>222</v>
      </c>
      <c r="E34" s="1" t="str">
        <f t="shared" si="0"/>
        <v xml:space="preserve">Exceeds Expectations </v>
      </c>
    </row>
    <row r="35" spans="1:5" x14ac:dyDescent="0.25">
      <c r="A35" t="s">
        <v>66</v>
      </c>
      <c r="B35" t="s">
        <v>160</v>
      </c>
      <c r="C35" t="s">
        <v>554</v>
      </c>
      <c r="D35" t="s">
        <v>222</v>
      </c>
      <c r="E35" s="1" t="str">
        <f t="shared" si="0"/>
        <v xml:space="preserve">Exceeds Expectations </v>
      </c>
    </row>
    <row r="36" spans="1:5" x14ac:dyDescent="0.25">
      <c r="A36" t="s">
        <v>67</v>
      </c>
      <c r="B36" t="s">
        <v>161</v>
      </c>
      <c r="C36" t="s">
        <v>555</v>
      </c>
      <c r="D36" t="s">
        <v>347</v>
      </c>
      <c r="E36" s="1" t="str">
        <f t="shared" si="0"/>
        <v xml:space="preserve">Exceeds Expectations </v>
      </c>
    </row>
    <row r="37" spans="1:5" x14ac:dyDescent="0.25">
      <c r="A37" t="s">
        <v>68</v>
      </c>
      <c r="B37" t="s">
        <v>162</v>
      </c>
      <c r="C37" t="s">
        <v>550</v>
      </c>
      <c r="D37" t="s">
        <v>352</v>
      </c>
      <c r="E37" s="1" t="str">
        <f t="shared" si="0"/>
        <v xml:space="preserve">Below Expectations </v>
      </c>
    </row>
    <row r="38" spans="1:5" x14ac:dyDescent="0.25">
      <c r="A38" t="s">
        <v>69</v>
      </c>
      <c r="B38" t="s">
        <v>163</v>
      </c>
      <c r="C38" t="s">
        <v>551</v>
      </c>
      <c r="D38" t="s">
        <v>222</v>
      </c>
      <c r="E38" s="1" t="str">
        <f t="shared" si="0"/>
        <v xml:space="preserve">Exceeds Expectations </v>
      </c>
    </row>
    <row r="39" spans="1:5" x14ac:dyDescent="0.25">
      <c r="A39" t="s">
        <v>70</v>
      </c>
      <c r="B39" t="s">
        <v>164</v>
      </c>
      <c r="C39" t="s">
        <v>552</v>
      </c>
      <c r="D39" t="s">
        <v>222</v>
      </c>
      <c r="E39" s="1" t="str">
        <f t="shared" si="0"/>
        <v xml:space="preserve">Exceeds Expectations </v>
      </c>
    </row>
    <row r="40" spans="1:5" x14ac:dyDescent="0.25">
      <c r="A40" t="s">
        <v>71</v>
      </c>
      <c r="B40" t="s">
        <v>165</v>
      </c>
      <c r="C40" t="s">
        <v>553</v>
      </c>
      <c r="D40" t="s">
        <v>352</v>
      </c>
      <c r="E40" s="1" t="str">
        <f t="shared" si="0"/>
        <v xml:space="preserve">Below Expectations </v>
      </c>
    </row>
    <row r="41" spans="1:5" x14ac:dyDescent="0.25">
      <c r="A41" t="s">
        <v>72</v>
      </c>
      <c r="B41" t="s">
        <v>166</v>
      </c>
      <c r="C41" t="s">
        <v>554</v>
      </c>
      <c r="D41" t="s">
        <v>222</v>
      </c>
      <c r="E41" s="1" t="str">
        <f t="shared" si="0"/>
        <v xml:space="preserve">Exceeds Expectations </v>
      </c>
    </row>
    <row r="42" spans="1:5" x14ac:dyDescent="0.25">
      <c r="A42" t="s">
        <v>73</v>
      </c>
      <c r="B42" t="s">
        <v>167</v>
      </c>
      <c r="C42" t="s">
        <v>555</v>
      </c>
      <c r="D42" t="s">
        <v>222</v>
      </c>
      <c r="E42" s="1" t="str">
        <f t="shared" si="0"/>
        <v xml:space="preserve">Exceeds Expectations </v>
      </c>
    </row>
    <row r="43" spans="1:5" x14ac:dyDescent="0.25">
      <c r="A43" t="s">
        <v>74</v>
      </c>
      <c r="B43" t="s">
        <v>168</v>
      </c>
      <c r="C43" t="s">
        <v>556</v>
      </c>
      <c r="D43" t="s">
        <v>222</v>
      </c>
      <c r="E43" s="1" t="str">
        <f t="shared" si="0"/>
        <v xml:space="preserve">Exceeds Expectations </v>
      </c>
    </row>
    <row r="44" spans="1:5" x14ac:dyDescent="0.25">
      <c r="A44" t="s">
        <v>75</v>
      </c>
      <c r="B44" t="s">
        <v>169</v>
      </c>
      <c r="C44" t="s">
        <v>557</v>
      </c>
      <c r="D44" t="s">
        <v>377</v>
      </c>
      <c r="E44" s="1" t="str">
        <f t="shared" si="0"/>
        <v xml:space="preserve">Below Expectations </v>
      </c>
    </row>
    <row r="45" spans="1:5" x14ac:dyDescent="0.25">
      <c r="A45" t="s">
        <v>76</v>
      </c>
      <c r="B45" t="s">
        <v>170</v>
      </c>
      <c r="C45" t="s">
        <v>547</v>
      </c>
      <c r="D45" t="s">
        <v>222</v>
      </c>
      <c r="E45" s="1" t="str">
        <f t="shared" si="0"/>
        <v xml:space="preserve">Exceeds Expectations </v>
      </c>
    </row>
    <row r="46" spans="1:5" x14ac:dyDescent="0.25">
      <c r="A46" t="s">
        <v>77</v>
      </c>
      <c r="B46" t="s">
        <v>171</v>
      </c>
      <c r="C46" t="s">
        <v>549</v>
      </c>
      <c r="D46" t="s">
        <v>222</v>
      </c>
      <c r="E46" s="1" t="str">
        <f t="shared" si="0"/>
        <v xml:space="preserve">Exceeds Expectations </v>
      </c>
    </row>
    <row r="47" spans="1:5" x14ac:dyDescent="0.25">
      <c r="A47" t="s">
        <v>78</v>
      </c>
      <c r="B47" t="s">
        <v>172</v>
      </c>
      <c r="C47" t="s">
        <v>550</v>
      </c>
      <c r="D47" t="s">
        <v>347</v>
      </c>
      <c r="E47" s="1" t="str">
        <f t="shared" si="0"/>
        <v xml:space="preserve">Exceeds Expectations </v>
      </c>
    </row>
    <row r="48" spans="1:5" x14ac:dyDescent="0.25">
      <c r="A48" t="s">
        <v>79</v>
      </c>
      <c r="B48" t="s">
        <v>173</v>
      </c>
      <c r="C48" t="s">
        <v>551</v>
      </c>
      <c r="D48" t="s">
        <v>347</v>
      </c>
      <c r="E48" s="1" t="str">
        <f t="shared" si="0"/>
        <v xml:space="preserve">Exceeds Expectations </v>
      </c>
    </row>
    <row r="49" spans="1:5" x14ac:dyDescent="0.25">
      <c r="A49" t="s">
        <v>80</v>
      </c>
      <c r="B49" t="s">
        <v>174</v>
      </c>
      <c r="C49" t="s">
        <v>552</v>
      </c>
      <c r="D49" t="s">
        <v>222</v>
      </c>
      <c r="E49" s="1" t="str">
        <f t="shared" si="0"/>
        <v xml:space="preserve">Exceeds Expectations </v>
      </c>
    </row>
    <row r="50" spans="1:5" x14ac:dyDescent="0.25">
      <c r="A50" t="s">
        <v>81</v>
      </c>
      <c r="B50" t="s">
        <v>175</v>
      </c>
      <c r="C50" t="s">
        <v>553</v>
      </c>
      <c r="D50" t="s">
        <v>222</v>
      </c>
      <c r="E50" s="1" t="str">
        <f t="shared" si="0"/>
        <v xml:space="preserve">Exceeds Expectations </v>
      </c>
    </row>
    <row r="51" spans="1:5" x14ac:dyDescent="0.25">
      <c r="A51" t="s">
        <v>82</v>
      </c>
      <c r="B51" t="s">
        <v>176</v>
      </c>
      <c r="C51" t="s">
        <v>554</v>
      </c>
      <c r="D51" t="s">
        <v>222</v>
      </c>
      <c r="E51" s="1" t="str">
        <f t="shared" si="0"/>
        <v xml:space="preserve">Exceeds Expectations </v>
      </c>
    </row>
    <row r="52" spans="1:5" x14ac:dyDescent="0.25">
      <c r="A52" t="s">
        <v>83</v>
      </c>
      <c r="B52" t="s">
        <v>177</v>
      </c>
      <c r="C52" t="s">
        <v>555</v>
      </c>
      <c r="D52" t="s">
        <v>222</v>
      </c>
      <c r="E52" s="1" t="str">
        <f t="shared" si="0"/>
        <v xml:space="preserve">Exceeds Expectations </v>
      </c>
    </row>
    <row r="53" spans="1:5" x14ac:dyDescent="0.25">
      <c r="A53" t="s">
        <v>84</v>
      </c>
      <c r="B53" t="s">
        <v>178</v>
      </c>
      <c r="C53" t="s">
        <v>556</v>
      </c>
      <c r="D53" t="s">
        <v>222</v>
      </c>
      <c r="E53" s="1" t="str">
        <f t="shared" si="0"/>
        <v xml:space="preserve">Exceeds Expectations </v>
      </c>
    </row>
    <row r="54" spans="1:5" x14ac:dyDescent="0.25">
      <c r="A54" t="s">
        <v>85</v>
      </c>
      <c r="B54" t="s">
        <v>179</v>
      </c>
      <c r="C54" t="s">
        <v>557</v>
      </c>
      <c r="D54" t="s">
        <v>222</v>
      </c>
      <c r="E54" s="1" t="str">
        <f t="shared" si="0"/>
        <v xml:space="preserve">Exceeds Expectations </v>
      </c>
    </row>
    <row r="55" spans="1:5" x14ac:dyDescent="0.25">
      <c r="A55" t="s">
        <v>86</v>
      </c>
      <c r="B55" t="s">
        <v>180</v>
      </c>
      <c r="C55" t="s">
        <v>550</v>
      </c>
      <c r="D55" t="s">
        <v>222</v>
      </c>
      <c r="E55" s="1" t="str">
        <f t="shared" si="0"/>
        <v xml:space="preserve">Exceeds Expectations </v>
      </c>
    </row>
    <row r="56" spans="1:5" x14ac:dyDescent="0.25">
      <c r="A56" t="s">
        <v>87</v>
      </c>
      <c r="B56" t="s">
        <v>181</v>
      </c>
      <c r="C56" t="s">
        <v>551</v>
      </c>
      <c r="D56" t="s">
        <v>222</v>
      </c>
      <c r="E56" s="1" t="str">
        <f t="shared" si="0"/>
        <v xml:space="preserve">Exceeds Expectations </v>
      </c>
    </row>
    <row r="57" spans="1:5" x14ac:dyDescent="0.25">
      <c r="A57" t="s">
        <v>88</v>
      </c>
      <c r="B57" t="s">
        <v>182</v>
      </c>
      <c r="C57" t="s">
        <v>552</v>
      </c>
      <c r="D57" t="s">
        <v>222</v>
      </c>
      <c r="E57" s="1" t="str">
        <f t="shared" si="0"/>
        <v xml:space="preserve">Exceeds Expectations </v>
      </c>
    </row>
    <row r="58" spans="1:5" x14ac:dyDescent="0.25">
      <c r="A58" t="s">
        <v>89</v>
      </c>
      <c r="B58" t="s">
        <v>183</v>
      </c>
      <c r="C58" t="s">
        <v>553</v>
      </c>
      <c r="D58" t="s">
        <v>222</v>
      </c>
      <c r="E58" s="1" t="str">
        <f t="shared" si="0"/>
        <v xml:space="preserve">Exceeds Expectations </v>
      </c>
    </row>
    <row r="59" spans="1:5" x14ac:dyDescent="0.25">
      <c r="A59" t="s">
        <v>90</v>
      </c>
      <c r="B59" t="s">
        <v>184</v>
      </c>
      <c r="C59" t="s">
        <v>554</v>
      </c>
      <c r="D59" t="s">
        <v>222</v>
      </c>
      <c r="E59" s="1" t="str">
        <f t="shared" si="0"/>
        <v xml:space="preserve">Exceeds Expectations </v>
      </c>
    </row>
    <row r="60" spans="1:5" x14ac:dyDescent="0.25">
      <c r="A60" t="s">
        <v>91</v>
      </c>
      <c r="B60" t="s">
        <v>185</v>
      </c>
      <c r="C60" t="s">
        <v>555</v>
      </c>
      <c r="D60" t="s">
        <v>222</v>
      </c>
      <c r="E60" s="1" t="str">
        <f t="shared" si="0"/>
        <v xml:space="preserve">Exceeds Expectations </v>
      </c>
    </row>
    <row r="61" spans="1:5" x14ac:dyDescent="0.25">
      <c r="A61" t="s">
        <v>92</v>
      </c>
      <c r="B61" t="s">
        <v>186</v>
      </c>
      <c r="C61" t="s">
        <v>556</v>
      </c>
      <c r="D61" t="s">
        <v>222</v>
      </c>
      <c r="E61" s="1" t="str">
        <f t="shared" si="0"/>
        <v xml:space="preserve">Exceeds Expectations </v>
      </c>
    </row>
    <row r="62" spans="1:5" x14ac:dyDescent="0.25">
      <c r="A62" t="s">
        <v>93</v>
      </c>
      <c r="B62" t="s">
        <v>187</v>
      </c>
      <c r="C62" t="s">
        <v>557</v>
      </c>
      <c r="D62" t="s">
        <v>222</v>
      </c>
      <c r="E62" s="1" t="str">
        <f t="shared" si="0"/>
        <v xml:space="preserve">Exceeds Expectations </v>
      </c>
    </row>
    <row r="63" spans="1:5" x14ac:dyDescent="0.25">
      <c r="A63" t="s">
        <v>94</v>
      </c>
      <c r="B63" t="s">
        <v>188</v>
      </c>
      <c r="C63" t="s">
        <v>549</v>
      </c>
      <c r="D63" t="s">
        <v>222</v>
      </c>
      <c r="E63" s="1" t="str">
        <f t="shared" si="0"/>
        <v xml:space="preserve">Exceeds Expectations </v>
      </c>
    </row>
    <row r="64" spans="1:5" x14ac:dyDescent="0.25">
      <c r="A64" t="s">
        <v>95</v>
      </c>
      <c r="B64" t="s">
        <v>189</v>
      </c>
      <c r="C64" t="s">
        <v>550</v>
      </c>
      <c r="D64" t="s">
        <v>222</v>
      </c>
      <c r="E64" s="1" t="str">
        <f t="shared" si="0"/>
        <v xml:space="preserve">Exceeds Expectations </v>
      </c>
    </row>
    <row r="65" spans="1:5" x14ac:dyDescent="0.25">
      <c r="A65" t="s">
        <v>96</v>
      </c>
      <c r="B65" t="s">
        <v>190</v>
      </c>
      <c r="C65" t="s">
        <v>551</v>
      </c>
      <c r="D65" t="s">
        <v>222</v>
      </c>
      <c r="E65" s="1" t="str">
        <f t="shared" si="0"/>
        <v xml:space="preserve">Exceeds Expectations </v>
      </c>
    </row>
    <row r="66" spans="1:5" x14ac:dyDescent="0.25">
      <c r="A66" t="s">
        <v>97</v>
      </c>
      <c r="B66" t="s">
        <v>191</v>
      </c>
      <c r="C66" t="s">
        <v>552</v>
      </c>
      <c r="D66" t="s">
        <v>222</v>
      </c>
      <c r="E66" s="1" t="str">
        <f t="shared" ref="E66:E95" si="1">IF(VALUE(D66)&gt;=80%, "Exceeds Expectations ", IF(VALUE(D66)&gt;=65%, "Meets Expectations ", IF(VALUE(D66)&gt;=55%, "Marginal", "Below Expectations ")))</f>
        <v xml:space="preserve">Exceeds Expectations </v>
      </c>
    </row>
    <row r="67" spans="1:5" x14ac:dyDescent="0.25">
      <c r="A67" t="s">
        <v>98</v>
      </c>
      <c r="B67" t="s">
        <v>192</v>
      </c>
      <c r="C67" t="s">
        <v>553</v>
      </c>
      <c r="D67" t="s">
        <v>222</v>
      </c>
      <c r="E67" s="1" t="str">
        <f t="shared" si="1"/>
        <v xml:space="preserve">Exceeds Expectations </v>
      </c>
    </row>
    <row r="68" spans="1:5" x14ac:dyDescent="0.25">
      <c r="A68" t="s">
        <v>99</v>
      </c>
      <c r="B68" t="s">
        <v>193</v>
      </c>
      <c r="C68" t="s">
        <v>550</v>
      </c>
      <c r="D68" t="s">
        <v>377</v>
      </c>
      <c r="E68" s="1" t="str">
        <f t="shared" si="1"/>
        <v xml:space="preserve">Below Expectations </v>
      </c>
    </row>
    <row r="69" spans="1:5" x14ac:dyDescent="0.25">
      <c r="A69" t="s">
        <v>100</v>
      </c>
      <c r="B69" t="s">
        <v>194</v>
      </c>
      <c r="C69" t="s">
        <v>551</v>
      </c>
      <c r="D69" t="s">
        <v>222</v>
      </c>
      <c r="E69" s="1" t="str">
        <f t="shared" si="1"/>
        <v xml:space="preserve">Exceeds Expectations </v>
      </c>
    </row>
    <row r="70" spans="1:5" x14ac:dyDescent="0.25">
      <c r="A70" t="s">
        <v>101</v>
      </c>
      <c r="B70" t="s">
        <v>195</v>
      </c>
      <c r="C70" t="s">
        <v>552</v>
      </c>
      <c r="D70" t="s">
        <v>222</v>
      </c>
      <c r="E70" s="1" t="str">
        <f t="shared" si="1"/>
        <v xml:space="preserve">Exceeds Expectations </v>
      </c>
    </row>
    <row r="71" spans="1:5" x14ac:dyDescent="0.25">
      <c r="A71" t="s">
        <v>102</v>
      </c>
      <c r="B71" t="s">
        <v>196</v>
      </c>
      <c r="C71" t="s">
        <v>553</v>
      </c>
      <c r="D71" t="s">
        <v>222</v>
      </c>
      <c r="E71" s="1" t="str">
        <f t="shared" si="1"/>
        <v xml:space="preserve">Exceeds Expectations </v>
      </c>
    </row>
    <row r="72" spans="1:5" x14ac:dyDescent="0.25">
      <c r="A72" t="s">
        <v>103</v>
      </c>
      <c r="B72" t="s">
        <v>197</v>
      </c>
      <c r="C72" t="s">
        <v>554</v>
      </c>
      <c r="D72" t="s">
        <v>222</v>
      </c>
      <c r="E72" s="1" t="str">
        <f t="shared" si="1"/>
        <v xml:space="preserve">Exceeds Expectations </v>
      </c>
    </row>
    <row r="73" spans="1:5" x14ac:dyDescent="0.25">
      <c r="A73" t="s">
        <v>104</v>
      </c>
      <c r="B73" t="s">
        <v>198</v>
      </c>
      <c r="C73" t="s">
        <v>555</v>
      </c>
      <c r="D73" t="s">
        <v>222</v>
      </c>
      <c r="E73" s="1" t="str">
        <f t="shared" si="1"/>
        <v xml:space="preserve">Exceeds Expectations </v>
      </c>
    </row>
    <row r="74" spans="1:5" x14ac:dyDescent="0.25">
      <c r="A74" t="s">
        <v>105</v>
      </c>
      <c r="B74" t="s">
        <v>199</v>
      </c>
      <c r="C74" t="s">
        <v>556</v>
      </c>
      <c r="D74" t="s">
        <v>222</v>
      </c>
      <c r="E74" s="1" t="str">
        <f t="shared" si="1"/>
        <v xml:space="preserve">Exceeds Expectations </v>
      </c>
    </row>
    <row r="75" spans="1:5" x14ac:dyDescent="0.25">
      <c r="A75" t="s">
        <v>106</v>
      </c>
      <c r="B75" t="s">
        <v>200</v>
      </c>
      <c r="C75" t="s">
        <v>557</v>
      </c>
      <c r="D75" t="s">
        <v>222</v>
      </c>
      <c r="E75" s="1" t="str">
        <f t="shared" si="1"/>
        <v xml:space="preserve">Exceeds Expectations </v>
      </c>
    </row>
    <row r="76" spans="1:5" x14ac:dyDescent="0.25">
      <c r="A76" t="s">
        <v>107</v>
      </c>
      <c r="B76" t="s">
        <v>201</v>
      </c>
      <c r="C76" t="s">
        <v>550</v>
      </c>
      <c r="D76" t="s">
        <v>222</v>
      </c>
      <c r="E76" s="1" t="str">
        <f t="shared" si="1"/>
        <v xml:space="preserve">Exceeds Expectations </v>
      </c>
    </row>
    <row r="77" spans="1:5" x14ac:dyDescent="0.25">
      <c r="A77" t="s">
        <v>108</v>
      </c>
      <c r="B77" t="s">
        <v>202</v>
      </c>
      <c r="C77" t="s">
        <v>551</v>
      </c>
      <c r="D77" t="s">
        <v>222</v>
      </c>
      <c r="E77" s="1" t="str">
        <f t="shared" si="1"/>
        <v xml:space="preserve">Exceeds Expectations </v>
      </c>
    </row>
    <row r="78" spans="1:5" x14ac:dyDescent="0.25">
      <c r="A78" t="s">
        <v>109</v>
      </c>
      <c r="B78" t="s">
        <v>203</v>
      </c>
      <c r="C78" t="s">
        <v>552</v>
      </c>
      <c r="D78" t="s">
        <v>222</v>
      </c>
      <c r="E78" s="1" t="str">
        <f t="shared" si="1"/>
        <v xml:space="preserve">Exceeds Expectations </v>
      </c>
    </row>
    <row r="79" spans="1:5" x14ac:dyDescent="0.25">
      <c r="A79" t="s">
        <v>110</v>
      </c>
      <c r="B79" t="s">
        <v>204</v>
      </c>
      <c r="C79" t="s">
        <v>553</v>
      </c>
      <c r="D79" t="s">
        <v>222</v>
      </c>
      <c r="E79" s="1" t="str">
        <f t="shared" si="1"/>
        <v xml:space="preserve">Exceeds Expectations </v>
      </c>
    </row>
    <row r="80" spans="1:5" x14ac:dyDescent="0.25">
      <c r="A80" t="s">
        <v>111</v>
      </c>
      <c r="B80" t="s">
        <v>205</v>
      </c>
      <c r="C80" t="s">
        <v>554</v>
      </c>
      <c r="D80" t="s">
        <v>352</v>
      </c>
      <c r="E80" s="1" t="str">
        <f t="shared" si="1"/>
        <v xml:space="preserve">Below Expectations </v>
      </c>
    </row>
    <row r="81" spans="1:5" x14ac:dyDescent="0.25">
      <c r="A81" t="s">
        <v>112</v>
      </c>
      <c r="B81" t="s">
        <v>206</v>
      </c>
      <c r="C81" t="s">
        <v>555</v>
      </c>
      <c r="D81" t="s">
        <v>222</v>
      </c>
      <c r="E81" s="1" t="str">
        <f t="shared" si="1"/>
        <v xml:space="preserve">Exceeds Expectations </v>
      </c>
    </row>
    <row r="82" spans="1:5" x14ac:dyDescent="0.25">
      <c r="A82" t="s">
        <v>113</v>
      </c>
      <c r="B82" t="s">
        <v>207</v>
      </c>
      <c r="C82" t="s">
        <v>556</v>
      </c>
      <c r="D82" t="s">
        <v>222</v>
      </c>
      <c r="E82" s="1" t="str">
        <f t="shared" si="1"/>
        <v xml:space="preserve">Exceeds Expectations </v>
      </c>
    </row>
    <row r="83" spans="1:5" x14ac:dyDescent="0.25">
      <c r="A83" t="s">
        <v>114</v>
      </c>
      <c r="B83" t="s">
        <v>208</v>
      </c>
      <c r="C83" t="s">
        <v>557</v>
      </c>
      <c r="D83" t="s">
        <v>222</v>
      </c>
      <c r="E83" s="1" t="str">
        <f t="shared" si="1"/>
        <v xml:space="preserve">Exceeds Expectations </v>
      </c>
    </row>
    <row r="84" spans="1:5" x14ac:dyDescent="0.25">
      <c r="A84" t="s">
        <v>115</v>
      </c>
      <c r="B84" t="s">
        <v>209</v>
      </c>
      <c r="C84" t="s">
        <v>547</v>
      </c>
      <c r="D84" t="s">
        <v>222</v>
      </c>
      <c r="E84" s="1" t="str">
        <f t="shared" si="1"/>
        <v xml:space="preserve">Exceeds Expectations </v>
      </c>
    </row>
    <row r="85" spans="1:5" x14ac:dyDescent="0.25">
      <c r="A85" t="s">
        <v>116</v>
      </c>
      <c r="B85" t="s">
        <v>210</v>
      </c>
      <c r="C85" t="s">
        <v>549</v>
      </c>
      <c r="D85" t="s">
        <v>222</v>
      </c>
      <c r="E85" s="1" t="str">
        <f t="shared" si="1"/>
        <v xml:space="preserve">Exceeds Expectations </v>
      </c>
    </row>
    <row r="86" spans="1:5" x14ac:dyDescent="0.25">
      <c r="A86" t="s">
        <v>117</v>
      </c>
      <c r="B86" t="s">
        <v>211</v>
      </c>
      <c r="C86" t="s">
        <v>550</v>
      </c>
      <c r="D86" t="s">
        <v>222</v>
      </c>
      <c r="E86" s="1" t="str">
        <f t="shared" si="1"/>
        <v xml:space="preserve">Exceeds Expectations </v>
      </c>
    </row>
    <row r="87" spans="1:5" x14ac:dyDescent="0.25">
      <c r="A87" t="s">
        <v>118</v>
      </c>
      <c r="B87" t="s">
        <v>212</v>
      </c>
      <c r="C87" t="s">
        <v>551</v>
      </c>
      <c r="D87" t="s">
        <v>222</v>
      </c>
      <c r="E87" s="1" t="str">
        <f t="shared" si="1"/>
        <v xml:space="preserve">Exceeds Expectations </v>
      </c>
    </row>
    <row r="88" spans="1:5" x14ac:dyDescent="0.25">
      <c r="A88" t="s">
        <v>119</v>
      </c>
      <c r="B88" t="s">
        <v>213</v>
      </c>
      <c r="C88" t="s">
        <v>552</v>
      </c>
      <c r="D88" t="s">
        <v>222</v>
      </c>
      <c r="E88" s="1" t="str">
        <f t="shared" si="1"/>
        <v xml:space="preserve">Exceeds Expectations </v>
      </c>
    </row>
    <row r="89" spans="1:5" x14ac:dyDescent="0.25">
      <c r="A89" t="s">
        <v>120</v>
      </c>
      <c r="B89" t="s">
        <v>214</v>
      </c>
      <c r="C89" t="s">
        <v>553</v>
      </c>
      <c r="D89" t="s">
        <v>222</v>
      </c>
      <c r="E89" s="1" t="str">
        <f t="shared" si="1"/>
        <v xml:space="preserve">Exceeds Expectations </v>
      </c>
    </row>
    <row r="90" spans="1:5" x14ac:dyDescent="0.25">
      <c r="A90" t="s">
        <v>121</v>
      </c>
      <c r="B90" t="s">
        <v>215</v>
      </c>
      <c r="C90" t="s">
        <v>554</v>
      </c>
      <c r="D90" t="s">
        <v>222</v>
      </c>
      <c r="E90" s="1" t="str">
        <f t="shared" si="1"/>
        <v xml:space="preserve">Exceeds Expectations </v>
      </c>
    </row>
    <row r="91" spans="1:5" x14ac:dyDescent="0.25">
      <c r="A91" t="s">
        <v>122</v>
      </c>
      <c r="B91" t="s">
        <v>216</v>
      </c>
      <c r="C91" t="s">
        <v>555</v>
      </c>
      <c r="D91" t="s">
        <v>222</v>
      </c>
      <c r="E91" s="1" t="str">
        <f t="shared" si="1"/>
        <v xml:space="preserve">Exceeds Expectations </v>
      </c>
    </row>
    <row r="92" spans="1:5" x14ac:dyDescent="0.25">
      <c r="A92" t="s">
        <v>123</v>
      </c>
      <c r="B92" t="s">
        <v>217</v>
      </c>
      <c r="C92" t="s">
        <v>556</v>
      </c>
      <c r="D92" t="s">
        <v>222</v>
      </c>
      <c r="E92" s="1" t="str">
        <f t="shared" si="1"/>
        <v xml:space="preserve">Exceeds Expectations </v>
      </c>
    </row>
    <row r="93" spans="1:5" x14ac:dyDescent="0.25">
      <c r="A93" t="s">
        <v>124</v>
      </c>
      <c r="B93" t="s">
        <v>218</v>
      </c>
      <c r="C93" t="s">
        <v>557</v>
      </c>
      <c r="D93" t="s">
        <v>222</v>
      </c>
      <c r="E93" s="1" t="str">
        <f t="shared" si="1"/>
        <v xml:space="preserve">Exceeds Expectations </v>
      </c>
    </row>
    <row r="94" spans="1:5" x14ac:dyDescent="0.25">
      <c r="A94" t="s">
        <v>125</v>
      </c>
      <c r="B94" t="s">
        <v>219</v>
      </c>
      <c r="C94" t="s">
        <v>547</v>
      </c>
      <c r="D94" t="s">
        <v>222</v>
      </c>
      <c r="E94" s="1" t="str">
        <f t="shared" si="1"/>
        <v xml:space="preserve">Exceeds Expectations </v>
      </c>
    </row>
    <row r="95" spans="1:5" x14ac:dyDescent="0.25">
      <c r="A95" t="s">
        <v>126</v>
      </c>
      <c r="B95" t="s">
        <v>220</v>
      </c>
      <c r="C95" t="s">
        <v>549</v>
      </c>
      <c r="D95" t="s">
        <v>222</v>
      </c>
      <c r="E95" s="1" t="str">
        <f t="shared" si="1"/>
        <v xml:space="preserve">Exceeds Expectations </v>
      </c>
    </row>
    <row r="96" spans="1:5" x14ac:dyDescent="0.25">
      <c r="E96" s="1"/>
    </row>
    <row r="97" spans="5:5" x14ac:dyDescent="0.25">
      <c r="E97" s="1"/>
    </row>
    <row r="98" spans="5:5" x14ac:dyDescent="0.25">
      <c r="E98" s="1"/>
    </row>
    <row r="99" spans="5:5" x14ac:dyDescent="0.25">
      <c r="E99" s="1"/>
    </row>
    <row r="100" spans="5:5" x14ac:dyDescent="0.25">
      <c r="E100" s="1"/>
    </row>
    <row r="101" spans="5:5" x14ac:dyDescent="0.25">
      <c r="E101" s="1"/>
    </row>
    <row r="102" spans="5:5" x14ac:dyDescent="0.25">
      <c r="E102" s="1"/>
    </row>
    <row r="103" spans="5:5" x14ac:dyDescent="0.25">
      <c r="E103" s="1"/>
    </row>
    <row r="104" spans="5:5" x14ac:dyDescent="0.25">
      <c r="E104" s="1"/>
    </row>
    <row r="105" spans="5:5" x14ac:dyDescent="0.25">
      <c r="E105" s="1"/>
    </row>
  </sheetData>
  <pageMargins left="0.7" right="0.7" top="0.75" bottom="0.75" header="0.3" footer="0.3"/>
  <pageSetup paperSize="5" fitToWidth="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05"/>
  <sheetViews>
    <sheetView topLeftCell="A59" workbookViewId="0">
      <selection sqref="A1:I95"/>
    </sheetView>
  </sheetViews>
  <sheetFormatPr defaultRowHeight="15" x14ac:dyDescent="0.25"/>
  <cols>
    <col min="1" max="2" width="14.28515625" customWidth="1"/>
    <col min="3" max="3" width="16.140625" bestFit="1" customWidth="1"/>
    <col min="5" max="5" width="22.42578125" bestFit="1" customWidth="1"/>
    <col min="7" max="7" width="22.42578125" bestFit="1" customWidth="1"/>
    <col min="9" max="9" width="22.42578125" bestFit="1" customWidth="1"/>
  </cols>
  <sheetData>
    <row r="1" spans="1:17" x14ac:dyDescent="0.25">
      <c r="A1" s="7" t="s">
        <v>0</v>
      </c>
      <c r="B1" s="7" t="s">
        <v>1</v>
      </c>
      <c r="C1" s="7" t="s">
        <v>548</v>
      </c>
      <c r="D1" s="7" t="s">
        <v>535</v>
      </c>
      <c r="E1" s="7" t="s">
        <v>540</v>
      </c>
      <c r="F1" s="7" t="s">
        <v>536</v>
      </c>
      <c r="G1" s="7" t="s">
        <v>540</v>
      </c>
      <c r="H1" s="7" t="s">
        <v>537</v>
      </c>
      <c r="I1" s="7" t="s">
        <v>540</v>
      </c>
      <c r="N1" t="s">
        <v>221</v>
      </c>
    </row>
    <row r="2" spans="1:17" x14ac:dyDescent="0.25">
      <c r="A2" t="s">
        <v>33</v>
      </c>
      <c r="B2" t="s">
        <v>127</v>
      </c>
      <c r="C2" t="s">
        <v>547</v>
      </c>
      <c r="D2" t="s">
        <v>223</v>
      </c>
      <c r="E2" s="1" t="str">
        <f t="shared" ref="E2:E65" si="0">IF(VALUE(D2)&gt;=80%, "Exceeds Expectations ", IF(VALUE(D2)&gt;=65%, "Meets Expectations ", IF(VALUE(D2)&gt;=55%, "Marginal", "Below Expectations ")))</f>
        <v xml:space="preserve">Meets Expectations </v>
      </c>
      <c r="F2" t="s">
        <v>224</v>
      </c>
      <c r="G2" s="1" t="str">
        <f t="shared" ref="G2:I65" si="1">IF(VALUE(F2)&gt;=80%, "Exceeds Expectations ", IF(VALUE(F2)&gt;=65%, "Meets Expectations ", IF(VALUE(F2)&gt;=55%, "Marginal", "Below Expectations ")))</f>
        <v xml:space="preserve">Exceeds Expectations </v>
      </c>
      <c r="H2" t="s">
        <v>225</v>
      </c>
      <c r="I2" s="1" t="str">
        <f t="shared" si="1"/>
        <v xml:space="preserve">Meets Expectations </v>
      </c>
      <c r="N2" s="2" t="s">
        <v>541</v>
      </c>
      <c r="O2" s="3"/>
      <c r="P2" s="4">
        <f>COUNTIF(E:E, "*Below Expectations*")</f>
        <v>37</v>
      </c>
      <c r="Q2" s="5">
        <f>P2/P$6</f>
        <v>0.39361702127659576</v>
      </c>
    </row>
    <row r="3" spans="1:17" x14ac:dyDescent="0.25">
      <c r="A3" t="s">
        <v>34</v>
      </c>
      <c r="B3" t="s">
        <v>128</v>
      </c>
      <c r="C3" t="s">
        <v>549</v>
      </c>
      <c r="D3" t="s">
        <v>227</v>
      </c>
      <c r="E3" s="1" t="str">
        <f t="shared" si="0"/>
        <v xml:space="preserve">Below Expectations </v>
      </c>
      <c r="F3" t="s">
        <v>228</v>
      </c>
      <c r="G3" s="1" t="str">
        <f t="shared" si="1"/>
        <v xml:space="preserve">Below Expectations </v>
      </c>
      <c r="H3" t="s">
        <v>229</v>
      </c>
      <c r="I3" s="1" t="str">
        <f t="shared" si="1"/>
        <v xml:space="preserve">Below Expectations </v>
      </c>
      <c r="N3" s="2" t="s">
        <v>542</v>
      </c>
      <c r="O3" s="3"/>
      <c r="P3" s="4">
        <f>COUNTIF(E:E, "*Marginal*")</f>
        <v>19</v>
      </c>
      <c r="Q3" s="5">
        <f>P3/P$6</f>
        <v>0.20212765957446807</v>
      </c>
    </row>
    <row r="4" spans="1:17" x14ac:dyDescent="0.25">
      <c r="A4" t="s">
        <v>35</v>
      </c>
      <c r="B4" t="s">
        <v>129</v>
      </c>
      <c r="C4" t="s">
        <v>550</v>
      </c>
      <c r="D4" t="s">
        <v>232</v>
      </c>
      <c r="E4" s="1" t="str">
        <f t="shared" si="0"/>
        <v xml:space="preserve">Below Expectations </v>
      </c>
      <c r="F4" t="s">
        <v>233</v>
      </c>
      <c r="G4" s="1" t="str">
        <f t="shared" si="1"/>
        <v xml:space="preserve">Below Expectations </v>
      </c>
      <c r="H4" t="s">
        <v>234</v>
      </c>
      <c r="I4" s="1" t="str">
        <f t="shared" si="1"/>
        <v xml:space="preserve">Below Expectations </v>
      </c>
      <c r="N4" s="2" t="s">
        <v>543</v>
      </c>
      <c r="O4" s="3"/>
      <c r="P4" s="4">
        <f>COUNTIF(E:E, "*Meets Expectations*")</f>
        <v>16</v>
      </c>
      <c r="Q4" s="5">
        <f>P4/P$6</f>
        <v>0.1702127659574468</v>
      </c>
    </row>
    <row r="5" spans="1:17" x14ac:dyDescent="0.25">
      <c r="A5" t="s">
        <v>36</v>
      </c>
      <c r="B5" t="s">
        <v>130</v>
      </c>
      <c r="C5" t="s">
        <v>551</v>
      </c>
      <c r="D5" t="s">
        <v>236</v>
      </c>
      <c r="E5" s="1" t="str">
        <f t="shared" si="0"/>
        <v xml:space="preserve">Exceeds Expectations </v>
      </c>
      <c r="F5" t="s">
        <v>237</v>
      </c>
      <c r="G5" s="1" t="str">
        <f t="shared" si="1"/>
        <v xml:space="preserve">Exceeds Expectations </v>
      </c>
      <c r="H5" t="s">
        <v>238</v>
      </c>
      <c r="I5" s="1" t="str">
        <f t="shared" si="1"/>
        <v xml:space="preserve">Exceeds Expectations </v>
      </c>
      <c r="N5" s="2" t="s">
        <v>544</v>
      </c>
      <c r="O5" s="3"/>
      <c r="P5" s="4">
        <f>COUNTIF(E:E, "*Exceeds Expectations*")</f>
        <v>22</v>
      </c>
      <c r="Q5" s="5">
        <f>P5/P$6</f>
        <v>0.23404255319148937</v>
      </c>
    </row>
    <row r="6" spans="1:17" x14ac:dyDescent="0.25">
      <c r="A6" t="s">
        <v>37</v>
      </c>
      <c r="B6" t="s">
        <v>131</v>
      </c>
      <c r="C6" t="s">
        <v>552</v>
      </c>
      <c r="D6" t="s">
        <v>240</v>
      </c>
      <c r="E6" s="1" t="str">
        <f t="shared" si="0"/>
        <v>Marginal</v>
      </c>
      <c r="F6" t="s">
        <v>241</v>
      </c>
      <c r="G6" s="1" t="str">
        <f t="shared" si="1"/>
        <v xml:space="preserve">Below Expectations </v>
      </c>
      <c r="H6" t="s">
        <v>242</v>
      </c>
      <c r="I6" s="1" t="str">
        <f t="shared" si="1"/>
        <v xml:space="preserve">Below Expectations </v>
      </c>
      <c r="P6" s="6">
        <f>SUM(P2:P5)</f>
        <v>94</v>
      </c>
      <c r="Q6" s="5">
        <f>SUM(Q2:Q5)</f>
        <v>1</v>
      </c>
    </row>
    <row r="7" spans="1:17" x14ac:dyDescent="0.25">
      <c r="A7" t="s">
        <v>38</v>
      </c>
      <c r="B7" t="s">
        <v>132</v>
      </c>
      <c r="C7" t="s">
        <v>553</v>
      </c>
      <c r="D7" t="s">
        <v>244</v>
      </c>
      <c r="E7" s="1" t="str">
        <f t="shared" si="0"/>
        <v xml:space="preserve">Below Expectations </v>
      </c>
      <c r="F7" t="s">
        <v>245</v>
      </c>
      <c r="G7" s="1" t="str">
        <f t="shared" si="1"/>
        <v xml:space="preserve">Below Expectations </v>
      </c>
      <c r="H7" t="s">
        <v>246</v>
      </c>
      <c r="I7" s="1" t="str">
        <f t="shared" si="1"/>
        <v xml:space="preserve">Below Expectations </v>
      </c>
    </row>
    <row r="8" spans="1:17" x14ac:dyDescent="0.25">
      <c r="A8" t="s">
        <v>39</v>
      </c>
      <c r="B8" t="s">
        <v>133</v>
      </c>
      <c r="C8" t="s">
        <v>554</v>
      </c>
      <c r="D8" t="s">
        <v>248</v>
      </c>
      <c r="E8" s="1" t="str">
        <f t="shared" si="0"/>
        <v xml:space="preserve">Exceeds Expectations </v>
      </c>
      <c r="F8" t="s">
        <v>249</v>
      </c>
      <c r="G8" s="1" t="str">
        <f t="shared" si="1"/>
        <v xml:space="preserve">Meets Expectations </v>
      </c>
      <c r="H8" t="s">
        <v>250</v>
      </c>
      <c r="I8" s="1" t="str">
        <f t="shared" si="1"/>
        <v xml:space="preserve">Exceeds Expectations </v>
      </c>
    </row>
    <row r="9" spans="1:17" x14ac:dyDescent="0.25">
      <c r="A9" t="s">
        <v>40</v>
      </c>
      <c r="B9" t="s">
        <v>134</v>
      </c>
      <c r="C9" t="s">
        <v>555</v>
      </c>
      <c r="D9" t="s">
        <v>244</v>
      </c>
      <c r="E9" s="1" t="str">
        <f t="shared" si="0"/>
        <v xml:space="preserve">Below Expectations </v>
      </c>
      <c r="F9" t="s">
        <v>252</v>
      </c>
      <c r="G9" s="1" t="str">
        <f t="shared" si="1"/>
        <v>Marginal</v>
      </c>
      <c r="H9" t="s">
        <v>253</v>
      </c>
      <c r="I9" s="1" t="str">
        <f t="shared" si="1"/>
        <v>Marginal</v>
      </c>
    </row>
    <row r="10" spans="1:17" x14ac:dyDescent="0.25">
      <c r="A10" t="s">
        <v>41</v>
      </c>
      <c r="B10" t="s">
        <v>135</v>
      </c>
      <c r="C10" t="s">
        <v>556</v>
      </c>
      <c r="D10" t="s">
        <v>256</v>
      </c>
      <c r="E10" s="1" t="str">
        <f t="shared" si="0"/>
        <v xml:space="preserve">Below Expectations </v>
      </c>
      <c r="F10" t="s">
        <v>257</v>
      </c>
      <c r="G10" s="1" t="str">
        <f t="shared" si="1"/>
        <v xml:space="preserve">Below Expectations </v>
      </c>
      <c r="H10" t="s">
        <v>258</v>
      </c>
      <c r="I10" s="1" t="str">
        <f t="shared" si="1"/>
        <v xml:space="preserve">Below Expectations </v>
      </c>
    </row>
    <row r="11" spans="1:17" x14ac:dyDescent="0.25">
      <c r="A11" t="s">
        <v>42</v>
      </c>
      <c r="B11" t="s">
        <v>136</v>
      </c>
      <c r="C11" t="s">
        <v>557</v>
      </c>
      <c r="D11" t="s">
        <v>260</v>
      </c>
      <c r="E11" s="1" t="str">
        <f t="shared" si="0"/>
        <v xml:space="preserve">Exceeds Expectations </v>
      </c>
      <c r="F11" t="s">
        <v>261</v>
      </c>
      <c r="G11" s="1" t="str">
        <f t="shared" si="1"/>
        <v xml:space="preserve">Meets Expectations </v>
      </c>
      <c r="H11" t="s">
        <v>262</v>
      </c>
      <c r="I11" s="1" t="str">
        <f t="shared" si="1"/>
        <v xml:space="preserve">Exceeds Expectations </v>
      </c>
    </row>
    <row r="12" spans="1:17" x14ac:dyDescent="0.25">
      <c r="A12" t="s">
        <v>43</v>
      </c>
      <c r="B12" t="s">
        <v>137</v>
      </c>
      <c r="C12" t="s">
        <v>547</v>
      </c>
      <c r="D12" t="s">
        <v>264</v>
      </c>
      <c r="E12" s="1" t="str">
        <f t="shared" si="0"/>
        <v xml:space="preserve">Below Expectations </v>
      </c>
      <c r="F12" t="s">
        <v>265</v>
      </c>
      <c r="G12" s="1" t="str">
        <f t="shared" si="1"/>
        <v xml:space="preserve">Below Expectations </v>
      </c>
      <c r="H12" t="s">
        <v>266</v>
      </c>
      <c r="I12" s="1" t="str">
        <f t="shared" si="1"/>
        <v xml:space="preserve">Below Expectations </v>
      </c>
      <c r="N12" t="s">
        <v>545</v>
      </c>
    </row>
    <row r="13" spans="1:17" x14ac:dyDescent="0.25">
      <c r="A13" t="s">
        <v>44</v>
      </c>
      <c r="B13" t="s">
        <v>138</v>
      </c>
      <c r="C13" t="s">
        <v>549</v>
      </c>
      <c r="D13" t="s">
        <v>223</v>
      </c>
      <c r="E13" s="1" t="str">
        <f t="shared" si="0"/>
        <v xml:space="preserve">Meets Expectations </v>
      </c>
      <c r="F13" t="s">
        <v>268</v>
      </c>
      <c r="G13" s="1" t="str">
        <f t="shared" si="1"/>
        <v xml:space="preserve">Below Expectations </v>
      </c>
      <c r="H13" t="s">
        <v>269</v>
      </c>
      <c r="I13" s="1" t="str">
        <f t="shared" si="1"/>
        <v>Marginal</v>
      </c>
      <c r="N13" s="2" t="s">
        <v>541</v>
      </c>
      <c r="O13" s="3"/>
      <c r="P13" s="4">
        <f>COUNTIF(G:G, "*Below Expectations*")</f>
        <v>40</v>
      </c>
      <c r="Q13" s="5">
        <f>P13/P$17</f>
        <v>0.42553191489361702</v>
      </c>
    </row>
    <row r="14" spans="1:17" x14ac:dyDescent="0.25">
      <c r="A14" t="s">
        <v>45</v>
      </c>
      <c r="B14" t="s">
        <v>139</v>
      </c>
      <c r="C14" t="s">
        <v>550</v>
      </c>
      <c r="D14" t="s">
        <v>248</v>
      </c>
      <c r="E14" s="1" t="str">
        <f t="shared" si="0"/>
        <v xml:space="preserve">Exceeds Expectations </v>
      </c>
      <c r="F14" t="s">
        <v>271</v>
      </c>
      <c r="G14" s="1" t="str">
        <f t="shared" si="1"/>
        <v xml:space="preserve">Meets Expectations </v>
      </c>
      <c r="H14" t="s">
        <v>272</v>
      </c>
      <c r="I14" s="1" t="str">
        <f t="shared" si="1"/>
        <v xml:space="preserve">Exceeds Expectations </v>
      </c>
      <c r="N14" s="2" t="s">
        <v>542</v>
      </c>
      <c r="O14" s="3"/>
      <c r="P14" s="4">
        <f>COUNTIF(G:G, "*Marginal*")</f>
        <v>29</v>
      </c>
      <c r="Q14" s="5">
        <f>P14/P$17</f>
        <v>0.30851063829787234</v>
      </c>
    </row>
    <row r="15" spans="1:17" x14ac:dyDescent="0.25">
      <c r="A15" t="s">
        <v>46</v>
      </c>
      <c r="B15" t="s">
        <v>140</v>
      </c>
      <c r="C15" t="s">
        <v>551</v>
      </c>
      <c r="D15" t="s">
        <v>274</v>
      </c>
      <c r="E15" s="1" t="str">
        <f t="shared" si="0"/>
        <v xml:space="preserve">Meets Expectations </v>
      </c>
      <c r="F15" t="s">
        <v>275</v>
      </c>
      <c r="G15" s="1" t="str">
        <f t="shared" si="1"/>
        <v xml:space="preserve">Meets Expectations </v>
      </c>
      <c r="H15" t="s">
        <v>276</v>
      </c>
      <c r="I15" s="1" t="str">
        <f t="shared" si="1"/>
        <v xml:space="preserve">Meets Expectations </v>
      </c>
      <c r="N15" s="2" t="s">
        <v>543</v>
      </c>
      <c r="O15" s="3"/>
      <c r="P15" s="4">
        <f>COUNTIF(G:G, "*Meets Expectations*")</f>
        <v>16</v>
      </c>
      <c r="Q15" s="5">
        <f>P15/P$17</f>
        <v>0.1702127659574468</v>
      </c>
    </row>
    <row r="16" spans="1:17" x14ac:dyDescent="0.25">
      <c r="A16" t="s">
        <v>47</v>
      </c>
      <c r="B16" t="s">
        <v>141</v>
      </c>
      <c r="C16" t="s">
        <v>552</v>
      </c>
      <c r="D16" t="s">
        <v>278</v>
      </c>
      <c r="E16" s="1" t="str">
        <f t="shared" si="0"/>
        <v>Marginal</v>
      </c>
      <c r="F16" t="s">
        <v>279</v>
      </c>
      <c r="G16" s="1" t="str">
        <f t="shared" si="1"/>
        <v xml:space="preserve">Meets Expectations </v>
      </c>
      <c r="H16" t="s">
        <v>280</v>
      </c>
      <c r="I16" s="1" t="str">
        <f t="shared" si="1"/>
        <v xml:space="preserve">Meets Expectations </v>
      </c>
      <c r="N16" s="2" t="s">
        <v>544</v>
      </c>
      <c r="O16" s="3"/>
      <c r="P16" s="4">
        <f>COUNTIF(G:G, "*Exceeds Expectations*")</f>
        <v>9</v>
      </c>
      <c r="Q16" s="5">
        <f>P16/P$17</f>
        <v>9.5744680851063829E-2</v>
      </c>
    </row>
    <row r="17" spans="1:17" x14ac:dyDescent="0.25">
      <c r="A17" t="s">
        <v>48</v>
      </c>
      <c r="B17" t="s">
        <v>142</v>
      </c>
      <c r="C17" t="s">
        <v>553</v>
      </c>
      <c r="D17" t="s">
        <v>282</v>
      </c>
      <c r="E17" s="1" t="str">
        <f t="shared" si="0"/>
        <v xml:space="preserve">Meets Expectations </v>
      </c>
      <c r="F17" t="s">
        <v>283</v>
      </c>
      <c r="G17" s="1" t="str">
        <f t="shared" si="1"/>
        <v xml:space="preserve">Meets Expectations </v>
      </c>
      <c r="H17" t="s">
        <v>284</v>
      </c>
      <c r="I17" s="1" t="str">
        <f t="shared" si="1"/>
        <v xml:space="preserve">Meets Expectations </v>
      </c>
      <c r="P17" s="6">
        <f>SUM(P13:P16)</f>
        <v>94</v>
      </c>
      <c r="Q17" s="5">
        <f>SUM(Q13:Q16)</f>
        <v>1</v>
      </c>
    </row>
    <row r="18" spans="1:17" x14ac:dyDescent="0.25">
      <c r="A18" t="s">
        <v>49</v>
      </c>
      <c r="B18" t="s">
        <v>143</v>
      </c>
      <c r="C18" t="s">
        <v>554</v>
      </c>
      <c r="D18" t="s">
        <v>286</v>
      </c>
      <c r="E18" s="1" t="str">
        <f t="shared" si="0"/>
        <v>Marginal</v>
      </c>
      <c r="F18" t="s">
        <v>287</v>
      </c>
      <c r="G18" s="1" t="str">
        <f t="shared" si="1"/>
        <v xml:space="preserve">Meets Expectations </v>
      </c>
      <c r="H18" t="s">
        <v>255</v>
      </c>
      <c r="I18" s="1" t="str">
        <f t="shared" si="1"/>
        <v xml:space="preserve">Meets Expectations </v>
      </c>
    </row>
    <row r="19" spans="1:17" x14ac:dyDescent="0.25">
      <c r="A19" t="s">
        <v>50</v>
      </c>
      <c r="B19" t="s">
        <v>144</v>
      </c>
      <c r="C19" t="s">
        <v>555</v>
      </c>
      <c r="D19" t="s">
        <v>289</v>
      </c>
      <c r="E19" s="1" t="str">
        <f t="shared" si="0"/>
        <v xml:space="preserve">Below Expectations </v>
      </c>
      <c r="F19" t="s">
        <v>290</v>
      </c>
      <c r="G19" s="1" t="str">
        <f t="shared" si="1"/>
        <v xml:space="preserve">Below Expectations </v>
      </c>
      <c r="H19" t="s">
        <v>291</v>
      </c>
      <c r="I19" s="1" t="str">
        <f t="shared" si="1"/>
        <v xml:space="preserve">Below Expectations </v>
      </c>
    </row>
    <row r="20" spans="1:17" x14ac:dyDescent="0.25">
      <c r="A20" t="s">
        <v>51</v>
      </c>
      <c r="B20" t="s">
        <v>145</v>
      </c>
      <c r="C20" t="s">
        <v>550</v>
      </c>
      <c r="D20" t="s">
        <v>223</v>
      </c>
      <c r="E20" s="1" t="str">
        <f t="shared" si="0"/>
        <v xml:space="preserve">Meets Expectations </v>
      </c>
      <c r="F20" t="s">
        <v>293</v>
      </c>
      <c r="G20" s="1" t="str">
        <f t="shared" si="1"/>
        <v xml:space="preserve">Meets Expectations </v>
      </c>
      <c r="H20" t="s">
        <v>294</v>
      </c>
      <c r="I20" s="1" t="str">
        <f t="shared" si="1"/>
        <v xml:space="preserve">Meets Expectations </v>
      </c>
    </row>
    <row r="21" spans="1:17" x14ac:dyDescent="0.25">
      <c r="A21" t="s">
        <v>52</v>
      </c>
      <c r="B21" t="s">
        <v>146</v>
      </c>
      <c r="C21" t="s">
        <v>551</v>
      </c>
      <c r="D21" t="s">
        <v>296</v>
      </c>
      <c r="E21" s="1" t="str">
        <f t="shared" si="0"/>
        <v xml:space="preserve">Below Expectations </v>
      </c>
      <c r="F21" t="s">
        <v>297</v>
      </c>
      <c r="G21" s="1" t="str">
        <f t="shared" si="1"/>
        <v xml:space="preserve">Below Expectations </v>
      </c>
      <c r="H21" t="s">
        <v>298</v>
      </c>
      <c r="I21" s="1" t="str">
        <f t="shared" si="1"/>
        <v xml:space="preserve">Below Expectations </v>
      </c>
    </row>
    <row r="22" spans="1:17" x14ac:dyDescent="0.25">
      <c r="A22" t="s">
        <v>53</v>
      </c>
      <c r="B22" t="s">
        <v>147</v>
      </c>
      <c r="C22" t="s">
        <v>552</v>
      </c>
      <c r="D22" t="s">
        <v>300</v>
      </c>
      <c r="E22" s="1" t="str">
        <f t="shared" si="0"/>
        <v xml:space="preserve">Below Expectations </v>
      </c>
      <c r="F22" t="s">
        <v>301</v>
      </c>
      <c r="G22" s="1" t="str">
        <f t="shared" si="1"/>
        <v>Marginal</v>
      </c>
      <c r="H22" t="s">
        <v>302</v>
      </c>
      <c r="I22" s="1" t="str">
        <f t="shared" si="1"/>
        <v xml:space="preserve">Below Expectations </v>
      </c>
    </row>
    <row r="23" spans="1:17" x14ac:dyDescent="0.25">
      <c r="A23" t="s">
        <v>54</v>
      </c>
      <c r="B23" t="s">
        <v>148</v>
      </c>
      <c r="C23" t="s">
        <v>553</v>
      </c>
      <c r="D23" t="s">
        <v>286</v>
      </c>
      <c r="E23" s="1" t="str">
        <f t="shared" si="0"/>
        <v>Marginal</v>
      </c>
      <c r="F23" t="s">
        <v>304</v>
      </c>
      <c r="G23" s="1" t="str">
        <f t="shared" si="1"/>
        <v>Marginal</v>
      </c>
      <c r="H23" t="s">
        <v>305</v>
      </c>
      <c r="I23" s="1" t="str">
        <f t="shared" si="1"/>
        <v>Marginal</v>
      </c>
      <c r="N23" t="s">
        <v>537</v>
      </c>
    </row>
    <row r="24" spans="1:17" x14ac:dyDescent="0.25">
      <c r="A24" t="s">
        <v>55</v>
      </c>
      <c r="B24" t="s">
        <v>149</v>
      </c>
      <c r="C24" t="s">
        <v>554</v>
      </c>
      <c r="D24" t="s">
        <v>274</v>
      </c>
      <c r="E24" s="1" t="str">
        <f t="shared" si="0"/>
        <v xml:space="preserve">Meets Expectations </v>
      </c>
      <c r="F24" t="s">
        <v>307</v>
      </c>
      <c r="G24" s="1" t="str">
        <f t="shared" si="1"/>
        <v xml:space="preserve">Below Expectations </v>
      </c>
      <c r="H24" t="s">
        <v>308</v>
      </c>
      <c r="I24" s="1" t="str">
        <f t="shared" si="1"/>
        <v>Marginal</v>
      </c>
      <c r="N24" s="2" t="s">
        <v>541</v>
      </c>
      <c r="O24" s="3"/>
      <c r="P24" s="4">
        <f>COUNTIF(I:I, "*Below Expectations*")</f>
        <v>38</v>
      </c>
      <c r="Q24" s="5">
        <f>P24/P$28</f>
        <v>0.40425531914893614</v>
      </c>
    </row>
    <row r="25" spans="1:17" x14ac:dyDescent="0.25">
      <c r="A25" t="s">
        <v>56</v>
      </c>
      <c r="B25" t="s">
        <v>150</v>
      </c>
      <c r="C25" t="s">
        <v>555</v>
      </c>
      <c r="D25" t="s">
        <v>296</v>
      </c>
      <c r="E25" s="1" t="str">
        <f t="shared" si="0"/>
        <v xml:space="preserve">Below Expectations </v>
      </c>
      <c r="F25" t="s">
        <v>310</v>
      </c>
      <c r="G25" s="1" t="str">
        <f t="shared" si="1"/>
        <v xml:space="preserve">Below Expectations </v>
      </c>
      <c r="H25" t="s">
        <v>311</v>
      </c>
      <c r="I25" s="1" t="str">
        <f t="shared" si="1"/>
        <v xml:space="preserve">Below Expectations </v>
      </c>
      <c r="N25" s="2" t="s">
        <v>542</v>
      </c>
      <c r="O25" s="3"/>
      <c r="P25" s="4">
        <f>COUNTIF(I:I, "*Marginal*")</f>
        <v>24</v>
      </c>
      <c r="Q25" s="5">
        <f>P25/P$28</f>
        <v>0.25531914893617019</v>
      </c>
    </row>
    <row r="26" spans="1:17" x14ac:dyDescent="0.25">
      <c r="A26" t="s">
        <v>57</v>
      </c>
      <c r="B26" t="s">
        <v>151</v>
      </c>
      <c r="C26" t="s">
        <v>556</v>
      </c>
      <c r="D26" t="s">
        <v>313</v>
      </c>
      <c r="E26" s="1" t="str">
        <f t="shared" si="0"/>
        <v xml:space="preserve">Below Expectations </v>
      </c>
      <c r="F26" t="s">
        <v>238</v>
      </c>
      <c r="G26" s="1" t="str">
        <f t="shared" si="1"/>
        <v xml:space="preserve">Exceeds Expectations </v>
      </c>
      <c r="H26" t="s">
        <v>314</v>
      </c>
      <c r="I26" s="1" t="str">
        <f t="shared" si="1"/>
        <v xml:space="preserve">Meets Expectations </v>
      </c>
      <c r="N26" s="2" t="s">
        <v>543</v>
      </c>
      <c r="O26" s="3"/>
      <c r="P26" s="4">
        <f>COUNTIF(I:I, "*Meets Expectations*")</f>
        <v>22</v>
      </c>
      <c r="Q26" s="5">
        <f>P26/P$28</f>
        <v>0.23404255319148937</v>
      </c>
    </row>
    <row r="27" spans="1:17" x14ac:dyDescent="0.25">
      <c r="A27" t="s">
        <v>58</v>
      </c>
      <c r="B27" t="s">
        <v>152</v>
      </c>
      <c r="C27" t="s">
        <v>557</v>
      </c>
      <c r="D27" t="s">
        <v>316</v>
      </c>
      <c r="E27" s="1" t="str">
        <f t="shared" si="0"/>
        <v>Marginal</v>
      </c>
      <c r="F27" t="s">
        <v>317</v>
      </c>
      <c r="G27" s="1" t="str">
        <f t="shared" si="1"/>
        <v xml:space="preserve">Meets Expectations </v>
      </c>
      <c r="H27" t="s">
        <v>318</v>
      </c>
      <c r="I27" s="1" t="str">
        <f t="shared" si="1"/>
        <v xml:space="preserve">Meets Expectations </v>
      </c>
      <c r="N27" s="2" t="s">
        <v>544</v>
      </c>
      <c r="O27" s="3"/>
      <c r="P27" s="4">
        <f>COUNTIF(I:I, "*Exceeds Expectations*")</f>
        <v>10</v>
      </c>
      <c r="Q27" s="5">
        <f>P27/P$28</f>
        <v>0.10638297872340426</v>
      </c>
    </row>
    <row r="28" spans="1:17" x14ac:dyDescent="0.25">
      <c r="A28" t="s">
        <v>59</v>
      </c>
      <c r="B28" t="s">
        <v>153</v>
      </c>
      <c r="C28" t="s">
        <v>547</v>
      </c>
      <c r="D28" t="s">
        <v>320</v>
      </c>
      <c r="E28" s="1" t="str">
        <f t="shared" si="0"/>
        <v xml:space="preserve">Exceeds Expectations </v>
      </c>
      <c r="F28" t="s">
        <v>321</v>
      </c>
      <c r="G28" s="1" t="str">
        <f t="shared" si="1"/>
        <v>Marginal</v>
      </c>
      <c r="H28" t="s">
        <v>322</v>
      </c>
      <c r="I28" s="1" t="str">
        <f t="shared" si="1"/>
        <v xml:space="preserve">Meets Expectations </v>
      </c>
      <c r="P28" s="6">
        <f>SUM(P24:P27)</f>
        <v>94</v>
      </c>
      <c r="Q28" s="5">
        <f>SUM(Q24:Q27)</f>
        <v>1</v>
      </c>
    </row>
    <row r="29" spans="1:17" x14ac:dyDescent="0.25">
      <c r="A29" t="s">
        <v>60</v>
      </c>
      <c r="B29" t="s">
        <v>154</v>
      </c>
      <c r="C29" t="s">
        <v>547</v>
      </c>
      <c r="D29" t="s">
        <v>227</v>
      </c>
      <c r="E29" s="1" t="str">
        <f t="shared" si="0"/>
        <v xml:space="preserve">Below Expectations </v>
      </c>
      <c r="F29" t="s">
        <v>324</v>
      </c>
      <c r="G29" s="1" t="str">
        <f t="shared" si="1"/>
        <v xml:space="preserve">Below Expectations </v>
      </c>
      <c r="H29" t="s">
        <v>325</v>
      </c>
      <c r="I29" s="1" t="str">
        <f t="shared" si="1"/>
        <v xml:space="preserve">Below Expectations </v>
      </c>
    </row>
    <row r="30" spans="1:17" x14ac:dyDescent="0.25">
      <c r="A30" t="s">
        <v>61</v>
      </c>
      <c r="B30" t="s">
        <v>155</v>
      </c>
      <c r="C30" t="s">
        <v>549</v>
      </c>
      <c r="D30" t="s">
        <v>327</v>
      </c>
      <c r="E30" s="1" t="str">
        <f t="shared" si="0"/>
        <v xml:space="preserve">Below Expectations </v>
      </c>
      <c r="F30" t="s">
        <v>328</v>
      </c>
      <c r="G30" s="1" t="str">
        <f t="shared" si="1"/>
        <v>Marginal</v>
      </c>
      <c r="H30" t="s">
        <v>329</v>
      </c>
      <c r="I30" s="1" t="str">
        <f t="shared" si="1"/>
        <v>Marginal</v>
      </c>
    </row>
    <row r="31" spans="1:17" x14ac:dyDescent="0.25">
      <c r="A31" t="s">
        <v>62</v>
      </c>
      <c r="B31" t="s">
        <v>156</v>
      </c>
      <c r="C31" t="s">
        <v>550</v>
      </c>
      <c r="D31" t="s">
        <v>327</v>
      </c>
      <c r="E31" s="1" t="str">
        <f t="shared" si="0"/>
        <v xml:space="preserve">Below Expectations </v>
      </c>
      <c r="F31" t="s">
        <v>331</v>
      </c>
      <c r="G31" s="1" t="str">
        <f t="shared" si="1"/>
        <v xml:space="preserve">Below Expectations </v>
      </c>
      <c r="H31" t="s">
        <v>332</v>
      </c>
      <c r="I31" s="1" t="str">
        <f t="shared" si="1"/>
        <v xml:space="preserve">Below Expectations </v>
      </c>
    </row>
    <row r="32" spans="1:17" x14ac:dyDescent="0.25">
      <c r="A32" t="s">
        <v>63</v>
      </c>
      <c r="B32" t="s">
        <v>157</v>
      </c>
      <c r="C32" t="s">
        <v>551</v>
      </c>
      <c r="D32" t="s">
        <v>289</v>
      </c>
      <c r="E32" s="1" t="str">
        <f t="shared" si="0"/>
        <v xml:space="preserve">Below Expectations </v>
      </c>
      <c r="F32" t="s">
        <v>334</v>
      </c>
      <c r="G32" s="1" t="str">
        <f t="shared" si="1"/>
        <v xml:space="preserve">Below Expectations </v>
      </c>
      <c r="H32" t="s">
        <v>335</v>
      </c>
      <c r="I32" s="1" t="str">
        <f t="shared" si="1"/>
        <v xml:space="preserve">Below Expectations </v>
      </c>
    </row>
    <row r="33" spans="1:9" x14ac:dyDescent="0.25">
      <c r="A33" t="s">
        <v>64</v>
      </c>
      <c r="B33" t="s">
        <v>158</v>
      </c>
      <c r="C33" t="s">
        <v>552</v>
      </c>
      <c r="D33" t="s">
        <v>236</v>
      </c>
      <c r="E33" s="1" t="str">
        <f t="shared" si="0"/>
        <v xml:space="preserve">Exceeds Expectations </v>
      </c>
      <c r="F33" t="s">
        <v>337</v>
      </c>
      <c r="G33" s="1" t="str">
        <f t="shared" si="1"/>
        <v>Marginal</v>
      </c>
      <c r="H33" t="s">
        <v>338</v>
      </c>
      <c r="I33" s="1" t="str">
        <f t="shared" si="1"/>
        <v xml:space="preserve">Meets Expectations </v>
      </c>
    </row>
    <row r="34" spans="1:9" x14ac:dyDescent="0.25">
      <c r="A34" t="s">
        <v>65</v>
      </c>
      <c r="B34" t="s">
        <v>159</v>
      </c>
      <c r="C34" t="s">
        <v>553</v>
      </c>
      <c r="D34" t="s">
        <v>340</v>
      </c>
      <c r="E34" s="1" t="str">
        <f t="shared" si="0"/>
        <v xml:space="preserve">Below Expectations </v>
      </c>
      <c r="F34" t="s">
        <v>341</v>
      </c>
      <c r="G34" s="1" t="str">
        <f t="shared" si="1"/>
        <v xml:space="preserve">Below Expectations </v>
      </c>
      <c r="H34" t="s">
        <v>342</v>
      </c>
      <c r="I34" s="1" t="str">
        <f t="shared" si="1"/>
        <v xml:space="preserve">Below Expectations </v>
      </c>
    </row>
    <row r="35" spans="1:9" x14ac:dyDescent="0.25">
      <c r="A35" t="s">
        <v>66</v>
      </c>
      <c r="B35" t="s">
        <v>160</v>
      </c>
      <c r="C35" t="s">
        <v>554</v>
      </c>
      <c r="D35" t="s">
        <v>248</v>
      </c>
      <c r="E35" s="1" t="str">
        <f t="shared" si="0"/>
        <v xml:space="preserve">Exceeds Expectations </v>
      </c>
      <c r="F35" t="s">
        <v>344</v>
      </c>
      <c r="G35" s="1" t="str">
        <f t="shared" si="1"/>
        <v xml:space="preserve">Meets Expectations </v>
      </c>
      <c r="H35" t="s">
        <v>345</v>
      </c>
      <c r="I35" s="1" t="str">
        <f t="shared" si="1"/>
        <v xml:space="preserve">Meets Expectations </v>
      </c>
    </row>
    <row r="36" spans="1:9" x14ac:dyDescent="0.25">
      <c r="A36" t="s">
        <v>67</v>
      </c>
      <c r="B36" t="s">
        <v>161</v>
      </c>
      <c r="C36" t="s">
        <v>555</v>
      </c>
      <c r="D36" t="s">
        <v>348</v>
      </c>
      <c r="E36" s="1" t="str">
        <f t="shared" si="0"/>
        <v>Marginal</v>
      </c>
      <c r="F36" t="s">
        <v>349</v>
      </c>
      <c r="G36" s="1" t="str">
        <f t="shared" si="1"/>
        <v xml:space="preserve">Below Expectations </v>
      </c>
      <c r="H36" t="s">
        <v>350</v>
      </c>
      <c r="I36" s="1" t="str">
        <f t="shared" si="1"/>
        <v xml:space="preserve">Below Expectations </v>
      </c>
    </row>
    <row r="37" spans="1:9" x14ac:dyDescent="0.25">
      <c r="A37" t="s">
        <v>68</v>
      </c>
      <c r="B37" t="s">
        <v>162</v>
      </c>
      <c r="C37" t="s">
        <v>550</v>
      </c>
      <c r="D37" t="s">
        <v>353</v>
      </c>
      <c r="E37" s="1" t="str">
        <f t="shared" si="0"/>
        <v xml:space="preserve">Below Expectations </v>
      </c>
      <c r="F37" t="s">
        <v>233</v>
      </c>
      <c r="G37" s="1" t="str">
        <f t="shared" si="1"/>
        <v xml:space="preserve">Below Expectations </v>
      </c>
      <c r="H37" t="s">
        <v>354</v>
      </c>
      <c r="I37" s="1" t="str">
        <f t="shared" si="1"/>
        <v xml:space="preserve">Below Expectations </v>
      </c>
    </row>
    <row r="38" spans="1:9" x14ac:dyDescent="0.25">
      <c r="A38" t="s">
        <v>69</v>
      </c>
      <c r="B38" t="s">
        <v>163</v>
      </c>
      <c r="C38" t="s">
        <v>551</v>
      </c>
      <c r="D38" t="s">
        <v>356</v>
      </c>
      <c r="E38" s="1" t="str">
        <f t="shared" si="0"/>
        <v xml:space="preserve">Exceeds Expectations </v>
      </c>
      <c r="F38" t="s">
        <v>357</v>
      </c>
      <c r="G38" s="1" t="str">
        <f t="shared" si="1"/>
        <v xml:space="preserve">Below Expectations </v>
      </c>
      <c r="H38" t="s">
        <v>358</v>
      </c>
      <c r="I38" s="1" t="str">
        <f t="shared" si="1"/>
        <v xml:space="preserve">Below Expectations </v>
      </c>
    </row>
    <row r="39" spans="1:9" x14ac:dyDescent="0.25">
      <c r="A39" t="s">
        <v>70</v>
      </c>
      <c r="B39" t="s">
        <v>164</v>
      </c>
      <c r="C39" t="s">
        <v>552</v>
      </c>
      <c r="D39" t="s">
        <v>296</v>
      </c>
      <c r="E39" s="1" t="str">
        <f t="shared" si="0"/>
        <v xml:space="preserve">Below Expectations </v>
      </c>
      <c r="F39" t="s">
        <v>360</v>
      </c>
      <c r="G39" s="1" t="str">
        <f t="shared" si="1"/>
        <v xml:space="preserve">Below Expectations </v>
      </c>
      <c r="H39" t="s">
        <v>361</v>
      </c>
      <c r="I39" s="1" t="str">
        <f t="shared" si="1"/>
        <v xml:space="preserve">Below Expectations </v>
      </c>
    </row>
    <row r="40" spans="1:9" x14ac:dyDescent="0.25">
      <c r="A40" t="s">
        <v>71</v>
      </c>
      <c r="B40" t="s">
        <v>165</v>
      </c>
      <c r="C40" t="s">
        <v>553</v>
      </c>
      <c r="D40" t="s">
        <v>240</v>
      </c>
      <c r="E40" s="1" t="str">
        <f t="shared" si="0"/>
        <v>Marginal</v>
      </c>
      <c r="F40" t="s">
        <v>363</v>
      </c>
      <c r="G40" s="1" t="str">
        <f t="shared" si="1"/>
        <v xml:space="preserve">Below Expectations </v>
      </c>
      <c r="H40" t="s">
        <v>364</v>
      </c>
      <c r="I40" s="1" t="str">
        <f t="shared" si="1"/>
        <v xml:space="preserve">Below Expectations </v>
      </c>
    </row>
    <row r="41" spans="1:9" x14ac:dyDescent="0.25">
      <c r="A41" t="s">
        <v>72</v>
      </c>
      <c r="B41" t="s">
        <v>166</v>
      </c>
      <c r="C41" t="s">
        <v>554</v>
      </c>
      <c r="D41" t="s">
        <v>366</v>
      </c>
      <c r="E41" s="1" t="str">
        <f t="shared" si="0"/>
        <v xml:space="preserve">Below Expectations </v>
      </c>
      <c r="F41" t="s">
        <v>367</v>
      </c>
      <c r="G41" s="1" t="str">
        <f t="shared" si="1"/>
        <v xml:space="preserve">Below Expectations </v>
      </c>
      <c r="H41" t="s">
        <v>368</v>
      </c>
      <c r="I41" s="1" t="str">
        <f t="shared" si="1"/>
        <v xml:space="preserve">Below Expectations </v>
      </c>
    </row>
    <row r="42" spans="1:9" x14ac:dyDescent="0.25">
      <c r="A42" t="s">
        <v>73</v>
      </c>
      <c r="B42" t="s">
        <v>167</v>
      </c>
      <c r="C42" t="s">
        <v>555</v>
      </c>
      <c r="D42" t="s">
        <v>296</v>
      </c>
      <c r="E42" s="1" t="str">
        <f t="shared" si="0"/>
        <v xml:space="preserve">Below Expectations </v>
      </c>
      <c r="F42" t="s">
        <v>370</v>
      </c>
      <c r="G42" s="1" t="str">
        <f t="shared" si="1"/>
        <v xml:space="preserve">Below Expectations </v>
      </c>
      <c r="H42" t="s">
        <v>371</v>
      </c>
      <c r="I42" s="1" t="str">
        <f t="shared" si="1"/>
        <v xml:space="preserve">Below Expectations </v>
      </c>
    </row>
    <row r="43" spans="1:9" x14ac:dyDescent="0.25">
      <c r="A43" t="s">
        <v>74</v>
      </c>
      <c r="B43" t="s">
        <v>168</v>
      </c>
      <c r="C43" t="s">
        <v>556</v>
      </c>
      <c r="D43" t="s">
        <v>373</v>
      </c>
      <c r="E43" s="1" t="str">
        <f t="shared" si="0"/>
        <v xml:space="preserve">Below Expectations </v>
      </c>
      <c r="F43" t="s">
        <v>374</v>
      </c>
      <c r="G43" s="1" t="str">
        <f t="shared" si="1"/>
        <v>Marginal</v>
      </c>
      <c r="H43" t="s">
        <v>375</v>
      </c>
      <c r="I43" s="1" t="str">
        <f t="shared" si="1"/>
        <v>Marginal</v>
      </c>
    </row>
    <row r="44" spans="1:9" x14ac:dyDescent="0.25">
      <c r="A44" t="s">
        <v>75</v>
      </c>
      <c r="B44" t="s">
        <v>169</v>
      </c>
      <c r="C44" t="s">
        <v>557</v>
      </c>
      <c r="D44" t="s">
        <v>327</v>
      </c>
      <c r="E44" s="1" t="str">
        <f t="shared" si="0"/>
        <v xml:space="preserve">Below Expectations </v>
      </c>
      <c r="F44" t="s">
        <v>378</v>
      </c>
      <c r="G44" s="1" t="str">
        <f t="shared" si="1"/>
        <v xml:space="preserve">Below Expectations </v>
      </c>
      <c r="H44" t="s">
        <v>379</v>
      </c>
      <c r="I44" s="1" t="str">
        <f t="shared" si="1"/>
        <v xml:space="preserve">Below Expectations </v>
      </c>
    </row>
    <row r="45" spans="1:9" x14ac:dyDescent="0.25">
      <c r="A45" t="s">
        <v>76</v>
      </c>
      <c r="B45" t="s">
        <v>170</v>
      </c>
      <c r="C45" t="s">
        <v>547</v>
      </c>
      <c r="D45" t="s">
        <v>381</v>
      </c>
      <c r="E45" s="1" t="str">
        <f t="shared" si="0"/>
        <v xml:space="preserve">Below Expectations </v>
      </c>
      <c r="F45" t="s">
        <v>382</v>
      </c>
      <c r="G45" s="1" t="str">
        <f t="shared" si="1"/>
        <v xml:space="preserve">Below Expectations </v>
      </c>
      <c r="H45" t="s">
        <v>383</v>
      </c>
      <c r="I45" s="1" t="str">
        <f t="shared" si="1"/>
        <v xml:space="preserve">Below Expectations </v>
      </c>
    </row>
    <row r="46" spans="1:9" x14ac:dyDescent="0.25">
      <c r="A46" t="s">
        <v>77</v>
      </c>
      <c r="B46" t="s">
        <v>171</v>
      </c>
      <c r="C46" t="s">
        <v>549</v>
      </c>
      <c r="D46" t="s">
        <v>366</v>
      </c>
      <c r="E46" s="1" t="str">
        <f t="shared" si="0"/>
        <v xml:space="preserve">Below Expectations </v>
      </c>
      <c r="F46" t="s">
        <v>385</v>
      </c>
      <c r="G46" s="1" t="str">
        <f t="shared" si="1"/>
        <v xml:space="preserve">Below Expectations </v>
      </c>
      <c r="H46" t="s">
        <v>386</v>
      </c>
      <c r="I46" s="1" t="str">
        <f t="shared" si="1"/>
        <v xml:space="preserve">Below Expectations </v>
      </c>
    </row>
    <row r="47" spans="1:9" x14ac:dyDescent="0.25">
      <c r="A47" t="s">
        <v>78</v>
      </c>
      <c r="B47" t="s">
        <v>172</v>
      </c>
      <c r="C47" t="s">
        <v>550</v>
      </c>
      <c r="D47" t="s">
        <v>313</v>
      </c>
      <c r="E47" s="1" t="str">
        <f t="shared" si="0"/>
        <v xml:space="preserve">Below Expectations </v>
      </c>
      <c r="F47" t="s">
        <v>388</v>
      </c>
      <c r="G47" s="1" t="str">
        <f t="shared" si="1"/>
        <v>Marginal</v>
      </c>
      <c r="H47" t="s">
        <v>389</v>
      </c>
      <c r="I47" s="1" t="str">
        <f t="shared" si="1"/>
        <v>Marginal</v>
      </c>
    </row>
    <row r="48" spans="1:9" x14ac:dyDescent="0.25">
      <c r="A48" t="s">
        <v>79</v>
      </c>
      <c r="B48" t="s">
        <v>173</v>
      </c>
      <c r="C48" t="s">
        <v>551</v>
      </c>
      <c r="D48" t="s">
        <v>391</v>
      </c>
      <c r="E48" s="1" t="str">
        <f t="shared" si="0"/>
        <v xml:space="preserve">Below Expectations </v>
      </c>
      <c r="F48" t="s">
        <v>392</v>
      </c>
      <c r="G48" s="1" t="str">
        <f t="shared" si="1"/>
        <v>Marginal</v>
      </c>
      <c r="H48" t="s">
        <v>393</v>
      </c>
      <c r="I48" s="1" t="str">
        <f t="shared" si="1"/>
        <v>Marginal</v>
      </c>
    </row>
    <row r="49" spans="1:9" x14ac:dyDescent="0.25">
      <c r="A49" t="s">
        <v>80</v>
      </c>
      <c r="B49" t="s">
        <v>174</v>
      </c>
      <c r="C49" t="s">
        <v>552</v>
      </c>
      <c r="D49" t="s">
        <v>240</v>
      </c>
      <c r="E49" s="1" t="str">
        <f t="shared" si="0"/>
        <v>Marginal</v>
      </c>
      <c r="F49" t="s">
        <v>395</v>
      </c>
      <c r="G49" s="1" t="str">
        <f t="shared" si="1"/>
        <v xml:space="preserve">Meets Expectations </v>
      </c>
      <c r="H49" t="s">
        <v>396</v>
      </c>
      <c r="I49" s="1" t="str">
        <f t="shared" si="1"/>
        <v xml:space="preserve">Meets Expectations </v>
      </c>
    </row>
    <row r="50" spans="1:9" x14ac:dyDescent="0.25">
      <c r="A50" t="s">
        <v>81</v>
      </c>
      <c r="B50" t="s">
        <v>175</v>
      </c>
      <c r="C50" t="s">
        <v>553</v>
      </c>
      <c r="D50" t="s">
        <v>348</v>
      </c>
      <c r="E50" s="1" t="str">
        <f t="shared" si="0"/>
        <v>Marginal</v>
      </c>
      <c r="F50" t="s">
        <v>398</v>
      </c>
      <c r="G50" s="1" t="str">
        <f t="shared" si="1"/>
        <v>Marginal</v>
      </c>
      <c r="H50" t="s">
        <v>399</v>
      </c>
      <c r="I50" s="1" t="str">
        <f t="shared" si="1"/>
        <v>Marginal</v>
      </c>
    </row>
    <row r="51" spans="1:9" x14ac:dyDescent="0.25">
      <c r="A51" t="s">
        <v>82</v>
      </c>
      <c r="B51" t="s">
        <v>176</v>
      </c>
      <c r="C51" t="s">
        <v>554</v>
      </c>
      <c r="D51" t="s">
        <v>236</v>
      </c>
      <c r="E51" s="1" t="str">
        <f t="shared" si="0"/>
        <v xml:space="preserve">Exceeds Expectations </v>
      </c>
      <c r="F51" t="s">
        <v>401</v>
      </c>
      <c r="G51" s="1" t="str">
        <f t="shared" si="1"/>
        <v xml:space="preserve">Meets Expectations </v>
      </c>
      <c r="H51" t="s">
        <v>402</v>
      </c>
      <c r="I51" s="1" t="str">
        <f t="shared" si="1"/>
        <v xml:space="preserve">Meets Expectations </v>
      </c>
    </row>
    <row r="52" spans="1:9" x14ac:dyDescent="0.25">
      <c r="A52" t="s">
        <v>83</v>
      </c>
      <c r="B52" t="s">
        <v>177</v>
      </c>
      <c r="C52" t="s">
        <v>555</v>
      </c>
      <c r="D52" t="s">
        <v>316</v>
      </c>
      <c r="E52" s="1" t="str">
        <f t="shared" si="0"/>
        <v>Marginal</v>
      </c>
      <c r="F52" t="s">
        <v>404</v>
      </c>
      <c r="G52" s="1" t="str">
        <f t="shared" si="1"/>
        <v xml:space="preserve">Below Expectations </v>
      </c>
      <c r="H52" t="s">
        <v>405</v>
      </c>
      <c r="I52" s="1" t="str">
        <f t="shared" si="1"/>
        <v xml:space="preserve">Below Expectations </v>
      </c>
    </row>
    <row r="53" spans="1:9" x14ac:dyDescent="0.25">
      <c r="A53" t="s">
        <v>84</v>
      </c>
      <c r="B53" t="s">
        <v>178</v>
      </c>
      <c r="C53" t="s">
        <v>556</v>
      </c>
      <c r="D53" t="s">
        <v>236</v>
      </c>
      <c r="E53" s="1" t="str">
        <f t="shared" si="0"/>
        <v xml:space="preserve">Exceeds Expectations </v>
      </c>
      <c r="F53" t="s">
        <v>407</v>
      </c>
      <c r="G53" s="1" t="str">
        <f t="shared" si="1"/>
        <v xml:space="preserve">Exceeds Expectations </v>
      </c>
      <c r="H53" t="s">
        <v>408</v>
      </c>
      <c r="I53" s="1" t="str">
        <f t="shared" si="1"/>
        <v xml:space="preserve">Exceeds Expectations </v>
      </c>
    </row>
    <row r="54" spans="1:9" x14ac:dyDescent="0.25">
      <c r="A54" t="s">
        <v>85</v>
      </c>
      <c r="B54" t="s">
        <v>179</v>
      </c>
      <c r="C54" t="s">
        <v>557</v>
      </c>
      <c r="D54" t="s">
        <v>410</v>
      </c>
      <c r="E54" s="1" t="str">
        <f t="shared" si="0"/>
        <v xml:space="preserve">Meets Expectations </v>
      </c>
      <c r="F54" t="s">
        <v>411</v>
      </c>
      <c r="G54" s="1" t="str">
        <f t="shared" si="1"/>
        <v>Marginal</v>
      </c>
      <c r="H54" t="s">
        <v>412</v>
      </c>
      <c r="I54" s="1" t="str">
        <f t="shared" si="1"/>
        <v>Marginal</v>
      </c>
    </row>
    <row r="55" spans="1:9" x14ac:dyDescent="0.25">
      <c r="A55" t="s">
        <v>86</v>
      </c>
      <c r="B55" t="s">
        <v>180</v>
      </c>
      <c r="C55" t="s">
        <v>550</v>
      </c>
      <c r="D55" t="s">
        <v>274</v>
      </c>
      <c r="E55" s="1" t="str">
        <f t="shared" si="0"/>
        <v xml:space="preserve">Meets Expectations </v>
      </c>
      <c r="F55" t="s">
        <v>414</v>
      </c>
      <c r="G55" s="1" t="str">
        <f t="shared" si="1"/>
        <v xml:space="preserve">Below Expectations </v>
      </c>
      <c r="H55" t="s">
        <v>415</v>
      </c>
      <c r="I55" s="1" t="str">
        <f t="shared" si="1"/>
        <v>Marginal</v>
      </c>
    </row>
    <row r="56" spans="1:9" x14ac:dyDescent="0.25">
      <c r="A56" t="s">
        <v>87</v>
      </c>
      <c r="B56" t="s">
        <v>181</v>
      </c>
      <c r="C56" t="s">
        <v>551</v>
      </c>
      <c r="D56" t="s">
        <v>417</v>
      </c>
      <c r="E56" s="1" t="str">
        <f t="shared" si="0"/>
        <v xml:space="preserve">Exceeds Expectations </v>
      </c>
      <c r="F56" t="s">
        <v>418</v>
      </c>
      <c r="G56" s="1" t="str">
        <f t="shared" si="1"/>
        <v xml:space="preserve">Exceeds Expectations </v>
      </c>
      <c r="H56" t="s">
        <v>419</v>
      </c>
      <c r="I56" s="1" t="str">
        <f t="shared" si="1"/>
        <v xml:space="preserve">Exceeds Expectations </v>
      </c>
    </row>
    <row r="57" spans="1:9" x14ac:dyDescent="0.25">
      <c r="A57" t="s">
        <v>88</v>
      </c>
      <c r="B57" t="s">
        <v>182</v>
      </c>
      <c r="C57" t="s">
        <v>552</v>
      </c>
      <c r="D57" t="s">
        <v>421</v>
      </c>
      <c r="E57" s="1" t="str">
        <f t="shared" si="0"/>
        <v xml:space="preserve">Meets Expectations </v>
      </c>
      <c r="F57" t="s">
        <v>422</v>
      </c>
      <c r="G57" s="1" t="str">
        <f t="shared" si="1"/>
        <v>Marginal</v>
      </c>
      <c r="H57" t="s">
        <v>423</v>
      </c>
      <c r="I57" s="1" t="str">
        <f t="shared" si="1"/>
        <v>Marginal</v>
      </c>
    </row>
    <row r="58" spans="1:9" x14ac:dyDescent="0.25">
      <c r="A58" t="s">
        <v>89</v>
      </c>
      <c r="B58" t="s">
        <v>183</v>
      </c>
      <c r="C58" t="s">
        <v>553</v>
      </c>
      <c r="D58" t="s">
        <v>286</v>
      </c>
      <c r="E58" s="1" t="str">
        <f t="shared" si="0"/>
        <v>Marginal</v>
      </c>
      <c r="F58" t="s">
        <v>425</v>
      </c>
      <c r="G58" s="1" t="str">
        <f t="shared" si="1"/>
        <v xml:space="preserve">Below Expectations </v>
      </c>
      <c r="H58" t="s">
        <v>426</v>
      </c>
      <c r="I58" s="1" t="str">
        <f t="shared" si="1"/>
        <v xml:space="preserve">Below Expectations </v>
      </c>
    </row>
    <row r="59" spans="1:9" x14ac:dyDescent="0.25">
      <c r="A59" t="s">
        <v>90</v>
      </c>
      <c r="B59" t="s">
        <v>184</v>
      </c>
      <c r="C59" t="s">
        <v>554</v>
      </c>
      <c r="D59" t="s">
        <v>260</v>
      </c>
      <c r="E59" s="1" t="str">
        <f t="shared" si="0"/>
        <v xml:space="preserve">Exceeds Expectations </v>
      </c>
      <c r="F59" t="s">
        <v>428</v>
      </c>
      <c r="G59" s="1" t="str">
        <f t="shared" si="1"/>
        <v xml:space="preserve">Exceeds Expectations </v>
      </c>
      <c r="H59" t="s">
        <v>429</v>
      </c>
      <c r="I59" s="1" t="str">
        <f t="shared" si="1"/>
        <v xml:space="preserve">Exceeds Expectations </v>
      </c>
    </row>
    <row r="60" spans="1:9" x14ac:dyDescent="0.25">
      <c r="A60" t="s">
        <v>91</v>
      </c>
      <c r="B60" t="s">
        <v>185</v>
      </c>
      <c r="C60" t="s">
        <v>555</v>
      </c>
      <c r="D60" t="s">
        <v>256</v>
      </c>
      <c r="E60" s="1" t="str">
        <f t="shared" si="0"/>
        <v xml:space="preserve">Below Expectations </v>
      </c>
      <c r="F60" t="s">
        <v>357</v>
      </c>
      <c r="G60" s="1" t="str">
        <f t="shared" si="1"/>
        <v xml:space="preserve">Below Expectations </v>
      </c>
      <c r="H60" t="s">
        <v>431</v>
      </c>
      <c r="I60" s="1" t="str">
        <f t="shared" si="1"/>
        <v xml:space="preserve">Below Expectations </v>
      </c>
    </row>
    <row r="61" spans="1:9" x14ac:dyDescent="0.25">
      <c r="A61" t="s">
        <v>92</v>
      </c>
      <c r="B61" t="s">
        <v>186</v>
      </c>
      <c r="C61" t="s">
        <v>556</v>
      </c>
      <c r="D61" t="s">
        <v>300</v>
      </c>
      <c r="E61" s="1" t="str">
        <f t="shared" si="0"/>
        <v xml:space="preserve">Below Expectations </v>
      </c>
      <c r="F61" t="s">
        <v>433</v>
      </c>
      <c r="G61" s="1" t="str">
        <f t="shared" si="1"/>
        <v xml:space="preserve">Meets Expectations </v>
      </c>
      <c r="H61" t="s">
        <v>434</v>
      </c>
      <c r="I61" s="1" t="str">
        <f t="shared" si="1"/>
        <v>Marginal</v>
      </c>
    </row>
    <row r="62" spans="1:9" x14ac:dyDescent="0.25">
      <c r="A62" t="s">
        <v>93</v>
      </c>
      <c r="B62" t="s">
        <v>187</v>
      </c>
      <c r="C62" t="s">
        <v>557</v>
      </c>
      <c r="D62" t="s">
        <v>348</v>
      </c>
      <c r="E62" s="1" t="str">
        <f t="shared" si="0"/>
        <v>Marginal</v>
      </c>
      <c r="F62" t="s">
        <v>436</v>
      </c>
      <c r="G62" s="1" t="str">
        <f t="shared" si="1"/>
        <v>Marginal</v>
      </c>
      <c r="H62" t="s">
        <v>437</v>
      </c>
      <c r="I62" s="1" t="str">
        <f t="shared" si="1"/>
        <v>Marginal</v>
      </c>
    </row>
    <row r="63" spans="1:9" x14ac:dyDescent="0.25">
      <c r="A63" t="s">
        <v>94</v>
      </c>
      <c r="B63" t="s">
        <v>188</v>
      </c>
      <c r="C63" t="s">
        <v>549</v>
      </c>
      <c r="D63" t="s">
        <v>439</v>
      </c>
      <c r="E63" s="1" t="str">
        <f t="shared" si="0"/>
        <v xml:space="preserve">Below Expectations </v>
      </c>
      <c r="F63" t="s">
        <v>440</v>
      </c>
      <c r="G63" s="1" t="str">
        <f t="shared" si="1"/>
        <v>Marginal</v>
      </c>
      <c r="H63" t="s">
        <v>441</v>
      </c>
      <c r="I63" s="1" t="str">
        <f t="shared" si="1"/>
        <v xml:space="preserve">Below Expectations </v>
      </c>
    </row>
    <row r="64" spans="1:9" x14ac:dyDescent="0.25">
      <c r="A64" t="s">
        <v>95</v>
      </c>
      <c r="B64" t="s">
        <v>189</v>
      </c>
      <c r="C64" t="s">
        <v>550</v>
      </c>
      <c r="D64" t="s">
        <v>443</v>
      </c>
      <c r="E64" s="1" t="str">
        <f t="shared" si="0"/>
        <v xml:space="preserve">Exceeds Expectations </v>
      </c>
      <c r="F64" t="s">
        <v>411</v>
      </c>
      <c r="G64" s="1" t="str">
        <f t="shared" si="1"/>
        <v>Marginal</v>
      </c>
      <c r="H64" t="s">
        <v>444</v>
      </c>
      <c r="I64" s="1" t="str">
        <f t="shared" si="1"/>
        <v xml:space="preserve">Meets Expectations </v>
      </c>
    </row>
    <row r="65" spans="1:9" x14ac:dyDescent="0.25">
      <c r="A65" t="s">
        <v>96</v>
      </c>
      <c r="B65" t="s">
        <v>190</v>
      </c>
      <c r="C65" t="s">
        <v>551</v>
      </c>
      <c r="D65" t="s">
        <v>316</v>
      </c>
      <c r="E65" s="1" t="str">
        <f t="shared" si="0"/>
        <v>Marginal</v>
      </c>
      <c r="F65" t="s">
        <v>446</v>
      </c>
      <c r="G65" s="1" t="str">
        <f t="shared" si="1"/>
        <v xml:space="preserve">Meets Expectations </v>
      </c>
      <c r="H65" t="s">
        <v>447</v>
      </c>
      <c r="I65" s="1" t="str">
        <f t="shared" si="1"/>
        <v xml:space="preserve">Meets Expectations </v>
      </c>
    </row>
    <row r="66" spans="1:9" x14ac:dyDescent="0.25">
      <c r="A66" t="s">
        <v>97</v>
      </c>
      <c r="B66" t="s">
        <v>191</v>
      </c>
      <c r="C66" t="s">
        <v>552</v>
      </c>
      <c r="D66" t="s">
        <v>236</v>
      </c>
      <c r="E66" s="1" t="str">
        <f t="shared" ref="E66:E95" si="2">IF(VALUE(D66)&gt;=80%, "Exceeds Expectations ", IF(VALUE(D66)&gt;=65%, "Meets Expectations ", IF(VALUE(D66)&gt;=55%, "Marginal", "Below Expectations ")))</f>
        <v xml:space="preserve">Exceeds Expectations </v>
      </c>
      <c r="F66" t="s">
        <v>449</v>
      </c>
      <c r="G66" s="1" t="str">
        <f t="shared" ref="G66:I95" si="3">IF(VALUE(F66)&gt;=80%, "Exceeds Expectations ", IF(VALUE(F66)&gt;=65%, "Meets Expectations ", IF(VALUE(F66)&gt;=55%, "Marginal", "Below Expectations ")))</f>
        <v>Marginal</v>
      </c>
      <c r="H66" t="s">
        <v>450</v>
      </c>
      <c r="I66" s="1" t="str">
        <f t="shared" si="3"/>
        <v xml:space="preserve">Meets Expectations </v>
      </c>
    </row>
    <row r="67" spans="1:9" x14ac:dyDescent="0.25">
      <c r="A67" t="s">
        <v>98</v>
      </c>
      <c r="B67" t="s">
        <v>192</v>
      </c>
      <c r="C67" t="s">
        <v>553</v>
      </c>
      <c r="D67" t="s">
        <v>223</v>
      </c>
      <c r="E67" s="1" t="str">
        <f t="shared" si="2"/>
        <v xml:space="preserve">Meets Expectations </v>
      </c>
      <c r="F67" t="s">
        <v>452</v>
      </c>
      <c r="G67" s="1" t="str">
        <f t="shared" si="3"/>
        <v xml:space="preserve">Below Expectations </v>
      </c>
      <c r="H67" t="s">
        <v>453</v>
      </c>
      <c r="I67" s="1" t="str">
        <f t="shared" si="3"/>
        <v>Marginal</v>
      </c>
    </row>
    <row r="68" spans="1:9" x14ac:dyDescent="0.25">
      <c r="A68" t="s">
        <v>99</v>
      </c>
      <c r="B68" t="s">
        <v>193</v>
      </c>
      <c r="C68" t="s">
        <v>550</v>
      </c>
      <c r="D68" t="s">
        <v>278</v>
      </c>
      <c r="E68" s="1" t="str">
        <f t="shared" si="2"/>
        <v>Marginal</v>
      </c>
      <c r="F68" t="s">
        <v>455</v>
      </c>
      <c r="G68" s="1" t="str">
        <f t="shared" si="3"/>
        <v>Marginal</v>
      </c>
      <c r="H68" t="s">
        <v>456</v>
      </c>
      <c r="I68" s="1" t="str">
        <f t="shared" si="3"/>
        <v>Marginal</v>
      </c>
    </row>
    <row r="69" spans="1:9" x14ac:dyDescent="0.25">
      <c r="A69" t="s">
        <v>100</v>
      </c>
      <c r="B69" t="s">
        <v>194</v>
      </c>
      <c r="C69" t="s">
        <v>551</v>
      </c>
      <c r="D69" t="s">
        <v>439</v>
      </c>
      <c r="E69" s="1" t="str">
        <f t="shared" si="2"/>
        <v xml:space="preserve">Below Expectations </v>
      </c>
      <c r="F69" t="s">
        <v>458</v>
      </c>
      <c r="G69" s="1" t="str">
        <f t="shared" si="3"/>
        <v xml:space="preserve">Below Expectations </v>
      </c>
      <c r="H69" t="s">
        <v>405</v>
      </c>
      <c r="I69" s="1" t="str">
        <f t="shared" si="3"/>
        <v xml:space="preserve">Below Expectations </v>
      </c>
    </row>
    <row r="70" spans="1:9" x14ac:dyDescent="0.25">
      <c r="A70" t="s">
        <v>101</v>
      </c>
      <c r="B70" t="s">
        <v>195</v>
      </c>
      <c r="C70" t="s">
        <v>552</v>
      </c>
      <c r="D70" t="s">
        <v>227</v>
      </c>
      <c r="E70" s="1" t="str">
        <f t="shared" si="2"/>
        <v xml:space="preserve">Below Expectations </v>
      </c>
      <c r="F70" t="s">
        <v>321</v>
      </c>
      <c r="G70" s="1" t="str">
        <f t="shared" si="3"/>
        <v>Marginal</v>
      </c>
      <c r="H70" t="s">
        <v>460</v>
      </c>
      <c r="I70" s="1" t="str">
        <f t="shared" si="3"/>
        <v xml:space="preserve">Below Expectations </v>
      </c>
    </row>
    <row r="71" spans="1:9" x14ac:dyDescent="0.25">
      <c r="A71" t="s">
        <v>102</v>
      </c>
      <c r="B71" t="s">
        <v>196</v>
      </c>
      <c r="C71" t="s">
        <v>553</v>
      </c>
      <c r="D71" t="s">
        <v>366</v>
      </c>
      <c r="E71" s="1" t="str">
        <f t="shared" si="2"/>
        <v xml:space="preserve">Below Expectations </v>
      </c>
      <c r="F71" t="s">
        <v>461</v>
      </c>
      <c r="G71" s="1" t="str">
        <f t="shared" si="3"/>
        <v xml:space="preserve">Below Expectations </v>
      </c>
      <c r="H71" t="s">
        <v>462</v>
      </c>
      <c r="I71" s="1" t="str">
        <f t="shared" si="3"/>
        <v xml:space="preserve">Below Expectations </v>
      </c>
    </row>
    <row r="72" spans="1:9" x14ac:dyDescent="0.25">
      <c r="A72" t="s">
        <v>103</v>
      </c>
      <c r="B72" t="s">
        <v>197</v>
      </c>
      <c r="C72" t="s">
        <v>554</v>
      </c>
      <c r="D72" t="s">
        <v>320</v>
      </c>
      <c r="E72" s="1" t="str">
        <f t="shared" si="2"/>
        <v xml:space="preserve">Exceeds Expectations </v>
      </c>
      <c r="F72" t="s">
        <v>464</v>
      </c>
      <c r="G72" s="1" t="str">
        <f t="shared" si="3"/>
        <v xml:space="preserve">Exceeds Expectations </v>
      </c>
      <c r="H72" t="s">
        <v>465</v>
      </c>
      <c r="I72" s="1" t="str">
        <f t="shared" si="3"/>
        <v xml:space="preserve">Exceeds Expectations </v>
      </c>
    </row>
    <row r="73" spans="1:9" x14ac:dyDescent="0.25">
      <c r="A73" t="s">
        <v>104</v>
      </c>
      <c r="B73" t="s">
        <v>198</v>
      </c>
      <c r="C73" t="s">
        <v>555</v>
      </c>
      <c r="D73" t="s">
        <v>223</v>
      </c>
      <c r="E73" s="1" t="str">
        <f t="shared" si="2"/>
        <v xml:space="preserve">Meets Expectations </v>
      </c>
      <c r="F73" t="s">
        <v>467</v>
      </c>
      <c r="G73" s="1" t="str">
        <f t="shared" si="3"/>
        <v>Marginal</v>
      </c>
      <c r="H73" t="s">
        <v>468</v>
      </c>
      <c r="I73" s="1" t="str">
        <f t="shared" si="3"/>
        <v>Marginal</v>
      </c>
    </row>
    <row r="74" spans="1:9" x14ac:dyDescent="0.25">
      <c r="A74" t="s">
        <v>105</v>
      </c>
      <c r="B74" t="s">
        <v>199</v>
      </c>
      <c r="C74" t="s">
        <v>556</v>
      </c>
      <c r="D74" t="s">
        <v>470</v>
      </c>
      <c r="E74" s="1" t="str">
        <f t="shared" si="2"/>
        <v>Marginal</v>
      </c>
      <c r="F74" t="s">
        <v>471</v>
      </c>
      <c r="G74" s="1" t="str">
        <f t="shared" si="3"/>
        <v>Marginal</v>
      </c>
      <c r="H74" t="s">
        <v>472</v>
      </c>
      <c r="I74" s="1" t="str">
        <f t="shared" si="3"/>
        <v>Marginal</v>
      </c>
    </row>
    <row r="75" spans="1:9" x14ac:dyDescent="0.25">
      <c r="A75" t="s">
        <v>106</v>
      </c>
      <c r="B75" t="s">
        <v>200</v>
      </c>
      <c r="C75" t="s">
        <v>557</v>
      </c>
      <c r="D75" t="s">
        <v>474</v>
      </c>
      <c r="E75" s="1" t="str">
        <f t="shared" si="2"/>
        <v xml:space="preserve">Exceeds Expectations </v>
      </c>
      <c r="F75" t="s">
        <v>401</v>
      </c>
      <c r="G75" s="1" t="str">
        <f t="shared" si="3"/>
        <v xml:space="preserve">Meets Expectations </v>
      </c>
      <c r="H75" t="s">
        <v>475</v>
      </c>
      <c r="I75" s="1" t="str">
        <f t="shared" si="3"/>
        <v xml:space="preserve">Meets Expectations </v>
      </c>
    </row>
    <row r="76" spans="1:9" x14ac:dyDescent="0.25">
      <c r="A76" t="s">
        <v>107</v>
      </c>
      <c r="B76" t="s">
        <v>201</v>
      </c>
      <c r="C76" t="s">
        <v>550</v>
      </c>
      <c r="D76" t="s">
        <v>313</v>
      </c>
      <c r="E76" s="1" t="str">
        <f t="shared" si="2"/>
        <v xml:space="preserve">Below Expectations </v>
      </c>
      <c r="F76" t="s">
        <v>425</v>
      </c>
      <c r="G76" s="1" t="str">
        <f t="shared" si="3"/>
        <v xml:space="preserve">Below Expectations </v>
      </c>
      <c r="H76" t="s">
        <v>297</v>
      </c>
      <c r="I76" s="1" t="str">
        <f t="shared" si="3"/>
        <v xml:space="preserve">Below Expectations </v>
      </c>
    </row>
    <row r="77" spans="1:9" x14ac:dyDescent="0.25">
      <c r="A77" t="s">
        <v>108</v>
      </c>
      <c r="B77" t="s">
        <v>202</v>
      </c>
      <c r="C77" t="s">
        <v>551</v>
      </c>
      <c r="D77" t="s">
        <v>348</v>
      </c>
      <c r="E77" s="1" t="str">
        <f t="shared" si="2"/>
        <v>Marginal</v>
      </c>
      <c r="F77" t="s">
        <v>478</v>
      </c>
      <c r="G77" s="1" t="str">
        <f t="shared" si="3"/>
        <v xml:space="preserve">Below Expectations </v>
      </c>
      <c r="H77" t="s">
        <v>479</v>
      </c>
      <c r="I77" s="1" t="str">
        <f t="shared" si="3"/>
        <v xml:space="preserve">Below Expectations </v>
      </c>
    </row>
    <row r="78" spans="1:9" x14ac:dyDescent="0.25">
      <c r="A78" t="s">
        <v>109</v>
      </c>
      <c r="B78" t="s">
        <v>203</v>
      </c>
      <c r="C78" t="s">
        <v>552</v>
      </c>
      <c r="D78" t="s">
        <v>481</v>
      </c>
      <c r="E78" s="1" t="str">
        <f t="shared" si="2"/>
        <v xml:space="preserve">Meets Expectations </v>
      </c>
      <c r="F78" t="s">
        <v>374</v>
      </c>
      <c r="G78" s="1" t="str">
        <f t="shared" si="3"/>
        <v>Marginal</v>
      </c>
      <c r="H78" t="s">
        <v>482</v>
      </c>
      <c r="I78" s="1" t="str">
        <f t="shared" si="3"/>
        <v xml:space="preserve">Meets Expectations </v>
      </c>
    </row>
    <row r="79" spans="1:9" x14ac:dyDescent="0.25">
      <c r="A79" t="s">
        <v>110</v>
      </c>
      <c r="B79" t="s">
        <v>204</v>
      </c>
      <c r="C79" t="s">
        <v>553</v>
      </c>
      <c r="D79" t="s">
        <v>327</v>
      </c>
      <c r="E79" s="1" t="str">
        <f t="shared" si="2"/>
        <v xml:space="preserve">Below Expectations </v>
      </c>
      <c r="F79" t="s">
        <v>484</v>
      </c>
      <c r="G79" s="1" t="str">
        <f t="shared" si="3"/>
        <v xml:space="preserve">Meets Expectations </v>
      </c>
      <c r="H79" t="s">
        <v>485</v>
      </c>
      <c r="I79" s="1" t="str">
        <f t="shared" si="3"/>
        <v>Marginal</v>
      </c>
    </row>
    <row r="80" spans="1:9" x14ac:dyDescent="0.25">
      <c r="A80" t="s">
        <v>111</v>
      </c>
      <c r="B80" t="s">
        <v>205</v>
      </c>
      <c r="C80" t="s">
        <v>554</v>
      </c>
      <c r="D80" t="s">
        <v>487</v>
      </c>
      <c r="E80" s="1" t="str">
        <f t="shared" si="2"/>
        <v xml:space="preserve">Exceeds Expectations </v>
      </c>
      <c r="F80" t="s">
        <v>488</v>
      </c>
      <c r="G80" s="1" t="str">
        <f t="shared" si="3"/>
        <v>Marginal</v>
      </c>
      <c r="H80" t="s">
        <v>489</v>
      </c>
      <c r="I80" s="1" t="str">
        <f t="shared" si="3"/>
        <v xml:space="preserve">Meets Expectations </v>
      </c>
    </row>
    <row r="81" spans="1:9" x14ac:dyDescent="0.25">
      <c r="A81" t="s">
        <v>112</v>
      </c>
      <c r="B81" t="s">
        <v>206</v>
      </c>
      <c r="C81" t="s">
        <v>555</v>
      </c>
      <c r="D81" t="s">
        <v>340</v>
      </c>
      <c r="E81" s="1" t="str">
        <f t="shared" si="2"/>
        <v xml:space="preserve">Below Expectations </v>
      </c>
      <c r="F81" t="s">
        <v>491</v>
      </c>
      <c r="G81" s="1" t="str">
        <f t="shared" si="3"/>
        <v xml:space="preserve">Below Expectations </v>
      </c>
      <c r="H81" t="s">
        <v>492</v>
      </c>
      <c r="I81" s="1" t="str">
        <f t="shared" si="3"/>
        <v xml:space="preserve">Below Expectations </v>
      </c>
    </row>
    <row r="82" spans="1:9" x14ac:dyDescent="0.25">
      <c r="A82" t="s">
        <v>113</v>
      </c>
      <c r="B82" t="s">
        <v>207</v>
      </c>
      <c r="C82" t="s">
        <v>556</v>
      </c>
      <c r="D82" t="s">
        <v>240</v>
      </c>
      <c r="E82" s="1" t="str">
        <f t="shared" si="2"/>
        <v>Marginal</v>
      </c>
      <c r="F82" t="s">
        <v>494</v>
      </c>
      <c r="G82" s="1" t="str">
        <f t="shared" si="3"/>
        <v xml:space="preserve">Below Expectations </v>
      </c>
      <c r="H82" t="s">
        <v>495</v>
      </c>
      <c r="I82" s="1" t="str">
        <f t="shared" si="3"/>
        <v xml:space="preserve">Below Expectations </v>
      </c>
    </row>
    <row r="83" spans="1:9" x14ac:dyDescent="0.25">
      <c r="A83" t="s">
        <v>114</v>
      </c>
      <c r="B83" t="s">
        <v>208</v>
      </c>
      <c r="C83" t="s">
        <v>557</v>
      </c>
      <c r="D83" t="s">
        <v>487</v>
      </c>
      <c r="E83" s="1" t="str">
        <f t="shared" si="2"/>
        <v xml:space="preserve">Exceeds Expectations </v>
      </c>
      <c r="F83" t="s">
        <v>497</v>
      </c>
      <c r="G83" s="1" t="str">
        <f t="shared" si="3"/>
        <v xml:space="preserve">Exceeds Expectations </v>
      </c>
      <c r="H83" t="s">
        <v>498</v>
      </c>
      <c r="I83" s="1" t="str">
        <f t="shared" si="3"/>
        <v xml:space="preserve">Exceeds Expectations </v>
      </c>
    </row>
    <row r="84" spans="1:9" x14ac:dyDescent="0.25">
      <c r="A84" t="s">
        <v>115</v>
      </c>
      <c r="B84" t="s">
        <v>209</v>
      </c>
      <c r="C84" t="s">
        <v>547</v>
      </c>
      <c r="D84" t="s">
        <v>410</v>
      </c>
      <c r="E84" s="1" t="str">
        <f t="shared" si="2"/>
        <v xml:space="preserve">Meets Expectations </v>
      </c>
      <c r="F84" t="s">
        <v>500</v>
      </c>
      <c r="G84" s="1" t="str">
        <f t="shared" si="3"/>
        <v>Marginal</v>
      </c>
      <c r="H84" t="s">
        <v>501</v>
      </c>
      <c r="I84" s="1" t="str">
        <f t="shared" si="3"/>
        <v>Marginal</v>
      </c>
    </row>
    <row r="85" spans="1:9" x14ac:dyDescent="0.25">
      <c r="A85" t="s">
        <v>116</v>
      </c>
      <c r="B85" t="s">
        <v>210</v>
      </c>
      <c r="C85" t="s">
        <v>549</v>
      </c>
      <c r="D85" t="s">
        <v>356</v>
      </c>
      <c r="E85" s="1" t="str">
        <f t="shared" si="2"/>
        <v xml:space="preserve">Exceeds Expectations </v>
      </c>
      <c r="F85" t="s">
        <v>503</v>
      </c>
      <c r="G85" s="1" t="str">
        <f t="shared" si="3"/>
        <v xml:space="preserve">Exceeds Expectations </v>
      </c>
      <c r="H85" t="s">
        <v>504</v>
      </c>
      <c r="I85" s="1" t="str">
        <f t="shared" si="3"/>
        <v xml:space="preserve">Exceeds Expectations </v>
      </c>
    </row>
    <row r="86" spans="1:9" x14ac:dyDescent="0.25">
      <c r="A86" t="s">
        <v>117</v>
      </c>
      <c r="B86" t="s">
        <v>211</v>
      </c>
      <c r="C86" t="s">
        <v>550</v>
      </c>
      <c r="D86" t="s">
        <v>417</v>
      </c>
      <c r="E86" s="1" t="str">
        <f t="shared" si="2"/>
        <v xml:space="preserve">Exceeds Expectations </v>
      </c>
      <c r="F86" t="s">
        <v>506</v>
      </c>
      <c r="G86" s="1" t="str">
        <f t="shared" si="3"/>
        <v>Marginal</v>
      </c>
      <c r="H86" t="s">
        <v>507</v>
      </c>
      <c r="I86" s="1" t="str">
        <f t="shared" si="3"/>
        <v xml:space="preserve">Meets Expectations </v>
      </c>
    </row>
    <row r="87" spans="1:9" x14ac:dyDescent="0.25">
      <c r="A87" t="s">
        <v>118</v>
      </c>
      <c r="B87" t="s">
        <v>212</v>
      </c>
      <c r="C87" t="s">
        <v>551</v>
      </c>
      <c r="D87" t="s">
        <v>313</v>
      </c>
      <c r="E87" s="1" t="str">
        <f t="shared" si="2"/>
        <v xml:space="preserve">Below Expectations </v>
      </c>
      <c r="F87" t="s">
        <v>509</v>
      </c>
      <c r="G87" s="1" t="str">
        <f t="shared" si="3"/>
        <v>Marginal</v>
      </c>
      <c r="H87" t="s">
        <v>510</v>
      </c>
      <c r="I87" s="1" t="str">
        <f t="shared" si="3"/>
        <v>Marginal</v>
      </c>
    </row>
    <row r="88" spans="1:9" x14ac:dyDescent="0.25">
      <c r="A88" t="s">
        <v>119</v>
      </c>
      <c r="B88" t="s">
        <v>213</v>
      </c>
      <c r="C88" t="s">
        <v>552</v>
      </c>
      <c r="D88" t="s">
        <v>512</v>
      </c>
      <c r="E88" s="1" t="str">
        <f t="shared" si="2"/>
        <v xml:space="preserve">Exceeds Expectations </v>
      </c>
      <c r="F88" t="s">
        <v>509</v>
      </c>
      <c r="G88" s="1" t="str">
        <f t="shared" si="3"/>
        <v>Marginal</v>
      </c>
      <c r="H88" t="s">
        <v>513</v>
      </c>
      <c r="I88" s="1" t="str">
        <f t="shared" si="3"/>
        <v xml:space="preserve">Meets Expectations </v>
      </c>
    </row>
    <row r="89" spans="1:9" x14ac:dyDescent="0.25">
      <c r="A89" t="s">
        <v>120</v>
      </c>
      <c r="B89" t="s">
        <v>214</v>
      </c>
      <c r="C89" t="s">
        <v>553</v>
      </c>
      <c r="D89" t="s">
        <v>260</v>
      </c>
      <c r="E89" s="1" t="str">
        <f t="shared" si="2"/>
        <v xml:space="preserve">Exceeds Expectations </v>
      </c>
      <c r="F89" t="s">
        <v>461</v>
      </c>
      <c r="G89" s="1" t="str">
        <f t="shared" si="3"/>
        <v xml:space="preserve">Below Expectations </v>
      </c>
      <c r="H89" t="s">
        <v>515</v>
      </c>
      <c r="I89" s="1" t="str">
        <f t="shared" si="3"/>
        <v>Marginal</v>
      </c>
    </row>
    <row r="90" spans="1:9" x14ac:dyDescent="0.25">
      <c r="A90" t="s">
        <v>121</v>
      </c>
      <c r="B90" t="s">
        <v>215</v>
      </c>
      <c r="C90" t="s">
        <v>554</v>
      </c>
      <c r="D90" t="s">
        <v>240</v>
      </c>
      <c r="E90" s="1" t="str">
        <f t="shared" si="2"/>
        <v>Marginal</v>
      </c>
      <c r="F90" t="s">
        <v>360</v>
      </c>
      <c r="G90" s="1" t="str">
        <f t="shared" si="3"/>
        <v xml:space="preserve">Below Expectations </v>
      </c>
      <c r="H90" t="s">
        <v>517</v>
      </c>
      <c r="I90" s="1" t="str">
        <f t="shared" si="3"/>
        <v xml:space="preserve">Below Expectations </v>
      </c>
    </row>
    <row r="91" spans="1:9" x14ac:dyDescent="0.25">
      <c r="A91" t="s">
        <v>122</v>
      </c>
      <c r="B91" t="s">
        <v>216</v>
      </c>
      <c r="C91" t="s">
        <v>555</v>
      </c>
      <c r="D91" t="s">
        <v>410</v>
      </c>
      <c r="E91" s="1" t="str">
        <f t="shared" si="2"/>
        <v xml:space="preserve">Meets Expectations </v>
      </c>
      <c r="F91" t="s">
        <v>519</v>
      </c>
      <c r="G91" s="1" t="str">
        <f t="shared" si="3"/>
        <v>Marginal</v>
      </c>
      <c r="H91" t="s">
        <v>520</v>
      </c>
      <c r="I91" s="1" t="str">
        <f t="shared" si="3"/>
        <v>Marginal</v>
      </c>
    </row>
    <row r="92" spans="1:9" x14ac:dyDescent="0.25">
      <c r="A92" t="s">
        <v>123</v>
      </c>
      <c r="B92" t="s">
        <v>217</v>
      </c>
      <c r="C92" t="s">
        <v>556</v>
      </c>
      <c r="D92" t="s">
        <v>327</v>
      </c>
      <c r="E92" s="1" t="str">
        <f t="shared" si="2"/>
        <v xml:space="preserve">Below Expectations </v>
      </c>
      <c r="F92" t="s">
        <v>522</v>
      </c>
      <c r="G92" s="1" t="str">
        <f t="shared" si="3"/>
        <v>Marginal</v>
      </c>
      <c r="H92" t="s">
        <v>523</v>
      </c>
      <c r="I92" s="1" t="str">
        <f t="shared" si="3"/>
        <v xml:space="preserve">Below Expectations </v>
      </c>
    </row>
    <row r="93" spans="1:9" x14ac:dyDescent="0.25">
      <c r="A93" t="s">
        <v>124</v>
      </c>
      <c r="B93" t="s">
        <v>218</v>
      </c>
      <c r="C93" t="s">
        <v>557</v>
      </c>
      <c r="D93" t="s">
        <v>348</v>
      </c>
      <c r="E93" s="1" t="str">
        <f t="shared" si="2"/>
        <v>Marginal</v>
      </c>
      <c r="F93" t="s">
        <v>525</v>
      </c>
      <c r="G93" s="1" t="str">
        <f t="shared" si="3"/>
        <v xml:space="preserve">Below Expectations </v>
      </c>
      <c r="H93" t="s">
        <v>526</v>
      </c>
      <c r="I93" s="1" t="str">
        <f t="shared" si="3"/>
        <v xml:space="preserve">Below Expectations </v>
      </c>
    </row>
    <row r="94" spans="1:9" x14ac:dyDescent="0.25">
      <c r="A94" t="s">
        <v>125</v>
      </c>
      <c r="B94" t="s">
        <v>219</v>
      </c>
      <c r="C94" t="s">
        <v>547</v>
      </c>
      <c r="D94" t="s">
        <v>528</v>
      </c>
      <c r="E94" s="1" t="str">
        <f t="shared" si="2"/>
        <v xml:space="preserve">Meets Expectations </v>
      </c>
      <c r="F94" t="s">
        <v>529</v>
      </c>
      <c r="G94" s="1" t="str">
        <f t="shared" si="3"/>
        <v>Marginal</v>
      </c>
      <c r="H94" t="s">
        <v>530</v>
      </c>
      <c r="I94" s="1" t="str">
        <f t="shared" si="3"/>
        <v xml:space="preserve">Meets Expectations </v>
      </c>
    </row>
    <row r="95" spans="1:9" x14ac:dyDescent="0.25">
      <c r="A95" t="s">
        <v>126</v>
      </c>
      <c r="B95" t="s">
        <v>220</v>
      </c>
      <c r="C95" t="s">
        <v>549</v>
      </c>
      <c r="D95" t="s">
        <v>421</v>
      </c>
      <c r="E95" s="1" t="str">
        <f t="shared" si="2"/>
        <v xml:space="preserve">Meets Expectations </v>
      </c>
      <c r="F95" t="s">
        <v>532</v>
      </c>
      <c r="G95" s="1" t="str">
        <f t="shared" si="3"/>
        <v xml:space="preserve">Below Expectations </v>
      </c>
      <c r="H95" t="s">
        <v>533</v>
      </c>
      <c r="I95" s="1" t="str">
        <f t="shared" si="3"/>
        <v>Marginal</v>
      </c>
    </row>
    <row r="96" spans="1:9" x14ac:dyDescent="0.25">
      <c r="E96" s="1"/>
      <c r="G96" s="1"/>
      <c r="I96" s="1"/>
    </row>
    <row r="97" spans="5:9" x14ac:dyDescent="0.25">
      <c r="E97" s="1"/>
      <c r="G97" s="1"/>
      <c r="I97" s="1"/>
    </row>
    <row r="98" spans="5:9" x14ac:dyDescent="0.25">
      <c r="E98" s="1"/>
      <c r="G98" s="1"/>
      <c r="I98" s="1"/>
    </row>
    <row r="99" spans="5:9" x14ac:dyDescent="0.25">
      <c r="E99" s="1"/>
      <c r="G99" s="1"/>
      <c r="I99" s="1"/>
    </row>
    <row r="100" spans="5:9" x14ac:dyDescent="0.25">
      <c r="E100" s="1"/>
      <c r="G100" s="1"/>
      <c r="I100" s="1"/>
    </row>
    <row r="101" spans="5:9" x14ac:dyDescent="0.25">
      <c r="E101" s="1"/>
      <c r="G101" s="1"/>
      <c r="I101" s="1"/>
    </row>
    <row r="102" spans="5:9" x14ac:dyDescent="0.25">
      <c r="E102" s="1"/>
      <c r="G102" s="1"/>
      <c r="I102" s="1"/>
    </row>
    <row r="103" spans="5:9" x14ac:dyDescent="0.25">
      <c r="E103" s="1"/>
      <c r="G103" s="1"/>
      <c r="I103" s="1"/>
    </row>
    <row r="104" spans="5:9" x14ac:dyDescent="0.25">
      <c r="E104" s="1"/>
      <c r="G104" s="1"/>
      <c r="I104" s="1"/>
    </row>
    <row r="105" spans="5:9" x14ac:dyDescent="0.25">
      <c r="E105" s="1"/>
      <c r="G105" s="1"/>
      <c r="I105" s="1"/>
    </row>
  </sheetData>
  <pageMargins left="0.25" right="0.25" top="0" bottom="0" header="0.3" footer="0.3"/>
  <pageSetup paperSize="5" scale="33" fitToHeight="0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5"/>
  <sheetViews>
    <sheetView topLeftCell="A59" workbookViewId="0">
      <selection sqref="A1:E95"/>
    </sheetView>
  </sheetViews>
  <sheetFormatPr defaultRowHeight="15" x14ac:dyDescent="0.25"/>
  <cols>
    <col min="1" max="1" width="12.85546875" customWidth="1"/>
    <col min="2" max="2" width="13.42578125" customWidth="1"/>
    <col min="3" max="3" width="15.5703125" customWidth="1"/>
    <col min="5" max="5" width="21.5703125" customWidth="1"/>
    <col min="6" max="6" width="4.42578125" customWidth="1"/>
    <col min="7" max="12" width="0" hidden="1" customWidth="1"/>
  </cols>
  <sheetData>
    <row r="1" spans="1:17" x14ac:dyDescent="0.25">
      <c r="A1" t="s">
        <v>0</v>
      </c>
      <c r="B1" t="s">
        <v>1</v>
      </c>
      <c r="C1" t="s">
        <v>548</v>
      </c>
      <c r="D1" t="s">
        <v>538</v>
      </c>
      <c r="E1" t="s">
        <v>540</v>
      </c>
      <c r="N1" t="s">
        <v>538</v>
      </c>
    </row>
    <row r="2" spans="1:17" x14ac:dyDescent="0.25">
      <c r="A2" t="s">
        <v>33</v>
      </c>
      <c r="B2" t="s">
        <v>127</v>
      </c>
      <c r="C2" t="s">
        <v>547</v>
      </c>
      <c r="D2" t="s">
        <v>226</v>
      </c>
      <c r="E2" s="1" t="str">
        <f t="shared" ref="E2:E65" si="0">IF(VALUE(D2)&gt;=80%, "Exceeds Expectations ", IF(VALUE(D2)&gt;=65%, "Meets Expectations ", IF(VALUE(D2)&gt;=55%, "Marginal", "Below Expectations ")))</f>
        <v xml:space="preserve">Meets Expectations </v>
      </c>
      <c r="N2" s="2" t="s">
        <v>541</v>
      </c>
      <c r="O2" s="3"/>
      <c r="P2" s="4">
        <f>COUNTIF(E:E, "*Below Expectations*")</f>
        <v>25</v>
      </c>
      <c r="Q2" s="5">
        <f>P2/P$6</f>
        <v>0.26595744680851063</v>
      </c>
    </row>
    <row r="3" spans="1:17" x14ac:dyDescent="0.25">
      <c r="A3" t="s">
        <v>34</v>
      </c>
      <c r="B3" t="s">
        <v>128</v>
      </c>
      <c r="C3" t="s">
        <v>549</v>
      </c>
      <c r="D3" t="s">
        <v>230</v>
      </c>
      <c r="E3" s="1" t="str">
        <f t="shared" si="0"/>
        <v>Marginal</v>
      </c>
      <c r="N3" s="2" t="s">
        <v>542</v>
      </c>
      <c r="O3" s="3"/>
      <c r="P3" s="4">
        <f>COUNTIF(E:E, "*Marginal*")</f>
        <v>22</v>
      </c>
      <c r="Q3" s="5">
        <f>P3/P$6</f>
        <v>0.23404255319148937</v>
      </c>
    </row>
    <row r="4" spans="1:17" x14ac:dyDescent="0.25">
      <c r="A4" t="s">
        <v>35</v>
      </c>
      <c r="B4" t="s">
        <v>129</v>
      </c>
      <c r="C4" t="s">
        <v>550</v>
      </c>
      <c r="D4" t="s">
        <v>235</v>
      </c>
      <c r="E4" s="1" t="str">
        <f t="shared" si="0"/>
        <v xml:space="preserve">Below Expectations </v>
      </c>
      <c r="N4" s="2" t="s">
        <v>543</v>
      </c>
      <c r="O4" s="3"/>
      <c r="P4" s="4">
        <f>COUNTIF(E:E, "*Meets Expectations*")</f>
        <v>30</v>
      </c>
      <c r="Q4" s="5">
        <f>P4/P$6</f>
        <v>0.31914893617021278</v>
      </c>
    </row>
    <row r="5" spans="1:17" x14ac:dyDescent="0.25">
      <c r="A5" t="s">
        <v>36</v>
      </c>
      <c r="B5" t="s">
        <v>130</v>
      </c>
      <c r="C5" t="s">
        <v>551</v>
      </c>
      <c r="D5" t="s">
        <v>239</v>
      </c>
      <c r="E5" s="1" t="str">
        <f t="shared" si="0"/>
        <v xml:space="preserve">Exceeds Expectations </v>
      </c>
      <c r="N5" s="2" t="s">
        <v>544</v>
      </c>
      <c r="O5" s="3"/>
      <c r="P5" s="4">
        <f>COUNTIF(E:E, "*Exceeds Expectations*")</f>
        <v>17</v>
      </c>
      <c r="Q5" s="5">
        <f>P5/P$6</f>
        <v>0.18085106382978725</v>
      </c>
    </row>
    <row r="6" spans="1:17" x14ac:dyDescent="0.25">
      <c r="A6" t="s">
        <v>37</v>
      </c>
      <c r="B6" t="s">
        <v>131</v>
      </c>
      <c r="C6" t="s">
        <v>552</v>
      </c>
      <c r="D6" t="s">
        <v>243</v>
      </c>
      <c r="E6" s="1" t="str">
        <f t="shared" si="0"/>
        <v>Marginal</v>
      </c>
      <c r="P6" s="6">
        <f>SUM(P2:P5)</f>
        <v>94</v>
      </c>
      <c r="Q6" s="5">
        <f>SUM(Q2:Q5)</f>
        <v>1</v>
      </c>
    </row>
    <row r="7" spans="1:17" x14ac:dyDescent="0.25">
      <c r="A7" t="s">
        <v>38</v>
      </c>
      <c r="B7" t="s">
        <v>132</v>
      </c>
      <c r="C7" t="s">
        <v>553</v>
      </c>
      <c r="D7" t="s">
        <v>247</v>
      </c>
      <c r="E7" s="1" t="str">
        <f t="shared" si="0"/>
        <v xml:space="preserve">Meets Expectations </v>
      </c>
    </row>
    <row r="8" spans="1:17" x14ac:dyDescent="0.25">
      <c r="A8" t="s">
        <v>39</v>
      </c>
      <c r="B8" t="s">
        <v>133</v>
      </c>
      <c r="C8" t="s">
        <v>554</v>
      </c>
      <c r="D8" t="s">
        <v>251</v>
      </c>
      <c r="E8" s="1" t="str">
        <f t="shared" si="0"/>
        <v xml:space="preserve">Exceeds Expectations </v>
      </c>
    </row>
    <row r="9" spans="1:17" x14ac:dyDescent="0.25">
      <c r="A9" t="s">
        <v>40</v>
      </c>
      <c r="B9" t="s">
        <v>134</v>
      </c>
      <c r="C9" t="s">
        <v>555</v>
      </c>
      <c r="D9" t="s">
        <v>254</v>
      </c>
      <c r="E9" s="1" t="str">
        <f t="shared" si="0"/>
        <v xml:space="preserve">Meets Expectations </v>
      </c>
    </row>
    <row r="10" spans="1:17" x14ac:dyDescent="0.25">
      <c r="A10" t="s">
        <v>41</v>
      </c>
      <c r="B10" t="s">
        <v>135</v>
      </c>
      <c r="C10" t="s">
        <v>556</v>
      </c>
      <c r="D10" t="s">
        <v>259</v>
      </c>
      <c r="E10" s="1" t="str">
        <f t="shared" si="0"/>
        <v xml:space="preserve">Below Expectations </v>
      </c>
    </row>
    <row r="11" spans="1:17" x14ac:dyDescent="0.25">
      <c r="A11" t="s">
        <v>42</v>
      </c>
      <c r="B11" t="s">
        <v>136</v>
      </c>
      <c r="C11" t="s">
        <v>557</v>
      </c>
      <c r="D11" t="s">
        <v>263</v>
      </c>
      <c r="E11" s="1" t="str">
        <f t="shared" si="0"/>
        <v xml:space="preserve">Exceeds Expectations </v>
      </c>
    </row>
    <row r="12" spans="1:17" x14ac:dyDescent="0.25">
      <c r="A12" t="s">
        <v>43</v>
      </c>
      <c r="B12" t="s">
        <v>137</v>
      </c>
      <c r="C12" t="s">
        <v>547</v>
      </c>
      <c r="D12" t="s">
        <v>267</v>
      </c>
      <c r="E12" s="1" t="str">
        <f t="shared" si="0"/>
        <v xml:space="preserve">Below Expectations </v>
      </c>
    </row>
    <row r="13" spans="1:17" x14ac:dyDescent="0.25">
      <c r="A13" t="s">
        <v>44</v>
      </c>
      <c r="B13" t="s">
        <v>138</v>
      </c>
      <c r="C13" t="s">
        <v>549</v>
      </c>
      <c r="D13" t="s">
        <v>270</v>
      </c>
      <c r="E13" s="1" t="str">
        <f t="shared" si="0"/>
        <v xml:space="preserve">Below Expectations </v>
      </c>
    </row>
    <row r="14" spans="1:17" x14ac:dyDescent="0.25">
      <c r="A14" t="s">
        <v>45</v>
      </c>
      <c r="B14" t="s">
        <v>139</v>
      </c>
      <c r="C14" t="s">
        <v>550</v>
      </c>
      <c r="D14" t="s">
        <v>273</v>
      </c>
      <c r="E14" s="1" t="str">
        <f t="shared" si="0"/>
        <v xml:space="preserve">Exceeds Expectations </v>
      </c>
    </row>
    <row r="15" spans="1:17" x14ac:dyDescent="0.25">
      <c r="A15" t="s">
        <v>46</v>
      </c>
      <c r="B15" t="s">
        <v>140</v>
      </c>
      <c r="C15" t="s">
        <v>551</v>
      </c>
      <c r="D15" t="s">
        <v>277</v>
      </c>
      <c r="E15" s="1" t="str">
        <f t="shared" si="0"/>
        <v xml:space="preserve">Meets Expectations </v>
      </c>
    </row>
    <row r="16" spans="1:17" x14ac:dyDescent="0.25">
      <c r="A16" t="s">
        <v>47</v>
      </c>
      <c r="B16" t="s">
        <v>141</v>
      </c>
      <c r="C16" t="s">
        <v>552</v>
      </c>
      <c r="D16" t="s">
        <v>281</v>
      </c>
      <c r="E16" s="1" t="str">
        <f t="shared" si="0"/>
        <v xml:space="preserve">Meets Expectations </v>
      </c>
    </row>
    <row r="17" spans="1:5" x14ac:dyDescent="0.25">
      <c r="A17" t="s">
        <v>48</v>
      </c>
      <c r="B17" t="s">
        <v>142</v>
      </c>
      <c r="C17" t="s">
        <v>553</v>
      </c>
      <c r="D17" t="s">
        <v>285</v>
      </c>
      <c r="E17" s="1" t="str">
        <f t="shared" si="0"/>
        <v xml:space="preserve">Meets Expectations </v>
      </c>
    </row>
    <row r="18" spans="1:5" x14ac:dyDescent="0.25">
      <c r="A18" t="s">
        <v>49</v>
      </c>
      <c r="B18" t="s">
        <v>143</v>
      </c>
      <c r="C18" t="s">
        <v>554</v>
      </c>
      <c r="D18" t="s">
        <v>288</v>
      </c>
      <c r="E18" s="1" t="str">
        <f t="shared" si="0"/>
        <v xml:space="preserve">Exceeds Expectations </v>
      </c>
    </row>
    <row r="19" spans="1:5" x14ac:dyDescent="0.25">
      <c r="A19" t="s">
        <v>50</v>
      </c>
      <c r="B19" t="s">
        <v>144</v>
      </c>
      <c r="C19" t="s">
        <v>555</v>
      </c>
      <c r="D19" t="s">
        <v>292</v>
      </c>
      <c r="E19" s="1" t="str">
        <f t="shared" si="0"/>
        <v xml:space="preserve">Below Expectations </v>
      </c>
    </row>
    <row r="20" spans="1:5" x14ac:dyDescent="0.25">
      <c r="A20" t="s">
        <v>51</v>
      </c>
      <c r="B20" t="s">
        <v>145</v>
      </c>
      <c r="C20" t="s">
        <v>550</v>
      </c>
      <c r="D20" t="s">
        <v>295</v>
      </c>
      <c r="E20" s="1" t="str">
        <f t="shared" si="0"/>
        <v xml:space="preserve">Exceeds Expectations </v>
      </c>
    </row>
    <row r="21" spans="1:5" x14ac:dyDescent="0.25">
      <c r="A21" t="s">
        <v>52</v>
      </c>
      <c r="B21" t="s">
        <v>146</v>
      </c>
      <c r="C21" t="s">
        <v>551</v>
      </c>
      <c r="D21" t="s">
        <v>299</v>
      </c>
      <c r="E21" s="1" t="str">
        <f t="shared" si="0"/>
        <v xml:space="preserve">Meets Expectations </v>
      </c>
    </row>
    <row r="22" spans="1:5" x14ac:dyDescent="0.25">
      <c r="A22" t="s">
        <v>53</v>
      </c>
      <c r="B22" t="s">
        <v>147</v>
      </c>
      <c r="C22" t="s">
        <v>552</v>
      </c>
      <c r="D22" t="s">
        <v>303</v>
      </c>
      <c r="E22" s="1" t="str">
        <f t="shared" si="0"/>
        <v xml:space="preserve">Below Expectations </v>
      </c>
    </row>
    <row r="23" spans="1:5" x14ac:dyDescent="0.25">
      <c r="A23" t="s">
        <v>54</v>
      </c>
      <c r="B23" t="s">
        <v>148</v>
      </c>
      <c r="C23" t="s">
        <v>553</v>
      </c>
      <c r="D23" t="s">
        <v>306</v>
      </c>
      <c r="E23" s="1" t="str">
        <f t="shared" si="0"/>
        <v>Marginal</v>
      </c>
    </row>
    <row r="24" spans="1:5" x14ac:dyDescent="0.25">
      <c r="A24" t="s">
        <v>55</v>
      </c>
      <c r="B24" t="s">
        <v>149</v>
      </c>
      <c r="C24" t="s">
        <v>554</v>
      </c>
      <c r="D24" t="s">
        <v>309</v>
      </c>
      <c r="E24" s="1" t="str">
        <f t="shared" si="0"/>
        <v xml:space="preserve">Meets Expectations </v>
      </c>
    </row>
    <row r="25" spans="1:5" x14ac:dyDescent="0.25">
      <c r="A25" t="s">
        <v>56</v>
      </c>
      <c r="B25" t="s">
        <v>150</v>
      </c>
      <c r="C25" t="s">
        <v>555</v>
      </c>
      <c r="D25" t="s">
        <v>312</v>
      </c>
      <c r="E25" s="1" t="str">
        <f t="shared" si="0"/>
        <v xml:space="preserve">Below Expectations </v>
      </c>
    </row>
    <row r="26" spans="1:5" x14ac:dyDescent="0.25">
      <c r="A26" t="s">
        <v>57</v>
      </c>
      <c r="B26" t="s">
        <v>151</v>
      </c>
      <c r="C26" t="s">
        <v>556</v>
      </c>
      <c r="D26" t="s">
        <v>315</v>
      </c>
      <c r="E26" s="1" t="str">
        <f t="shared" si="0"/>
        <v xml:space="preserve">Exceeds Expectations </v>
      </c>
    </row>
    <row r="27" spans="1:5" x14ac:dyDescent="0.25">
      <c r="A27" t="s">
        <v>58</v>
      </c>
      <c r="B27" t="s">
        <v>152</v>
      </c>
      <c r="C27" t="s">
        <v>557</v>
      </c>
      <c r="D27" t="s">
        <v>319</v>
      </c>
      <c r="E27" s="1" t="str">
        <f t="shared" si="0"/>
        <v xml:space="preserve">Meets Expectations </v>
      </c>
    </row>
    <row r="28" spans="1:5" x14ac:dyDescent="0.25">
      <c r="A28" t="s">
        <v>59</v>
      </c>
      <c r="B28" t="s">
        <v>153</v>
      </c>
      <c r="C28" t="s">
        <v>547</v>
      </c>
      <c r="D28" t="s">
        <v>323</v>
      </c>
      <c r="E28" s="1" t="str">
        <f t="shared" si="0"/>
        <v>Marginal</v>
      </c>
    </row>
    <row r="29" spans="1:5" x14ac:dyDescent="0.25">
      <c r="A29" t="s">
        <v>60</v>
      </c>
      <c r="B29" t="s">
        <v>154</v>
      </c>
      <c r="C29" t="s">
        <v>547</v>
      </c>
      <c r="D29" t="s">
        <v>326</v>
      </c>
      <c r="E29" s="1" t="str">
        <f t="shared" si="0"/>
        <v>Marginal</v>
      </c>
    </row>
    <row r="30" spans="1:5" x14ac:dyDescent="0.25">
      <c r="A30" t="s">
        <v>61</v>
      </c>
      <c r="B30" t="s">
        <v>155</v>
      </c>
      <c r="C30" t="s">
        <v>549</v>
      </c>
      <c r="D30" t="s">
        <v>330</v>
      </c>
      <c r="E30" s="1" t="str">
        <f t="shared" si="0"/>
        <v xml:space="preserve">Meets Expectations </v>
      </c>
    </row>
    <row r="31" spans="1:5" x14ac:dyDescent="0.25">
      <c r="A31" t="s">
        <v>62</v>
      </c>
      <c r="B31" t="s">
        <v>156</v>
      </c>
      <c r="C31" t="s">
        <v>550</v>
      </c>
      <c r="D31" t="s">
        <v>333</v>
      </c>
      <c r="E31" s="1" t="str">
        <f t="shared" si="0"/>
        <v>Marginal</v>
      </c>
    </row>
    <row r="32" spans="1:5" x14ac:dyDescent="0.25">
      <c r="A32" t="s">
        <v>63</v>
      </c>
      <c r="B32" t="s">
        <v>157</v>
      </c>
      <c r="C32" t="s">
        <v>551</v>
      </c>
      <c r="D32" t="s">
        <v>336</v>
      </c>
      <c r="E32" s="1" t="str">
        <f t="shared" si="0"/>
        <v xml:space="preserve">Below Expectations </v>
      </c>
    </row>
    <row r="33" spans="1:5" x14ac:dyDescent="0.25">
      <c r="A33" t="s">
        <v>64</v>
      </c>
      <c r="B33" t="s">
        <v>158</v>
      </c>
      <c r="C33" t="s">
        <v>552</v>
      </c>
      <c r="D33" t="s">
        <v>339</v>
      </c>
      <c r="E33" s="1" t="str">
        <f t="shared" si="0"/>
        <v xml:space="preserve">Meets Expectations </v>
      </c>
    </row>
    <row r="34" spans="1:5" x14ac:dyDescent="0.25">
      <c r="A34" t="s">
        <v>65</v>
      </c>
      <c r="B34" t="s">
        <v>159</v>
      </c>
      <c r="C34" t="s">
        <v>553</v>
      </c>
      <c r="D34" t="s">
        <v>343</v>
      </c>
      <c r="E34" s="1" t="str">
        <f t="shared" si="0"/>
        <v xml:space="preserve">Below Expectations </v>
      </c>
    </row>
    <row r="35" spans="1:5" x14ac:dyDescent="0.25">
      <c r="A35" t="s">
        <v>66</v>
      </c>
      <c r="B35" t="s">
        <v>160</v>
      </c>
      <c r="C35" t="s">
        <v>554</v>
      </c>
      <c r="D35" t="s">
        <v>346</v>
      </c>
      <c r="E35" s="1" t="str">
        <f t="shared" si="0"/>
        <v xml:space="preserve">Exceeds Expectations </v>
      </c>
    </row>
    <row r="36" spans="1:5" x14ac:dyDescent="0.25">
      <c r="A36" t="s">
        <v>67</v>
      </c>
      <c r="B36" t="s">
        <v>161</v>
      </c>
      <c r="C36" t="s">
        <v>555</v>
      </c>
      <c r="D36" t="s">
        <v>351</v>
      </c>
      <c r="E36" s="1" t="str">
        <f t="shared" si="0"/>
        <v xml:space="preserve">Below Expectations </v>
      </c>
    </row>
    <row r="37" spans="1:5" x14ac:dyDescent="0.25">
      <c r="A37" t="s">
        <v>68</v>
      </c>
      <c r="B37" t="s">
        <v>162</v>
      </c>
      <c r="C37" t="s">
        <v>550</v>
      </c>
      <c r="D37" t="s">
        <v>355</v>
      </c>
      <c r="E37" s="1" t="str">
        <f t="shared" si="0"/>
        <v xml:space="preserve">Below Expectations </v>
      </c>
    </row>
    <row r="38" spans="1:5" x14ac:dyDescent="0.25">
      <c r="A38" t="s">
        <v>69</v>
      </c>
      <c r="B38" t="s">
        <v>163</v>
      </c>
      <c r="C38" t="s">
        <v>551</v>
      </c>
      <c r="D38" t="s">
        <v>359</v>
      </c>
      <c r="E38" s="1" t="str">
        <f t="shared" si="0"/>
        <v>Marginal</v>
      </c>
    </row>
    <row r="39" spans="1:5" x14ac:dyDescent="0.25">
      <c r="A39" t="s">
        <v>70</v>
      </c>
      <c r="B39" t="s">
        <v>164</v>
      </c>
      <c r="C39" t="s">
        <v>552</v>
      </c>
      <c r="D39" t="s">
        <v>362</v>
      </c>
      <c r="E39" s="1" t="str">
        <f t="shared" si="0"/>
        <v>Marginal</v>
      </c>
    </row>
    <row r="40" spans="1:5" x14ac:dyDescent="0.25">
      <c r="A40" t="s">
        <v>71</v>
      </c>
      <c r="B40" t="s">
        <v>165</v>
      </c>
      <c r="C40" t="s">
        <v>553</v>
      </c>
      <c r="D40" t="s">
        <v>365</v>
      </c>
      <c r="E40" s="1" t="str">
        <f t="shared" si="0"/>
        <v xml:space="preserve">Below Expectations </v>
      </c>
    </row>
    <row r="41" spans="1:5" x14ac:dyDescent="0.25">
      <c r="A41" t="s">
        <v>72</v>
      </c>
      <c r="B41" t="s">
        <v>166</v>
      </c>
      <c r="C41" t="s">
        <v>554</v>
      </c>
      <c r="D41" t="s">
        <v>369</v>
      </c>
      <c r="E41" s="1" t="str">
        <f t="shared" si="0"/>
        <v xml:space="preserve">Below Expectations </v>
      </c>
    </row>
    <row r="42" spans="1:5" x14ac:dyDescent="0.25">
      <c r="A42" t="s">
        <v>73</v>
      </c>
      <c r="B42" t="s">
        <v>167</v>
      </c>
      <c r="C42" t="s">
        <v>555</v>
      </c>
      <c r="D42" t="s">
        <v>372</v>
      </c>
      <c r="E42" s="1" t="str">
        <f t="shared" si="0"/>
        <v xml:space="preserve">Below Expectations </v>
      </c>
    </row>
    <row r="43" spans="1:5" x14ac:dyDescent="0.25">
      <c r="A43" t="s">
        <v>74</v>
      </c>
      <c r="B43" t="s">
        <v>168</v>
      </c>
      <c r="C43" t="s">
        <v>556</v>
      </c>
      <c r="D43" t="s">
        <v>376</v>
      </c>
      <c r="E43" s="1" t="str">
        <f t="shared" si="0"/>
        <v xml:space="preserve">Exceeds Expectations </v>
      </c>
    </row>
    <row r="44" spans="1:5" x14ac:dyDescent="0.25">
      <c r="A44" t="s">
        <v>75</v>
      </c>
      <c r="B44" t="s">
        <v>169</v>
      </c>
      <c r="C44" t="s">
        <v>557</v>
      </c>
      <c r="D44" t="s">
        <v>380</v>
      </c>
      <c r="E44" s="1" t="str">
        <f t="shared" si="0"/>
        <v>Marginal</v>
      </c>
    </row>
    <row r="45" spans="1:5" x14ac:dyDescent="0.25">
      <c r="A45" t="s">
        <v>76</v>
      </c>
      <c r="B45" t="s">
        <v>170</v>
      </c>
      <c r="C45" t="s">
        <v>547</v>
      </c>
      <c r="D45" t="s">
        <v>384</v>
      </c>
      <c r="E45" s="1" t="str">
        <f t="shared" si="0"/>
        <v xml:space="preserve">Below Expectations </v>
      </c>
    </row>
    <row r="46" spans="1:5" x14ac:dyDescent="0.25">
      <c r="A46" t="s">
        <v>77</v>
      </c>
      <c r="B46" t="s">
        <v>171</v>
      </c>
      <c r="C46" t="s">
        <v>549</v>
      </c>
      <c r="D46" t="s">
        <v>387</v>
      </c>
      <c r="E46" s="1" t="str">
        <f t="shared" si="0"/>
        <v xml:space="preserve">Below Expectations </v>
      </c>
    </row>
    <row r="47" spans="1:5" x14ac:dyDescent="0.25">
      <c r="A47" t="s">
        <v>78</v>
      </c>
      <c r="B47" t="s">
        <v>172</v>
      </c>
      <c r="C47" t="s">
        <v>550</v>
      </c>
      <c r="D47" t="s">
        <v>390</v>
      </c>
      <c r="E47" s="1" t="str">
        <f t="shared" si="0"/>
        <v xml:space="preserve">Below Expectations </v>
      </c>
    </row>
    <row r="48" spans="1:5" x14ac:dyDescent="0.25">
      <c r="A48" t="s">
        <v>79</v>
      </c>
      <c r="B48" t="s">
        <v>173</v>
      </c>
      <c r="C48" t="s">
        <v>551</v>
      </c>
      <c r="D48" t="s">
        <v>394</v>
      </c>
      <c r="E48" s="1" t="str">
        <f t="shared" si="0"/>
        <v xml:space="preserve">Below Expectations </v>
      </c>
    </row>
    <row r="49" spans="1:5" x14ac:dyDescent="0.25">
      <c r="A49" t="s">
        <v>80</v>
      </c>
      <c r="B49" t="s">
        <v>174</v>
      </c>
      <c r="C49" t="s">
        <v>552</v>
      </c>
      <c r="D49" t="s">
        <v>397</v>
      </c>
      <c r="E49" s="1" t="str">
        <f t="shared" si="0"/>
        <v xml:space="preserve">Meets Expectations </v>
      </c>
    </row>
    <row r="50" spans="1:5" x14ac:dyDescent="0.25">
      <c r="A50" t="s">
        <v>81</v>
      </c>
      <c r="B50" t="s">
        <v>175</v>
      </c>
      <c r="C50" t="s">
        <v>553</v>
      </c>
      <c r="D50" t="s">
        <v>400</v>
      </c>
      <c r="E50" s="1" t="str">
        <f t="shared" si="0"/>
        <v>Marginal</v>
      </c>
    </row>
    <row r="51" spans="1:5" x14ac:dyDescent="0.25">
      <c r="A51" t="s">
        <v>82</v>
      </c>
      <c r="B51" t="s">
        <v>176</v>
      </c>
      <c r="C51" t="s">
        <v>554</v>
      </c>
      <c r="D51" t="s">
        <v>403</v>
      </c>
      <c r="E51" s="1" t="str">
        <f t="shared" si="0"/>
        <v xml:space="preserve">Exceeds Expectations </v>
      </c>
    </row>
    <row r="52" spans="1:5" x14ac:dyDescent="0.25">
      <c r="A52" t="s">
        <v>83</v>
      </c>
      <c r="B52" t="s">
        <v>177</v>
      </c>
      <c r="C52" t="s">
        <v>555</v>
      </c>
      <c r="D52" t="s">
        <v>406</v>
      </c>
      <c r="E52" s="1" t="str">
        <f t="shared" si="0"/>
        <v>Marginal</v>
      </c>
    </row>
    <row r="53" spans="1:5" x14ac:dyDescent="0.25">
      <c r="A53" t="s">
        <v>84</v>
      </c>
      <c r="B53" t="s">
        <v>178</v>
      </c>
      <c r="C53" t="s">
        <v>556</v>
      </c>
      <c r="D53" t="s">
        <v>409</v>
      </c>
      <c r="E53" s="1" t="str">
        <f t="shared" si="0"/>
        <v xml:space="preserve">Exceeds Expectations </v>
      </c>
    </row>
    <row r="54" spans="1:5" x14ac:dyDescent="0.25">
      <c r="A54" t="s">
        <v>85</v>
      </c>
      <c r="B54" t="s">
        <v>179</v>
      </c>
      <c r="C54" t="s">
        <v>557</v>
      </c>
      <c r="D54" t="s">
        <v>413</v>
      </c>
      <c r="E54" s="1" t="str">
        <f t="shared" si="0"/>
        <v xml:space="preserve">Below Expectations </v>
      </c>
    </row>
    <row r="55" spans="1:5" x14ac:dyDescent="0.25">
      <c r="A55" t="s">
        <v>86</v>
      </c>
      <c r="B55" t="s">
        <v>180</v>
      </c>
      <c r="C55" t="s">
        <v>550</v>
      </c>
      <c r="D55" t="s">
        <v>416</v>
      </c>
      <c r="E55" s="1" t="str">
        <f t="shared" si="0"/>
        <v xml:space="preserve">Exceeds Expectations </v>
      </c>
    </row>
    <row r="56" spans="1:5" x14ac:dyDescent="0.25">
      <c r="A56" t="s">
        <v>87</v>
      </c>
      <c r="B56" t="s">
        <v>181</v>
      </c>
      <c r="C56" t="s">
        <v>551</v>
      </c>
      <c r="D56" t="s">
        <v>420</v>
      </c>
      <c r="E56" s="1" t="str">
        <f t="shared" si="0"/>
        <v xml:space="preserve">Meets Expectations </v>
      </c>
    </row>
    <row r="57" spans="1:5" x14ac:dyDescent="0.25">
      <c r="A57" t="s">
        <v>88</v>
      </c>
      <c r="B57" t="s">
        <v>182</v>
      </c>
      <c r="C57" t="s">
        <v>552</v>
      </c>
      <c r="D57" t="s">
        <v>424</v>
      </c>
      <c r="E57" s="1" t="str">
        <f t="shared" si="0"/>
        <v xml:space="preserve">Meets Expectations </v>
      </c>
    </row>
    <row r="58" spans="1:5" x14ac:dyDescent="0.25">
      <c r="A58" t="s">
        <v>89</v>
      </c>
      <c r="B58" t="s">
        <v>183</v>
      </c>
      <c r="C58" t="s">
        <v>553</v>
      </c>
      <c r="D58" t="s">
        <v>427</v>
      </c>
      <c r="E58" s="1" t="str">
        <f t="shared" si="0"/>
        <v>Marginal</v>
      </c>
    </row>
    <row r="59" spans="1:5" x14ac:dyDescent="0.25">
      <c r="A59" t="s">
        <v>90</v>
      </c>
      <c r="B59" t="s">
        <v>184</v>
      </c>
      <c r="C59" t="s">
        <v>554</v>
      </c>
      <c r="D59" t="s">
        <v>430</v>
      </c>
      <c r="E59" s="1" t="str">
        <f t="shared" si="0"/>
        <v xml:space="preserve">Exceeds Expectations </v>
      </c>
    </row>
    <row r="60" spans="1:5" x14ac:dyDescent="0.25">
      <c r="A60" t="s">
        <v>91</v>
      </c>
      <c r="B60" t="s">
        <v>185</v>
      </c>
      <c r="C60" t="s">
        <v>555</v>
      </c>
      <c r="D60" t="s">
        <v>432</v>
      </c>
      <c r="E60" s="1" t="str">
        <f t="shared" si="0"/>
        <v xml:space="preserve">Below Expectations </v>
      </c>
    </row>
    <row r="61" spans="1:5" x14ac:dyDescent="0.25">
      <c r="A61" t="s">
        <v>92</v>
      </c>
      <c r="B61" t="s">
        <v>186</v>
      </c>
      <c r="C61" t="s">
        <v>556</v>
      </c>
      <c r="D61" t="s">
        <v>435</v>
      </c>
      <c r="E61" s="1" t="str">
        <f t="shared" si="0"/>
        <v xml:space="preserve">Meets Expectations </v>
      </c>
    </row>
    <row r="62" spans="1:5" x14ac:dyDescent="0.25">
      <c r="A62" t="s">
        <v>93</v>
      </c>
      <c r="B62" t="s">
        <v>187</v>
      </c>
      <c r="C62" t="s">
        <v>557</v>
      </c>
      <c r="D62" t="s">
        <v>438</v>
      </c>
      <c r="E62" s="1" t="str">
        <f t="shared" si="0"/>
        <v xml:space="preserve">Below Expectations </v>
      </c>
    </row>
    <row r="63" spans="1:5" x14ac:dyDescent="0.25">
      <c r="A63" t="s">
        <v>94</v>
      </c>
      <c r="B63" t="s">
        <v>188</v>
      </c>
      <c r="C63" t="s">
        <v>549</v>
      </c>
      <c r="D63" t="s">
        <v>442</v>
      </c>
      <c r="E63" s="1" t="str">
        <f t="shared" si="0"/>
        <v xml:space="preserve">Below Expectations </v>
      </c>
    </row>
    <row r="64" spans="1:5" x14ac:dyDescent="0.25">
      <c r="A64" t="s">
        <v>95</v>
      </c>
      <c r="B64" t="s">
        <v>189</v>
      </c>
      <c r="C64" t="s">
        <v>550</v>
      </c>
      <c r="D64" t="s">
        <v>445</v>
      </c>
      <c r="E64" s="1" t="str">
        <f t="shared" si="0"/>
        <v xml:space="preserve">Meets Expectations </v>
      </c>
    </row>
    <row r="65" spans="1:5" x14ac:dyDescent="0.25">
      <c r="A65" t="s">
        <v>96</v>
      </c>
      <c r="B65" t="s">
        <v>190</v>
      </c>
      <c r="C65" t="s">
        <v>551</v>
      </c>
      <c r="D65" t="s">
        <v>448</v>
      </c>
      <c r="E65" s="1" t="str">
        <f t="shared" si="0"/>
        <v xml:space="preserve">Meets Expectations </v>
      </c>
    </row>
    <row r="66" spans="1:5" x14ac:dyDescent="0.25">
      <c r="A66" t="s">
        <v>97</v>
      </c>
      <c r="B66" t="s">
        <v>191</v>
      </c>
      <c r="C66" t="s">
        <v>552</v>
      </c>
      <c r="D66" t="s">
        <v>451</v>
      </c>
      <c r="E66" s="1" t="str">
        <f t="shared" ref="E66:E95" si="1">IF(VALUE(D66)&gt;=80%, "Exceeds Expectations ", IF(VALUE(D66)&gt;=65%, "Meets Expectations ", IF(VALUE(D66)&gt;=55%, "Marginal", "Below Expectations ")))</f>
        <v xml:space="preserve">Exceeds Expectations </v>
      </c>
    </row>
    <row r="67" spans="1:5" x14ac:dyDescent="0.25">
      <c r="A67" t="s">
        <v>98</v>
      </c>
      <c r="B67" t="s">
        <v>192</v>
      </c>
      <c r="C67" t="s">
        <v>553</v>
      </c>
      <c r="D67" t="s">
        <v>454</v>
      </c>
      <c r="E67" s="1" t="str">
        <f t="shared" si="1"/>
        <v xml:space="preserve">Meets Expectations </v>
      </c>
    </row>
    <row r="68" spans="1:5" x14ac:dyDescent="0.25">
      <c r="A68" t="s">
        <v>99</v>
      </c>
      <c r="B68" t="s">
        <v>193</v>
      </c>
      <c r="C68" t="s">
        <v>550</v>
      </c>
      <c r="D68" t="s">
        <v>457</v>
      </c>
      <c r="E68" s="1" t="str">
        <f t="shared" si="1"/>
        <v>Marginal</v>
      </c>
    </row>
    <row r="69" spans="1:5" x14ac:dyDescent="0.25">
      <c r="A69" t="s">
        <v>100</v>
      </c>
      <c r="B69" t="s">
        <v>194</v>
      </c>
      <c r="C69" t="s">
        <v>551</v>
      </c>
      <c r="D69" t="s">
        <v>459</v>
      </c>
      <c r="E69" s="1" t="str">
        <f t="shared" si="1"/>
        <v xml:space="preserve">Meets Expectations </v>
      </c>
    </row>
    <row r="70" spans="1:5" x14ac:dyDescent="0.25">
      <c r="A70" t="s">
        <v>101</v>
      </c>
      <c r="B70" t="s">
        <v>195</v>
      </c>
      <c r="C70" t="s">
        <v>552</v>
      </c>
      <c r="D70" t="s">
        <v>284</v>
      </c>
      <c r="E70" s="1" t="str">
        <f t="shared" si="1"/>
        <v xml:space="preserve">Meets Expectations </v>
      </c>
    </row>
    <row r="71" spans="1:5" x14ac:dyDescent="0.25">
      <c r="A71" t="s">
        <v>102</v>
      </c>
      <c r="B71" t="s">
        <v>196</v>
      </c>
      <c r="C71" t="s">
        <v>553</v>
      </c>
      <c r="D71" t="s">
        <v>463</v>
      </c>
      <c r="E71" s="1" t="str">
        <f t="shared" si="1"/>
        <v>Marginal</v>
      </c>
    </row>
    <row r="72" spans="1:5" x14ac:dyDescent="0.25">
      <c r="A72" t="s">
        <v>103</v>
      </c>
      <c r="B72" t="s">
        <v>197</v>
      </c>
      <c r="C72" t="s">
        <v>554</v>
      </c>
      <c r="D72" t="s">
        <v>466</v>
      </c>
      <c r="E72" s="1" t="str">
        <f t="shared" si="1"/>
        <v xml:space="preserve">Meets Expectations </v>
      </c>
    </row>
    <row r="73" spans="1:5" x14ac:dyDescent="0.25">
      <c r="A73" t="s">
        <v>104</v>
      </c>
      <c r="B73" t="s">
        <v>198</v>
      </c>
      <c r="C73" t="s">
        <v>555</v>
      </c>
      <c r="D73" t="s">
        <v>469</v>
      </c>
      <c r="E73" s="1" t="str">
        <f t="shared" si="1"/>
        <v xml:space="preserve">Meets Expectations </v>
      </c>
    </row>
    <row r="74" spans="1:5" x14ac:dyDescent="0.25">
      <c r="A74" t="s">
        <v>105</v>
      </c>
      <c r="B74" t="s">
        <v>199</v>
      </c>
      <c r="C74" t="s">
        <v>556</v>
      </c>
      <c r="D74" t="s">
        <v>473</v>
      </c>
      <c r="E74" s="1" t="str">
        <f t="shared" si="1"/>
        <v xml:space="preserve">Meets Expectations </v>
      </c>
    </row>
    <row r="75" spans="1:5" x14ac:dyDescent="0.25">
      <c r="A75" t="s">
        <v>106</v>
      </c>
      <c r="B75" t="s">
        <v>200</v>
      </c>
      <c r="C75" t="s">
        <v>557</v>
      </c>
      <c r="D75" t="s">
        <v>476</v>
      </c>
      <c r="E75" s="1" t="str">
        <f t="shared" si="1"/>
        <v xml:space="preserve">Exceeds Expectations </v>
      </c>
    </row>
    <row r="76" spans="1:5" x14ac:dyDescent="0.25">
      <c r="A76" t="s">
        <v>107</v>
      </c>
      <c r="B76" t="s">
        <v>201</v>
      </c>
      <c r="C76" t="s">
        <v>550</v>
      </c>
      <c r="D76" t="s">
        <v>477</v>
      </c>
      <c r="E76" s="1" t="str">
        <f t="shared" si="1"/>
        <v>Marginal</v>
      </c>
    </row>
    <row r="77" spans="1:5" x14ac:dyDescent="0.25">
      <c r="A77" t="s">
        <v>108</v>
      </c>
      <c r="B77" t="s">
        <v>202</v>
      </c>
      <c r="C77" t="s">
        <v>551</v>
      </c>
      <c r="D77" t="s">
        <v>480</v>
      </c>
      <c r="E77" s="1" t="str">
        <f t="shared" si="1"/>
        <v>Marginal</v>
      </c>
    </row>
    <row r="78" spans="1:5" x14ac:dyDescent="0.25">
      <c r="A78" t="s">
        <v>109</v>
      </c>
      <c r="B78" t="s">
        <v>203</v>
      </c>
      <c r="C78" t="s">
        <v>552</v>
      </c>
      <c r="D78" t="s">
        <v>483</v>
      </c>
      <c r="E78" s="1" t="str">
        <f t="shared" si="1"/>
        <v xml:space="preserve">Meets Expectations </v>
      </c>
    </row>
    <row r="79" spans="1:5" x14ac:dyDescent="0.25">
      <c r="A79" t="s">
        <v>110</v>
      </c>
      <c r="B79" t="s">
        <v>204</v>
      </c>
      <c r="C79" t="s">
        <v>553</v>
      </c>
      <c r="D79" t="s">
        <v>486</v>
      </c>
      <c r="E79" s="1" t="str">
        <f t="shared" si="1"/>
        <v>Marginal</v>
      </c>
    </row>
    <row r="80" spans="1:5" x14ac:dyDescent="0.25">
      <c r="A80" t="s">
        <v>111</v>
      </c>
      <c r="B80" t="s">
        <v>205</v>
      </c>
      <c r="C80" t="s">
        <v>554</v>
      </c>
      <c r="D80" t="s">
        <v>490</v>
      </c>
      <c r="E80" s="1" t="str">
        <f t="shared" si="1"/>
        <v>Marginal</v>
      </c>
    </row>
    <row r="81" spans="1:5" x14ac:dyDescent="0.25">
      <c r="A81" t="s">
        <v>112</v>
      </c>
      <c r="B81" t="s">
        <v>206</v>
      </c>
      <c r="C81" t="s">
        <v>555</v>
      </c>
      <c r="D81" t="s">
        <v>493</v>
      </c>
      <c r="E81" s="1" t="str">
        <f t="shared" si="1"/>
        <v xml:space="preserve">Below Expectations </v>
      </c>
    </row>
    <row r="82" spans="1:5" x14ac:dyDescent="0.25">
      <c r="A82" t="s">
        <v>113</v>
      </c>
      <c r="B82" t="s">
        <v>207</v>
      </c>
      <c r="C82" t="s">
        <v>556</v>
      </c>
      <c r="D82" t="s">
        <v>496</v>
      </c>
      <c r="E82" s="1" t="str">
        <f t="shared" si="1"/>
        <v>Marginal</v>
      </c>
    </row>
    <row r="83" spans="1:5" x14ac:dyDescent="0.25">
      <c r="A83" t="s">
        <v>114</v>
      </c>
      <c r="B83" t="s">
        <v>208</v>
      </c>
      <c r="C83" t="s">
        <v>557</v>
      </c>
      <c r="D83" t="s">
        <v>499</v>
      </c>
      <c r="E83" s="1" t="str">
        <f t="shared" si="1"/>
        <v xml:space="preserve">Meets Expectations </v>
      </c>
    </row>
    <row r="84" spans="1:5" x14ac:dyDescent="0.25">
      <c r="A84" t="s">
        <v>115</v>
      </c>
      <c r="B84" t="s">
        <v>209</v>
      </c>
      <c r="C84" t="s">
        <v>547</v>
      </c>
      <c r="D84" t="s">
        <v>502</v>
      </c>
      <c r="E84" s="1" t="str">
        <f t="shared" si="1"/>
        <v>Marginal</v>
      </c>
    </row>
    <row r="85" spans="1:5" x14ac:dyDescent="0.25">
      <c r="A85" t="s">
        <v>116</v>
      </c>
      <c r="B85" t="s">
        <v>210</v>
      </c>
      <c r="C85" t="s">
        <v>549</v>
      </c>
      <c r="D85" t="s">
        <v>505</v>
      </c>
      <c r="E85" s="1" t="str">
        <f t="shared" si="1"/>
        <v xml:space="preserve">Exceeds Expectations </v>
      </c>
    </row>
    <row r="86" spans="1:5" x14ac:dyDescent="0.25">
      <c r="A86" t="s">
        <v>117</v>
      </c>
      <c r="B86" t="s">
        <v>211</v>
      </c>
      <c r="C86" t="s">
        <v>550</v>
      </c>
      <c r="D86" t="s">
        <v>508</v>
      </c>
      <c r="E86" s="1" t="str">
        <f t="shared" si="1"/>
        <v xml:space="preserve">Meets Expectations </v>
      </c>
    </row>
    <row r="87" spans="1:5" x14ac:dyDescent="0.25">
      <c r="A87" t="s">
        <v>118</v>
      </c>
      <c r="B87" t="s">
        <v>212</v>
      </c>
      <c r="C87" t="s">
        <v>551</v>
      </c>
      <c r="D87" t="s">
        <v>511</v>
      </c>
      <c r="E87" s="1" t="str">
        <f t="shared" si="1"/>
        <v>Marginal</v>
      </c>
    </row>
    <row r="88" spans="1:5" x14ac:dyDescent="0.25">
      <c r="A88" t="s">
        <v>119</v>
      </c>
      <c r="B88" t="s">
        <v>213</v>
      </c>
      <c r="C88" t="s">
        <v>552</v>
      </c>
      <c r="D88" t="s">
        <v>514</v>
      </c>
      <c r="E88" s="1" t="str">
        <f t="shared" si="1"/>
        <v xml:space="preserve">Meets Expectations </v>
      </c>
    </row>
    <row r="89" spans="1:5" x14ac:dyDescent="0.25">
      <c r="A89" t="s">
        <v>120</v>
      </c>
      <c r="B89" t="s">
        <v>214</v>
      </c>
      <c r="C89" t="s">
        <v>553</v>
      </c>
      <c r="D89" t="s">
        <v>516</v>
      </c>
      <c r="E89" s="1" t="str">
        <f t="shared" si="1"/>
        <v xml:space="preserve">Meets Expectations </v>
      </c>
    </row>
    <row r="90" spans="1:5" x14ac:dyDescent="0.25">
      <c r="A90" t="s">
        <v>121</v>
      </c>
      <c r="B90" t="s">
        <v>215</v>
      </c>
      <c r="C90" t="s">
        <v>554</v>
      </c>
      <c r="D90" t="s">
        <v>518</v>
      </c>
      <c r="E90" s="1" t="str">
        <f t="shared" si="1"/>
        <v xml:space="preserve">Below Expectations </v>
      </c>
    </row>
    <row r="91" spans="1:5" x14ac:dyDescent="0.25">
      <c r="A91" t="s">
        <v>122</v>
      </c>
      <c r="B91" t="s">
        <v>216</v>
      </c>
      <c r="C91" t="s">
        <v>555</v>
      </c>
      <c r="D91" t="s">
        <v>521</v>
      </c>
      <c r="E91" s="1" t="str">
        <f t="shared" si="1"/>
        <v xml:space="preserve">Meets Expectations </v>
      </c>
    </row>
    <row r="92" spans="1:5" x14ac:dyDescent="0.25">
      <c r="A92" t="s">
        <v>123</v>
      </c>
      <c r="B92" t="s">
        <v>217</v>
      </c>
      <c r="C92" t="s">
        <v>556</v>
      </c>
      <c r="D92" t="s">
        <v>524</v>
      </c>
      <c r="E92" s="1" t="str">
        <f t="shared" si="1"/>
        <v xml:space="preserve">Below Expectations </v>
      </c>
    </row>
    <row r="93" spans="1:5" x14ac:dyDescent="0.25">
      <c r="A93" t="s">
        <v>124</v>
      </c>
      <c r="B93" t="s">
        <v>218</v>
      </c>
      <c r="C93" t="s">
        <v>557</v>
      </c>
      <c r="D93" t="s">
        <v>527</v>
      </c>
      <c r="E93" s="1" t="str">
        <f t="shared" si="1"/>
        <v xml:space="preserve">Meets Expectations </v>
      </c>
    </row>
    <row r="94" spans="1:5" x14ac:dyDescent="0.25">
      <c r="A94" t="s">
        <v>125</v>
      </c>
      <c r="B94" t="s">
        <v>219</v>
      </c>
      <c r="C94" t="s">
        <v>547</v>
      </c>
      <c r="D94" t="s">
        <v>531</v>
      </c>
      <c r="E94" s="1" t="str">
        <f t="shared" si="1"/>
        <v xml:space="preserve">Exceeds Expectations </v>
      </c>
    </row>
    <row r="95" spans="1:5" x14ac:dyDescent="0.25">
      <c r="A95" t="s">
        <v>126</v>
      </c>
      <c r="B95" t="s">
        <v>220</v>
      </c>
      <c r="C95" t="s">
        <v>549</v>
      </c>
      <c r="D95" t="s">
        <v>534</v>
      </c>
      <c r="E95" s="1" t="str">
        <f t="shared" si="1"/>
        <v>Marginal</v>
      </c>
    </row>
    <row r="96" spans="1:5" x14ac:dyDescent="0.25">
      <c r="E96" s="1"/>
    </row>
    <row r="97" spans="5:5" x14ac:dyDescent="0.25">
      <c r="E97" s="1"/>
    </row>
    <row r="98" spans="5:5" x14ac:dyDescent="0.25">
      <c r="E98" s="1"/>
    </row>
    <row r="99" spans="5:5" x14ac:dyDescent="0.25">
      <c r="E99" s="1"/>
    </row>
    <row r="100" spans="5:5" x14ac:dyDescent="0.25">
      <c r="E100" s="1"/>
    </row>
    <row r="101" spans="5:5" x14ac:dyDescent="0.25">
      <c r="E101" s="1"/>
    </row>
    <row r="102" spans="5:5" x14ac:dyDescent="0.25">
      <c r="E102" s="1"/>
    </row>
    <row r="103" spans="5:5" x14ac:dyDescent="0.25">
      <c r="E103" s="1"/>
    </row>
    <row r="104" spans="5:5" x14ac:dyDescent="0.25">
      <c r="E104" s="1"/>
    </row>
    <row r="105" spans="5:5" x14ac:dyDescent="0.25">
      <c r="E105" s="1"/>
    </row>
  </sheetData>
  <pageMargins left="0.25" right="0.25" top="0.75" bottom="0.75" header="0.3" footer="0.3"/>
  <pageSetup paperSize="5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5"/>
  <sheetViews>
    <sheetView workbookViewId="0">
      <selection activeCell="C1" sqref="C1:C1048576"/>
    </sheetView>
  </sheetViews>
  <sheetFormatPr defaultRowHeight="15" x14ac:dyDescent="0.25"/>
  <cols>
    <col min="1" max="2" width="14.28515625" customWidth="1"/>
    <col min="3" max="3" width="16.140625" bestFit="1" customWidth="1"/>
  </cols>
  <sheetData>
    <row r="1" spans="1:3" x14ac:dyDescent="0.25">
      <c r="A1" t="s">
        <v>0</v>
      </c>
      <c r="B1" t="s">
        <v>1</v>
      </c>
      <c r="C1" t="s">
        <v>548</v>
      </c>
    </row>
    <row r="2" spans="1:3" x14ac:dyDescent="0.25">
      <c r="A2" t="s">
        <v>33</v>
      </c>
      <c r="B2" t="s">
        <v>127</v>
      </c>
      <c r="C2" t="s">
        <v>547</v>
      </c>
    </row>
    <row r="3" spans="1:3" x14ac:dyDescent="0.25">
      <c r="A3" t="s">
        <v>34</v>
      </c>
      <c r="B3" t="s">
        <v>128</v>
      </c>
      <c r="C3" t="s">
        <v>549</v>
      </c>
    </row>
    <row r="4" spans="1:3" x14ac:dyDescent="0.25">
      <c r="A4" t="s">
        <v>35</v>
      </c>
      <c r="B4" t="s">
        <v>129</v>
      </c>
      <c r="C4" t="s">
        <v>550</v>
      </c>
    </row>
    <row r="5" spans="1:3" x14ac:dyDescent="0.25">
      <c r="A5" t="s">
        <v>36</v>
      </c>
      <c r="B5" t="s">
        <v>130</v>
      </c>
      <c r="C5" t="s">
        <v>551</v>
      </c>
    </row>
    <row r="6" spans="1:3" x14ac:dyDescent="0.25">
      <c r="A6" t="s">
        <v>37</v>
      </c>
      <c r="B6" t="s">
        <v>131</v>
      </c>
      <c r="C6" t="s">
        <v>552</v>
      </c>
    </row>
    <row r="7" spans="1:3" x14ac:dyDescent="0.25">
      <c r="A7" t="s">
        <v>38</v>
      </c>
      <c r="B7" t="s">
        <v>132</v>
      </c>
      <c r="C7" t="s">
        <v>553</v>
      </c>
    </row>
    <row r="8" spans="1:3" x14ac:dyDescent="0.25">
      <c r="A8" t="s">
        <v>39</v>
      </c>
      <c r="B8" t="s">
        <v>133</v>
      </c>
      <c r="C8" t="s">
        <v>554</v>
      </c>
    </row>
    <row r="9" spans="1:3" x14ac:dyDescent="0.25">
      <c r="A9" t="s">
        <v>40</v>
      </c>
      <c r="B9" t="s">
        <v>134</v>
      </c>
      <c r="C9" t="s">
        <v>555</v>
      </c>
    </row>
    <row r="10" spans="1:3" x14ac:dyDescent="0.25">
      <c r="A10" t="s">
        <v>41</v>
      </c>
      <c r="B10" t="s">
        <v>135</v>
      </c>
      <c r="C10" t="s">
        <v>556</v>
      </c>
    </row>
    <row r="11" spans="1:3" x14ac:dyDescent="0.25">
      <c r="A11" t="s">
        <v>42</v>
      </c>
      <c r="B11" t="s">
        <v>136</v>
      </c>
      <c r="C11" t="s">
        <v>557</v>
      </c>
    </row>
    <row r="12" spans="1:3" x14ac:dyDescent="0.25">
      <c r="A12" t="s">
        <v>43</v>
      </c>
      <c r="B12" t="s">
        <v>137</v>
      </c>
      <c r="C12" t="s">
        <v>547</v>
      </c>
    </row>
    <row r="13" spans="1:3" x14ac:dyDescent="0.25">
      <c r="A13" t="s">
        <v>44</v>
      </c>
      <c r="B13" t="s">
        <v>138</v>
      </c>
      <c r="C13" t="s">
        <v>549</v>
      </c>
    </row>
    <row r="14" spans="1:3" x14ac:dyDescent="0.25">
      <c r="A14" t="s">
        <v>45</v>
      </c>
      <c r="B14" t="s">
        <v>139</v>
      </c>
      <c r="C14" t="s">
        <v>550</v>
      </c>
    </row>
    <row r="15" spans="1:3" x14ac:dyDescent="0.25">
      <c r="A15" t="s">
        <v>46</v>
      </c>
      <c r="B15" t="s">
        <v>140</v>
      </c>
      <c r="C15" t="s">
        <v>551</v>
      </c>
    </row>
    <row r="16" spans="1:3" x14ac:dyDescent="0.25">
      <c r="A16" t="s">
        <v>47</v>
      </c>
      <c r="B16" t="s">
        <v>141</v>
      </c>
      <c r="C16" t="s">
        <v>552</v>
      </c>
    </row>
    <row r="17" spans="1:3" x14ac:dyDescent="0.25">
      <c r="A17" t="s">
        <v>48</v>
      </c>
      <c r="B17" t="s">
        <v>142</v>
      </c>
      <c r="C17" t="s">
        <v>553</v>
      </c>
    </row>
    <row r="18" spans="1:3" x14ac:dyDescent="0.25">
      <c r="A18" t="s">
        <v>49</v>
      </c>
      <c r="B18" t="s">
        <v>143</v>
      </c>
      <c r="C18" t="s">
        <v>554</v>
      </c>
    </row>
    <row r="19" spans="1:3" x14ac:dyDescent="0.25">
      <c r="A19" t="s">
        <v>50</v>
      </c>
      <c r="B19" t="s">
        <v>144</v>
      </c>
      <c r="C19" t="s">
        <v>555</v>
      </c>
    </row>
    <row r="20" spans="1:3" x14ac:dyDescent="0.25">
      <c r="A20" t="s">
        <v>51</v>
      </c>
      <c r="B20" t="s">
        <v>145</v>
      </c>
      <c r="C20" t="s">
        <v>550</v>
      </c>
    </row>
    <row r="21" spans="1:3" x14ac:dyDescent="0.25">
      <c r="A21" t="s">
        <v>52</v>
      </c>
      <c r="B21" t="s">
        <v>146</v>
      </c>
      <c r="C21" t="s">
        <v>551</v>
      </c>
    </row>
    <row r="22" spans="1:3" x14ac:dyDescent="0.25">
      <c r="A22" t="s">
        <v>53</v>
      </c>
      <c r="B22" t="s">
        <v>147</v>
      </c>
      <c r="C22" t="s">
        <v>552</v>
      </c>
    </row>
    <row r="23" spans="1:3" x14ac:dyDescent="0.25">
      <c r="A23" t="s">
        <v>54</v>
      </c>
      <c r="B23" t="s">
        <v>148</v>
      </c>
      <c r="C23" t="s">
        <v>553</v>
      </c>
    </row>
    <row r="24" spans="1:3" x14ac:dyDescent="0.25">
      <c r="A24" t="s">
        <v>55</v>
      </c>
      <c r="B24" t="s">
        <v>149</v>
      </c>
      <c r="C24" t="s">
        <v>554</v>
      </c>
    </row>
    <row r="25" spans="1:3" x14ac:dyDescent="0.25">
      <c r="A25" t="s">
        <v>56</v>
      </c>
      <c r="B25" t="s">
        <v>150</v>
      </c>
      <c r="C25" t="s">
        <v>555</v>
      </c>
    </row>
    <row r="26" spans="1:3" x14ac:dyDescent="0.25">
      <c r="A26" t="s">
        <v>57</v>
      </c>
      <c r="B26" t="s">
        <v>151</v>
      </c>
      <c r="C26" t="s">
        <v>556</v>
      </c>
    </row>
    <row r="27" spans="1:3" x14ac:dyDescent="0.25">
      <c r="A27" t="s">
        <v>58</v>
      </c>
      <c r="B27" t="s">
        <v>152</v>
      </c>
      <c r="C27" t="s">
        <v>557</v>
      </c>
    </row>
    <row r="28" spans="1:3" x14ac:dyDescent="0.25">
      <c r="A28" t="s">
        <v>59</v>
      </c>
      <c r="B28" t="s">
        <v>153</v>
      </c>
      <c r="C28" t="s">
        <v>547</v>
      </c>
    </row>
    <row r="29" spans="1:3" x14ac:dyDescent="0.25">
      <c r="A29" t="s">
        <v>60</v>
      </c>
      <c r="B29" t="s">
        <v>154</v>
      </c>
      <c r="C29" t="s">
        <v>547</v>
      </c>
    </row>
    <row r="30" spans="1:3" x14ac:dyDescent="0.25">
      <c r="A30" t="s">
        <v>61</v>
      </c>
      <c r="B30" t="s">
        <v>155</v>
      </c>
      <c r="C30" t="s">
        <v>549</v>
      </c>
    </row>
    <row r="31" spans="1:3" x14ac:dyDescent="0.25">
      <c r="A31" t="s">
        <v>62</v>
      </c>
      <c r="B31" t="s">
        <v>156</v>
      </c>
      <c r="C31" t="s">
        <v>550</v>
      </c>
    </row>
    <row r="32" spans="1:3" x14ac:dyDescent="0.25">
      <c r="A32" t="s">
        <v>63</v>
      </c>
      <c r="B32" t="s">
        <v>157</v>
      </c>
      <c r="C32" t="s">
        <v>551</v>
      </c>
    </row>
    <row r="33" spans="1:3" x14ac:dyDescent="0.25">
      <c r="A33" t="s">
        <v>64</v>
      </c>
      <c r="B33" t="s">
        <v>158</v>
      </c>
      <c r="C33" t="s">
        <v>552</v>
      </c>
    </row>
    <row r="34" spans="1:3" x14ac:dyDescent="0.25">
      <c r="A34" t="s">
        <v>65</v>
      </c>
      <c r="B34" t="s">
        <v>159</v>
      </c>
      <c r="C34" t="s">
        <v>553</v>
      </c>
    </row>
    <row r="35" spans="1:3" x14ac:dyDescent="0.25">
      <c r="A35" t="s">
        <v>66</v>
      </c>
      <c r="B35" t="s">
        <v>160</v>
      </c>
      <c r="C35" t="s">
        <v>554</v>
      </c>
    </row>
    <row r="36" spans="1:3" x14ac:dyDescent="0.25">
      <c r="A36" t="s">
        <v>67</v>
      </c>
      <c r="B36" t="s">
        <v>161</v>
      </c>
      <c r="C36" t="s">
        <v>555</v>
      </c>
    </row>
    <row r="37" spans="1:3" x14ac:dyDescent="0.25">
      <c r="A37" t="s">
        <v>68</v>
      </c>
      <c r="B37" t="s">
        <v>162</v>
      </c>
      <c r="C37" t="s">
        <v>550</v>
      </c>
    </row>
    <row r="38" spans="1:3" x14ac:dyDescent="0.25">
      <c r="A38" t="s">
        <v>69</v>
      </c>
      <c r="B38" t="s">
        <v>163</v>
      </c>
      <c r="C38" t="s">
        <v>551</v>
      </c>
    </row>
    <row r="39" spans="1:3" x14ac:dyDescent="0.25">
      <c r="A39" t="s">
        <v>70</v>
      </c>
      <c r="B39" t="s">
        <v>164</v>
      </c>
      <c r="C39" t="s">
        <v>552</v>
      </c>
    </row>
    <row r="40" spans="1:3" x14ac:dyDescent="0.25">
      <c r="A40" t="s">
        <v>71</v>
      </c>
      <c r="B40" t="s">
        <v>165</v>
      </c>
      <c r="C40" t="s">
        <v>553</v>
      </c>
    </row>
    <row r="41" spans="1:3" x14ac:dyDescent="0.25">
      <c r="A41" t="s">
        <v>72</v>
      </c>
      <c r="B41" t="s">
        <v>166</v>
      </c>
      <c r="C41" t="s">
        <v>554</v>
      </c>
    </row>
    <row r="42" spans="1:3" x14ac:dyDescent="0.25">
      <c r="A42" t="s">
        <v>73</v>
      </c>
      <c r="B42" t="s">
        <v>167</v>
      </c>
      <c r="C42" t="s">
        <v>555</v>
      </c>
    </row>
    <row r="43" spans="1:3" x14ac:dyDescent="0.25">
      <c r="A43" t="s">
        <v>74</v>
      </c>
      <c r="B43" t="s">
        <v>168</v>
      </c>
      <c r="C43" t="s">
        <v>556</v>
      </c>
    </row>
    <row r="44" spans="1:3" x14ac:dyDescent="0.25">
      <c r="A44" t="s">
        <v>75</v>
      </c>
      <c r="B44" t="s">
        <v>169</v>
      </c>
      <c r="C44" t="s">
        <v>557</v>
      </c>
    </row>
    <row r="45" spans="1:3" x14ac:dyDescent="0.25">
      <c r="A45" t="s">
        <v>76</v>
      </c>
      <c r="B45" t="s">
        <v>170</v>
      </c>
      <c r="C45" t="s">
        <v>547</v>
      </c>
    </row>
    <row r="46" spans="1:3" x14ac:dyDescent="0.25">
      <c r="A46" t="s">
        <v>77</v>
      </c>
      <c r="B46" t="s">
        <v>171</v>
      </c>
      <c r="C46" t="s">
        <v>549</v>
      </c>
    </row>
    <row r="47" spans="1:3" x14ac:dyDescent="0.25">
      <c r="A47" t="s">
        <v>78</v>
      </c>
      <c r="B47" t="s">
        <v>172</v>
      </c>
      <c r="C47" t="s">
        <v>550</v>
      </c>
    </row>
    <row r="48" spans="1:3" x14ac:dyDescent="0.25">
      <c r="A48" t="s">
        <v>79</v>
      </c>
      <c r="B48" t="s">
        <v>173</v>
      </c>
      <c r="C48" t="s">
        <v>551</v>
      </c>
    </row>
    <row r="49" spans="1:3" x14ac:dyDescent="0.25">
      <c r="A49" t="s">
        <v>80</v>
      </c>
      <c r="B49" t="s">
        <v>174</v>
      </c>
      <c r="C49" t="s">
        <v>552</v>
      </c>
    </row>
    <row r="50" spans="1:3" x14ac:dyDescent="0.25">
      <c r="A50" t="s">
        <v>81</v>
      </c>
      <c r="B50" t="s">
        <v>175</v>
      </c>
      <c r="C50" t="s">
        <v>553</v>
      </c>
    </row>
    <row r="51" spans="1:3" x14ac:dyDescent="0.25">
      <c r="A51" t="s">
        <v>82</v>
      </c>
      <c r="B51" t="s">
        <v>176</v>
      </c>
      <c r="C51" t="s">
        <v>554</v>
      </c>
    </row>
    <row r="52" spans="1:3" x14ac:dyDescent="0.25">
      <c r="A52" t="s">
        <v>83</v>
      </c>
      <c r="B52" t="s">
        <v>177</v>
      </c>
      <c r="C52" t="s">
        <v>555</v>
      </c>
    </row>
    <row r="53" spans="1:3" x14ac:dyDescent="0.25">
      <c r="A53" t="s">
        <v>84</v>
      </c>
      <c r="B53" t="s">
        <v>178</v>
      </c>
      <c r="C53" t="s">
        <v>556</v>
      </c>
    </row>
    <row r="54" spans="1:3" x14ac:dyDescent="0.25">
      <c r="A54" t="s">
        <v>85</v>
      </c>
      <c r="B54" t="s">
        <v>179</v>
      </c>
      <c r="C54" t="s">
        <v>557</v>
      </c>
    </row>
    <row r="55" spans="1:3" x14ac:dyDescent="0.25">
      <c r="A55" t="s">
        <v>86</v>
      </c>
      <c r="B55" t="s">
        <v>180</v>
      </c>
      <c r="C55" t="s">
        <v>550</v>
      </c>
    </row>
    <row r="56" spans="1:3" x14ac:dyDescent="0.25">
      <c r="A56" t="s">
        <v>87</v>
      </c>
      <c r="B56" t="s">
        <v>181</v>
      </c>
      <c r="C56" t="s">
        <v>551</v>
      </c>
    </row>
    <row r="57" spans="1:3" x14ac:dyDescent="0.25">
      <c r="A57" t="s">
        <v>88</v>
      </c>
      <c r="B57" t="s">
        <v>182</v>
      </c>
      <c r="C57" t="s">
        <v>552</v>
      </c>
    </row>
    <row r="58" spans="1:3" x14ac:dyDescent="0.25">
      <c r="A58" t="s">
        <v>89</v>
      </c>
      <c r="B58" t="s">
        <v>183</v>
      </c>
      <c r="C58" t="s">
        <v>553</v>
      </c>
    </row>
    <row r="59" spans="1:3" x14ac:dyDescent="0.25">
      <c r="A59" t="s">
        <v>90</v>
      </c>
      <c r="B59" t="s">
        <v>184</v>
      </c>
      <c r="C59" t="s">
        <v>554</v>
      </c>
    </row>
    <row r="60" spans="1:3" x14ac:dyDescent="0.25">
      <c r="A60" t="s">
        <v>91</v>
      </c>
      <c r="B60" t="s">
        <v>185</v>
      </c>
      <c r="C60" t="s">
        <v>555</v>
      </c>
    </row>
    <row r="61" spans="1:3" x14ac:dyDescent="0.25">
      <c r="A61" t="s">
        <v>92</v>
      </c>
      <c r="B61" t="s">
        <v>186</v>
      </c>
      <c r="C61" t="s">
        <v>556</v>
      </c>
    </row>
    <row r="62" spans="1:3" x14ac:dyDescent="0.25">
      <c r="A62" t="s">
        <v>93</v>
      </c>
      <c r="B62" t="s">
        <v>187</v>
      </c>
      <c r="C62" t="s">
        <v>557</v>
      </c>
    </row>
    <row r="63" spans="1:3" x14ac:dyDescent="0.25">
      <c r="A63" t="s">
        <v>94</v>
      </c>
      <c r="B63" t="s">
        <v>188</v>
      </c>
      <c r="C63" t="s">
        <v>549</v>
      </c>
    </row>
    <row r="64" spans="1:3" x14ac:dyDescent="0.25">
      <c r="A64" t="s">
        <v>95</v>
      </c>
      <c r="B64" t="s">
        <v>189</v>
      </c>
      <c r="C64" t="s">
        <v>550</v>
      </c>
    </row>
    <row r="65" spans="1:3" x14ac:dyDescent="0.25">
      <c r="A65" t="s">
        <v>96</v>
      </c>
      <c r="B65" t="s">
        <v>190</v>
      </c>
      <c r="C65" t="s">
        <v>551</v>
      </c>
    </row>
    <row r="66" spans="1:3" x14ac:dyDescent="0.25">
      <c r="A66" t="s">
        <v>97</v>
      </c>
      <c r="B66" t="s">
        <v>191</v>
      </c>
      <c r="C66" t="s">
        <v>552</v>
      </c>
    </row>
    <row r="67" spans="1:3" x14ac:dyDescent="0.25">
      <c r="A67" t="s">
        <v>98</v>
      </c>
      <c r="B67" t="s">
        <v>192</v>
      </c>
      <c r="C67" t="s">
        <v>553</v>
      </c>
    </row>
    <row r="68" spans="1:3" x14ac:dyDescent="0.25">
      <c r="A68" t="s">
        <v>99</v>
      </c>
      <c r="B68" t="s">
        <v>193</v>
      </c>
      <c r="C68" t="s">
        <v>550</v>
      </c>
    </row>
    <row r="69" spans="1:3" x14ac:dyDescent="0.25">
      <c r="A69" t="s">
        <v>100</v>
      </c>
      <c r="B69" t="s">
        <v>194</v>
      </c>
      <c r="C69" t="s">
        <v>551</v>
      </c>
    </row>
    <row r="70" spans="1:3" x14ac:dyDescent="0.25">
      <c r="A70" t="s">
        <v>101</v>
      </c>
      <c r="B70" t="s">
        <v>195</v>
      </c>
      <c r="C70" t="s">
        <v>552</v>
      </c>
    </row>
    <row r="71" spans="1:3" x14ac:dyDescent="0.25">
      <c r="A71" t="s">
        <v>102</v>
      </c>
      <c r="B71" t="s">
        <v>196</v>
      </c>
      <c r="C71" t="s">
        <v>553</v>
      </c>
    </row>
    <row r="72" spans="1:3" x14ac:dyDescent="0.25">
      <c r="A72" t="s">
        <v>103</v>
      </c>
      <c r="B72" t="s">
        <v>197</v>
      </c>
      <c r="C72" t="s">
        <v>554</v>
      </c>
    </row>
    <row r="73" spans="1:3" x14ac:dyDescent="0.25">
      <c r="A73" t="s">
        <v>104</v>
      </c>
      <c r="B73" t="s">
        <v>198</v>
      </c>
      <c r="C73" t="s">
        <v>555</v>
      </c>
    </row>
    <row r="74" spans="1:3" x14ac:dyDescent="0.25">
      <c r="A74" t="s">
        <v>105</v>
      </c>
      <c r="B74" t="s">
        <v>199</v>
      </c>
      <c r="C74" t="s">
        <v>556</v>
      </c>
    </row>
    <row r="75" spans="1:3" x14ac:dyDescent="0.25">
      <c r="A75" t="s">
        <v>106</v>
      </c>
      <c r="B75" t="s">
        <v>200</v>
      </c>
      <c r="C75" t="s">
        <v>557</v>
      </c>
    </row>
    <row r="76" spans="1:3" x14ac:dyDescent="0.25">
      <c r="A76" t="s">
        <v>107</v>
      </c>
      <c r="B76" t="s">
        <v>201</v>
      </c>
      <c r="C76" t="s">
        <v>550</v>
      </c>
    </row>
    <row r="77" spans="1:3" x14ac:dyDescent="0.25">
      <c r="A77" t="s">
        <v>108</v>
      </c>
      <c r="B77" t="s">
        <v>202</v>
      </c>
      <c r="C77" t="s">
        <v>551</v>
      </c>
    </row>
    <row r="78" spans="1:3" x14ac:dyDescent="0.25">
      <c r="A78" t="s">
        <v>109</v>
      </c>
      <c r="B78" t="s">
        <v>203</v>
      </c>
      <c r="C78" t="s">
        <v>552</v>
      </c>
    </row>
    <row r="79" spans="1:3" x14ac:dyDescent="0.25">
      <c r="A79" t="s">
        <v>110</v>
      </c>
      <c r="B79" t="s">
        <v>204</v>
      </c>
      <c r="C79" t="s">
        <v>553</v>
      </c>
    </row>
    <row r="80" spans="1:3" x14ac:dyDescent="0.25">
      <c r="A80" t="s">
        <v>111</v>
      </c>
      <c r="B80" t="s">
        <v>205</v>
      </c>
      <c r="C80" t="s">
        <v>554</v>
      </c>
    </row>
    <row r="81" spans="1:3" x14ac:dyDescent="0.25">
      <c r="A81" t="s">
        <v>112</v>
      </c>
      <c r="B81" t="s">
        <v>206</v>
      </c>
      <c r="C81" t="s">
        <v>555</v>
      </c>
    </row>
    <row r="82" spans="1:3" x14ac:dyDescent="0.25">
      <c r="A82" t="s">
        <v>113</v>
      </c>
      <c r="B82" t="s">
        <v>207</v>
      </c>
      <c r="C82" t="s">
        <v>556</v>
      </c>
    </row>
    <row r="83" spans="1:3" x14ac:dyDescent="0.25">
      <c r="A83" t="s">
        <v>114</v>
      </c>
      <c r="B83" t="s">
        <v>208</v>
      </c>
      <c r="C83" t="s">
        <v>557</v>
      </c>
    </row>
    <row r="84" spans="1:3" x14ac:dyDescent="0.25">
      <c r="A84" t="s">
        <v>115</v>
      </c>
      <c r="B84" t="s">
        <v>209</v>
      </c>
      <c r="C84" t="s">
        <v>547</v>
      </c>
    </row>
    <row r="85" spans="1:3" x14ac:dyDescent="0.25">
      <c r="A85" t="s">
        <v>116</v>
      </c>
      <c r="B85" t="s">
        <v>210</v>
      </c>
      <c r="C85" t="s">
        <v>549</v>
      </c>
    </row>
    <row r="86" spans="1:3" x14ac:dyDescent="0.25">
      <c r="A86" t="s">
        <v>117</v>
      </c>
      <c r="B86" t="s">
        <v>211</v>
      </c>
      <c r="C86" t="s">
        <v>550</v>
      </c>
    </row>
    <row r="87" spans="1:3" x14ac:dyDescent="0.25">
      <c r="A87" t="s">
        <v>118</v>
      </c>
      <c r="B87" t="s">
        <v>212</v>
      </c>
      <c r="C87" t="s">
        <v>551</v>
      </c>
    </row>
    <row r="88" spans="1:3" x14ac:dyDescent="0.25">
      <c r="A88" t="s">
        <v>119</v>
      </c>
      <c r="B88" t="s">
        <v>213</v>
      </c>
      <c r="C88" t="s">
        <v>552</v>
      </c>
    </row>
    <row r="89" spans="1:3" x14ac:dyDescent="0.25">
      <c r="A89" t="s">
        <v>120</v>
      </c>
      <c r="B89" t="s">
        <v>214</v>
      </c>
      <c r="C89" t="s">
        <v>553</v>
      </c>
    </row>
    <row r="90" spans="1:3" x14ac:dyDescent="0.25">
      <c r="A90" t="s">
        <v>121</v>
      </c>
      <c r="B90" t="s">
        <v>215</v>
      </c>
      <c r="C90" t="s">
        <v>554</v>
      </c>
    </row>
    <row r="91" spans="1:3" x14ac:dyDescent="0.25">
      <c r="A91" t="s">
        <v>122</v>
      </c>
      <c r="B91" t="s">
        <v>216</v>
      </c>
      <c r="C91" t="s">
        <v>555</v>
      </c>
    </row>
    <row r="92" spans="1:3" x14ac:dyDescent="0.25">
      <c r="A92" t="s">
        <v>123</v>
      </c>
      <c r="B92" t="s">
        <v>217</v>
      </c>
      <c r="C92" t="s">
        <v>556</v>
      </c>
    </row>
    <row r="93" spans="1:3" x14ac:dyDescent="0.25">
      <c r="A93" t="s">
        <v>124</v>
      </c>
      <c r="B93" t="s">
        <v>218</v>
      </c>
      <c r="C93" t="s">
        <v>557</v>
      </c>
    </row>
    <row r="94" spans="1:3" x14ac:dyDescent="0.25">
      <c r="A94" t="s">
        <v>125</v>
      </c>
      <c r="B94" t="s">
        <v>219</v>
      </c>
      <c r="C94" t="s">
        <v>547</v>
      </c>
    </row>
    <row r="95" spans="1:3" x14ac:dyDescent="0.25">
      <c r="A95" t="s">
        <v>126</v>
      </c>
      <c r="B95" t="s">
        <v>220</v>
      </c>
      <c r="C95" t="s">
        <v>549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O29" sqref="O29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Grades</vt:lpstr>
      <vt:lpstr>correct calculation</vt:lpstr>
      <vt:lpstr>Calculated GAs</vt:lpstr>
      <vt:lpstr>Calculated IT</vt:lpstr>
      <vt:lpstr>Calculated KB</vt:lpstr>
      <vt:lpstr>Calculated PA</vt:lpstr>
      <vt:lpstr>Major</vt:lpstr>
      <vt:lpstr>Gradebook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Nasim Razavinia, Dr.</dc:creator>
  <cp:lastModifiedBy>Rohit</cp:lastModifiedBy>
  <cp:lastPrinted>2017-01-30T14:06:08Z</cp:lastPrinted>
  <dcterms:created xsi:type="dcterms:W3CDTF">2017-01-30T13:30:43Z</dcterms:created>
  <dcterms:modified xsi:type="dcterms:W3CDTF">2017-03-20T16:44:04Z</dcterms:modified>
</cp:coreProperties>
</file>