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hithreddypeddi/Downloads/sem_3/CV/"/>
    </mc:Choice>
  </mc:AlternateContent>
  <xr:revisionPtr revIDLastSave="0" documentId="8_{DA43FDE4-0B21-3048-B6BD-56A51FF53402}" xr6:coauthVersionLast="47" xr6:coauthVersionMax="47" xr10:uidLastSave="{00000000-0000-0000-0000-000000000000}"/>
  <bookViews>
    <workbookView xWindow="0" yWindow="740" windowWidth="29400" windowHeight="17080" xr2:uid="{8764B58F-445C-9342-A45E-C87C85A4F825}"/>
  </bookViews>
  <sheets>
    <sheet name="1. AE" sheetId="18" r:id="rId1"/>
    <sheet name="2. CNN" sheetId="7" r:id="rId2"/>
    <sheet name="3. Transformer" sheetId="15" r:id="rId3"/>
    <sheet name="4. U-Net" sheetId="16" r:id="rId4"/>
    <sheet name="5. CLIP" sheetId="14" r:id="rId5"/>
  </sheets>
  <externalReferences>
    <externalReference r:id="rId6"/>
    <externalReference r:id="rId7"/>
  </externalReferences>
  <definedNames>
    <definedName name="_alpha1">'[1]ReLU vs. LeakyReLU'!$H$5</definedName>
    <definedName name="_alpha2">'[1]ReLU vs. LeakyReLU'!#REF!</definedName>
    <definedName name="_dk">#REF!</definedName>
    <definedName name="DK">[2]small!$E$7</definedName>
    <definedName name="FOLD" localSheetId="3">_xlfn.LAMBDA(_xlpm.array,_xlpm.image_width,  _xlfn.LET(  _xlpm.n, COUNT(_xlpm.array),  _xlpm.w, _xlpm.image_width,  _xlpm.h, CEILING(_xlpm.n / _xlpm.w, 1),  INDEX(_xlpm.array, _xlfn.SEQUENCE(_xlpm.h,_xlpm.w))  ))</definedName>
    <definedName name="FOLD" localSheetId="4">_xlfn.LAMBDA(_xlpm.array,_xlpm.image_width,  _xlfn.LET(  _xlpm.n, COUNT(_xlpm.array),  _xlpm.w, _xlpm.image_width,  _xlpm.h, CEILING(_xlpm.n / _xlpm.w, 1),  INDEX(_xlpm.array, _xlfn.SEQUENCE(_xlpm.h,_xlpm.w))  ))</definedName>
    <definedName name="FOLD">_xlfn.LAMBDA(_xlpm.array,_xlpm.image_width,  _xlfn.LET(  _xlpm.n, COUNT(_xlpm.array),  _xlpm.w, _xlpm.image_width,  _xlpm.h, CEILING(_xlpm.n / _xlpm.w, 1),  INDEX(_xlpm.array, _xlfn.SEQUENCE(_xlpm.h,_xlpm.w))  ))</definedName>
    <definedName name="Mario">#REF!</definedName>
    <definedName name="NORMALIZE" localSheetId="4">_xlfn.LAMBDA(_xlpm.x, _xlfn.LET(_xlpm.mu, AVERAGE(_xlpm.x), _xlpm.delta, STDEV(_xlpm.x), (_xlpm.x - _xlpm.mu)/(_xlpm.delta+0.001)))</definedName>
    <definedName name="NORMALIZE">_xlfn.LAMBDA(_xlpm.x, _xlfn.LET(_xlpm.mu, AVERAGE(_xlpm.x), _xlpm.delta, STDEV(_xlpm.x), (_xlpm.x - _xlpm.mu)/(_xlpm.delta+0.001)))</definedName>
    <definedName name="Octopus">#REF!</definedName>
    <definedName name="PE">_xlfn.LAMBDA(_xlpm.d,_xlpm.L,_xlpm.n, _xlfn.MAKEARRAY(_xlpm.d,_xlpm.L, _xlfn.LAMBDA(_xlpm.k,_xlpm.T,_xlfn.LET(_xlpm.i,_xlpm.T/2,_xlpm.p,_xlpm.k/(_xlpm.n^(2*_xlpm.i/_xlpm.d)),IF(ISEVEN(_xlpm.k),SIN(_xlpm.p),COS(_xlpm.p))))))</definedName>
    <definedName name="RANDLINEAR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RELU" localSheetId="3">_xlfn.LAMBDA(_xlpm.array, _xlfn.MAP(_xlpm.array,_xlfn.LAMBDA(_xlpm.x, MAX(_xlpm.x,0))))</definedName>
    <definedName name="RELU" localSheetId="4">_xlfn.LAMBDA(_xlpm.array, _xlfn.MAP(_xlpm.array,_xlfn.LAMBDA(_xlpm.x, MAX(_xlpm.x,0))))</definedName>
    <definedName name="RELU">_xlfn.LAMBDA(_xlpm.array, _xlfn.MAP(_xlpm.array,_xlfn.LAMBDA(_xlpm.x, MAX(_xlpm.x,0))))</definedName>
    <definedName name="SOFTMAX" localSheetId="3">_xlfn.LAMBDA(_xlpm.x, _xlfn.LET(_xlpm.s,  SUM(EXP(_xlpm.x)), EXP(_xlpm.x) / _xlpm.s))</definedName>
    <definedName name="SOFTMAX" localSheetId="4">_xlfn.LAMBDA(_xlpm.x, _xlfn.LET(_xlpm.s,  SUM(EXP(_xlpm.x)), EXP(_xlpm.x) / _xlpm.s))</definedName>
    <definedName name="SOFTMAX">_xlfn.LAMBDA(_xlpm.x, _xlfn.LET(_xlpm.s,  SUM(EXP(_xlpm.x)), EXP(_xlpm.x) / _xlpm.s))</definedName>
    <definedName name="TILE" localSheetId="3">_xlfn.LAMBDA(_xlpm.data,_xlpm.num_tiles_per_row, _xlfn.LET(_xlpm.wt, _xlpm.num_tiles_per_row, _xlpm.w, _xlpm.wt * 2, _xlpm.h, COLUMNS(_xlpm.data) * 4 / _xlpm.w, _xlfn.MAKEARRAY(_xlpm.h,_xlpm.w,     _xlfn.LAMBDA(_xlpm.r,_xlpm.c,         _xlfn.LET(_xlpm.i, FLOOR((_xlpm.r-1)/2,1), _xlpm.j, FLOOR((_xlpm.c-1)/2,1), _xlpm.u, MOD((_xlpm.r-1),2), _xlpm.v, MOD((_xlpm.c-1),2), INDEX(_xlpm.data, _xlpm.u*2+_xlpm.v+1, _xlpm.i*_xlpm.wt+_xlpm.j+1))))))</definedName>
    <definedName name="TILE">_xlfn.LAMBDA(_xlpm.data,_xlpm.num_tiles_per_row, _xlfn.LET(_xlpm.w, _xlpm.num_tiles_per_row*2, _xlpm.h, COLUMNS(_xlpm.data) * 4 / _xlpm.w, _xlfn.MAKEARRAY(_xlpm.h,_xlpm.w, _xlfn.LAMBDA(_xlpm.r,_xlpm.c,_xlfn.LET(_xlpm.i, FLOOR((_xlpm.r-1)/2,1), _xlpm.j, (_xlpm.c-1)/2, _xlpm.u, MOD((_xlpm.r-1),2), _xlpm.v, MOD((_xlpm.c-1),2), INDEX(_xlpm.data,_xlpm.u*2+_xlpm.v+1, _xlpm.i*4+_xlpm.j+1))))))</definedName>
    <definedName name="UNFOLD" localSheetId="3">_xlfn.LAMBDA(_xlpm.image,_xlpm.filter_size,_xlpm.stride,_xlpm.padding,_xlpm.pad_with,  _xlfn.LET(_xlpm.o, _xlpm.image,  _xlpm.h, ROWS(_xlpm.o),  _xlpm.w, COLUMNS(_xlpm.o),  _xlpm.ph, _xlpm.h+_xlpm.padding,  _xlpm.pw, _xlpm.w+_xlpm.padding,  _xlpm.pimg, _xlfn.EXPAND(_xlpm.o, _xlpm.h+_xlpm.padding, _xlpm.w+_xlpm.padding, _xlpm.pad_with),  _xlpm.d, _xlpm.filter_size,  _xlpm.s, _xlpm.stride,  _xlpm.hs, _xlpm.h/_xlpm.s, _xlpm.ws, _xlpm.w/_xlpm.s,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INDEX(_xlpm.pimg,_xlpm.r,_xlpm.c)))))  )</definedName>
    <definedName name="UNFOLD" localSheetId="4">_xlfn.LAMBDA(_xlpm.image,_xlpm.filter_size,_xlpm.stride,_xlpm.padding,_xlpm.pad_with,  _xlfn.LET(_xlpm.o, _xlpm.image,  _xlpm.h, ROWS(_xlpm.o),  _xlpm.w, COLUMNS(_xlpm.o),  _xlpm.ph, _xlpm.h+_xlpm.padding,  _xlpm.pw, _xlpm.w+_xlpm.padding,  _xlpm.pimg, _xlfn.EXPAND(_xlpm.o, _xlpm.h+_xlpm.padding, _xlpm.w+_xlpm.padding, _xlpm.pad_with),  _xlpm.d, _xlpm.filter_size,  _xlpm.s, _xlpm.stride,  _xlpm.hs, _xlpm.h/_xlpm.s, _xlpm.ws, _xlpm.w/_xlpm.s,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INDEX(_xlpm.pimg,_xlpm.r,_xlpm.c)))))  )</definedName>
    <definedName name="UNFOLD">_xlfn.LAMBDA(_xlpm.image,_xlpm.filter_size,_xlpm.stride,_xlpm.padding,_xlpm.pad_with,  _xlfn.LET(_xlpm.o, _xlpm.image,  _xlpm.h, ROWS(_xlpm.o),  _xlpm.w, COLUMNS(_xlpm.o),  _xlpm.ph, _xlpm.h+_xlpm.padding,  _xlpm.pw, _xlpm.w+_xlpm.padding,  _xlpm.pimg, _xlfn.EXPAND(_xlpm.o, _xlpm.h+_xlpm.padding, _xlpm.w+_xlpm.padding, _xlpm.pad_with),  _xlpm.d, _xlpm.filter_size,  _xlpm.s, _xlpm.stride,  _xlpm.hs, _xlpm.h/_xlpm.s, _xlpm.ws, _xlpm.w/_xlpm.s,  _xlpm.is, _xlfn.TOROW(_xlfn.MAKEARRAY(_xlpm.hs,_xlpm.ws, _xlfn.LAMBDA(_xlpm.y,_xlpm.x,_xlpm.s*(_xlpm.y-1)))),  _xlpm.js, _xlfn.TOROW(_xlfn.MAKEARRAY(_xlpm.hs,_xlpm.ws, _xlfn.LAMBDA(_xlpm.y,_xlpm.x,_xlpm.s*(_xlpm.x-1)))),  _xlpm.us, _xlfn.TOROW(_xlfn.MAKEARRAY(_xlpm.d,_xlpm.d, _xlfn.LAMBDA(_xlpm.y,_xlpm.x,_xlpm.y-1))),  _xlpm.vs, _xlfn.TOROW(_xlfn.MAKEARRAY(_xlpm.d,_xlpm.d, _xlfn.LAMBDA(_xlpm.y,_xlpm.x,_xlpm.x-1))),  _xlfn.MAKEARRAY(_xlpm.d*_xlpm.d, _xlpm.hs*_xlpm.ws, _xlfn.LAMBDA(_xlpm.k,_xlpm.p,  _xlfn.LET(  _xlpm.i,INDEX(_xlpm.is, _xlpm.p), _xlpm.j, INDEX(_xlpm.js, _xlpm.p),  _xlpm.u,INDEX(_xlpm.us, _xlpm.k), _xlpm.v,INDEX(_xlpm.vs, _xlpm.k),  _xlpm.r, 1+_xlpm.i+_xlpm.u, _xlpm.c, 1+_xlpm.j+_xlpm.v,  INDEX(_xlpm.pimg,_xlpm.r,_xlpm.c)))))  )</definedName>
    <definedName name="wid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83" i="14" l="1" a="1"/>
  <c r="AD83" i="14" s="1"/>
  <c r="K83" i="14" a="1"/>
  <c r="K83" i="14" s="1"/>
  <c r="O202" i="16" a="1"/>
  <c r="O202" i="16" s="1"/>
  <c r="AH28" i="7" a="1"/>
  <c r="AH28" i="7" s="1"/>
  <c r="C166" i="16" a="1"/>
  <c r="C166" i="16" s="1"/>
  <c r="X100" i="16" a="1"/>
  <c r="X100" i="16" s="1"/>
  <c r="O82" i="16" a="1"/>
  <c r="O82" i="16" s="1"/>
  <c r="R19" i="16" a="1"/>
  <c r="R19" i="16" s="1"/>
  <c r="AD19" i="16" s="1" a="1"/>
  <c r="AD19" i="16" s="1"/>
  <c r="AD24" i="16" s="1" a="1"/>
  <c r="AD24" i="16" s="1"/>
  <c r="AD29" i="16" s="1" a="1"/>
  <c r="AD29" i="16" s="1"/>
  <c r="AD43" i="16" s="1" a="1"/>
  <c r="AD43" i="16" s="1"/>
  <c r="AD56" i="16" s="1"/>
  <c r="AD8" i="16" a="1"/>
  <c r="AD8" i="16" s="1"/>
  <c r="M115" i="15" a="1"/>
  <c r="M115" i="15" s="1"/>
  <c r="R92" i="15" a="1"/>
  <c r="R92" i="15" s="1"/>
  <c r="P56" i="15" a="1"/>
  <c r="P56" i="15" s="1"/>
  <c r="S35" i="15" a="1"/>
  <c r="S35" i="15" s="1"/>
  <c r="AC35" i="15" s="1" a="1"/>
  <c r="AC35" i="15" s="1"/>
  <c r="AP28" i="15" s="1" a="1"/>
  <c r="AP28" i="15" s="1"/>
  <c r="S24" i="15" a="1"/>
  <c r="S24" i="15" s="1"/>
  <c r="S13" i="15" a="1"/>
  <c r="S13" i="15" s="1"/>
  <c r="AC13" i="15" s="1" a="1"/>
  <c r="AC13" i="15" s="1"/>
  <c r="S121" i="7" a="1"/>
  <c r="S121" i="7" s="1"/>
  <c r="O43" i="7" a="1"/>
  <c r="O43" i="7" s="1"/>
  <c r="AH32" i="7" a="1"/>
  <c r="AH32" i="7" s="1"/>
  <c r="AH36" i="7" a="1"/>
  <c r="AH36" i="7" s="1"/>
  <c r="AH24" i="7" a="1"/>
  <c r="AH24" i="7" s="1"/>
  <c r="S72" i="18" a="1"/>
  <c r="S72" i="18" s="1"/>
  <c r="M64" i="18" a="1"/>
  <c r="M64" i="18" s="1"/>
  <c r="M53" i="18" a="1"/>
  <c r="M53" i="18" s="1"/>
  <c r="L42" i="18" a="1"/>
  <c r="L42" i="18" s="1"/>
  <c r="K29" i="18" a="1"/>
  <c r="K29" i="18" s="1"/>
  <c r="J14" i="18" a="1"/>
  <c r="J14" i="18" s="1"/>
  <c r="I66" i="14" a="1"/>
  <c r="I66" i="14" s="1"/>
  <c r="AC51" i="14" a="1"/>
  <c r="AC51" i="14" s="1"/>
  <c r="AH43" i="7" l="1" a="1"/>
  <c r="AH43" i="7" s="1"/>
  <c r="AH47" i="7" s="1" a="1"/>
  <c r="AH47" i="7" s="1"/>
  <c r="AH51" i="7" s="1" a="1"/>
  <c r="AH51" i="7" s="1"/>
  <c r="AH65" i="7" s="1" a="1"/>
  <c r="AH65" i="7" s="1"/>
  <c r="AH94" i="7" s="1"/>
  <c r="AG56" i="16"/>
  <c r="AF56" i="16"/>
  <c r="AE56" i="16"/>
  <c r="AD37" i="16" a="1"/>
  <c r="AD37" i="16" s="1"/>
  <c r="AD51" i="16" s="1" a="1"/>
  <c r="AD33" i="16" a="1"/>
  <c r="AD33" i="16" s="1"/>
  <c r="AD47" i="16" s="1" a="1"/>
  <c r="AP50" i="15" a="1"/>
  <c r="AP50" i="15" s="1"/>
  <c r="AP35" i="15" a="1"/>
  <c r="AP35" i="15" s="1"/>
  <c r="AC24" i="15" a="1"/>
  <c r="S14" i="18" a="1"/>
  <c r="S14" i="18" s="1"/>
  <c r="S21" i="18" s="1" a="1"/>
  <c r="S21" i="18" s="1"/>
  <c r="S29" i="18" s="1" a="1"/>
  <c r="S29" i="18" s="1"/>
  <c r="S35" i="18" s="1" a="1"/>
  <c r="S35" i="18" s="1"/>
  <c r="S42" i="18" s="1" a="1"/>
  <c r="S42" i="18" s="1"/>
  <c r="S47" i="18" s="1" a="1"/>
  <c r="S47" i="18" s="1"/>
  <c r="S53" i="18" s="1" a="1"/>
  <c r="S53" i="18" s="1"/>
  <c r="S58" i="18" s="1" a="1"/>
  <c r="S58" i="18" s="1"/>
  <c r="S64" i="18" s="1" a="1"/>
  <c r="S64" i="18" s="1"/>
  <c r="S80" i="18" s="1" a="1"/>
  <c r="I21" i="14" a="1"/>
  <c r="I21" i="14" s="1"/>
  <c r="I51" i="14" a="1"/>
  <c r="I51" i="14" s="1"/>
  <c r="I36" i="14" a="1"/>
  <c r="I36" i="14" s="1"/>
  <c r="AC36" i="14" a="1"/>
  <c r="AC36" i="14" s="1"/>
  <c r="AB21" i="14" a="1"/>
  <c r="AB21" i="14" s="1"/>
  <c r="AK21" i="14" s="1" a="1"/>
  <c r="AK21" i="14" s="1"/>
  <c r="AH55" i="7" l="1" a="1"/>
  <c r="AH55" i="7" s="1"/>
  <c r="AH74" i="7" s="1" a="1"/>
  <c r="AH74" i="7" s="1"/>
  <c r="AH95" i="7" s="1"/>
  <c r="AH59" i="7" a="1"/>
  <c r="AH59" i="7" s="1"/>
  <c r="AH83" i="7" s="1" a="1"/>
  <c r="AK96" i="7" s="1"/>
  <c r="AI94" i="7"/>
  <c r="AJ94" i="7"/>
  <c r="AK94" i="7"/>
  <c r="AD114" i="16" a="1"/>
  <c r="AD61" i="16" a="1"/>
  <c r="AD61" i="16" s="1"/>
  <c r="AD69" i="16" s="1" a="1"/>
  <c r="AD69" i="16" s="1"/>
  <c r="AE58" i="16"/>
  <c r="AG58" i="16"/>
  <c r="AD51" i="16"/>
  <c r="AD58" i="16" s="1"/>
  <c r="AF58" i="16"/>
  <c r="AD47" i="16"/>
  <c r="AD57" i="16" s="1"/>
  <c r="AE57" i="16"/>
  <c r="AG57" i="16"/>
  <c r="AF57" i="16"/>
  <c r="AC24" i="15"/>
  <c r="AK20" i="15" s="1" a="1"/>
  <c r="AK20" i="15" s="1"/>
  <c r="AK42" i="15" a="1"/>
  <c r="AK42" i="15" s="1"/>
  <c r="AP42" i="15" s="1" a="1"/>
  <c r="S80" i="18"/>
  <c r="S88" i="18" s="1"/>
  <c r="T88" i="18"/>
  <c r="U88" i="18"/>
  <c r="V88" i="18"/>
  <c r="W88" i="18"/>
  <c r="Q21" i="14" a="1"/>
  <c r="Q21" i="14" s="1"/>
  <c r="Q28" i="14" s="1" a="1"/>
  <c r="Q28" i="14" s="1"/>
  <c r="AP13" i="15" a="1"/>
  <c r="AP13" i="15" s="1"/>
  <c r="AH98" i="7" l="1" a="1"/>
  <c r="AH98" i="7" s="1"/>
  <c r="AK95" i="7"/>
  <c r="AJ95" i="7"/>
  <c r="AI95" i="7"/>
  <c r="AD148" i="16" a="1"/>
  <c r="AD148" i="16" s="1"/>
  <c r="AD144" i="16" a="1"/>
  <c r="AD144" i="16" s="1"/>
  <c r="AD114" i="16"/>
  <c r="AD140" i="16" s="1" a="1"/>
  <c r="AD140" i="16" s="1"/>
  <c r="AD65" i="16" a="1"/>
  <c r="AD65" i="16" s="1"/>
  <c r="AD77" i="16" s="1" a="1"/>
  <c r="AD77" i="16" s="1"/>
  <c r="AD63" i="16" a="1"/>
  <c r="AD63" i="16" s="1"/>
  <c r="AD73" i="16" s="1" a="1"/>
  <c r="AD73" i="16" s="1"/>
  <c r="AP42" i="15"/>
  <c r="AW42" i="15" s="1" a="1"/>
  <c r="AW42" i="15" s="1"/>
  <c r="AX42" i="15" a="1"/>
  <c r="AX42" i="15" s="1"/>
  <c r="AY42" i="15" a="1"/>
  <c r="AY42" i="15" s="1"/>
  <c r="AZ42" i="15" a="1"/>
  <c r="AZ42" i="15" s="1"/>
  <c r="BA42" i="15" a="1"/>
  <c r="BA42" i="15" s="1"/>
  <c r="AP20" i="15" a="1"/>
  <c r="AH83" i="7"/>
  <c r="AH96" i="7" s="1"/>
  <c r="AI96" i="7"/>
  <c r="AJ96" i="7"/>
  <c r="AK28" i="14" a="1"/>
  <c r="AK28" i="14" s="1"/>
  <c r="AK36" i="14" s="1" a="1"/>
  <c r="AK36" i="14" s="1"/>
  <c r="Q36" i="14" a="1"/>
  <c r="Q36" i="14" s="1"/>
  <c r="Q43" i="14" s="1" a="1"/>
  <c r="Q43" i="14" s="1"/>
  <c r="AH100" i="7" l="1" a="1"/>
  <c r="AH100" i="7" s="1"/>
  <c r="AD82" i="16" a="1"/>
  <c r="AD82" i="16" s="1"/>
  <c r="AD85" i="16" s="1" a="1"/>
  <c r="AP20" i="15"/>
  <c r="AW20" i="15" s="1" a="1"/>
  <c r="AW20" i="15" s="1"/>
  <c r="AX20" i="15" a="1"/>
  <c r="AX20" i="15" s="1"/>
  <c r="AY20" i="15" a="1"/>
  <c r="AY20" i="15" s="1"/>
  <c r="AZ20" i="15" a="1"/>
  <c r="AZ20" i="15" s="1"/>
  <c r="BA20" i="15" a="1"/>
  <c r="BA20" i="15" s="1"/>
  <c r="AH102" i="7" a="1"/>
  <c r="AH102" i="7" s="1"/>
  <c r="AH106" i="7" s="1" a="1"/>
  <c r="AH106" i="7" s="1"/>
  <c r="AH121" i="7" s="1" a="1"/>
  <c r="AH121" i="7" s="1"/>
  <c r="AH130" i="7" s="1" a="1"/>
  <c r="AH130" i="7" s="1"/>
  <c r="AK43" i="14" a="1"/>
  <c r="AK43" i="14" s="1"/>
  <c r="AK51" i="14" s="1" a="1"/>
  <c r="AK51" i="14" s="1"/>
  <c r="Q51" i="14" a="1"/>
  <c r="Q51" i="14" s="1"/>
  <c r="Q58" i="14" s="1" a="1"/>
  <c r="Q58" i="14" s="1"/>
  <c r="AD85" i="16" l="1"/>
  <c r="AD89" i="16" s="1" a="1"/>
  <c r="AD91" i="16" a="1"/>
  <c r="AD91" i="16" s="1"/>
  <c r="AD96" i="16" s="1" a="1"/>
  <c r="AD96" i="16" s="1"/>
  <c r="AW28" i="15" a="1"/>
  <c r="AW28" i="15" s="1"/>
  <c r="AC47" i="15" s="1" a="1"/>
  <c r="AC47" i="15" s="1"/>
  <c r="AK58" i="14" a="1"/>
  <c r="AK58" i="14" s="1"/>
  <c r="AK83" i="14" s="1" a="1"/>
  <c r="AL93" i="14" s="1" a="1"/>
  <c r="AL93" i="14" s="1"/>
  <c r="Q66" i="14" a="1"/>
  <c r="Q66" i="14" s="1"/>
  <c r="Q71" i="14" s="1" a="1"/>
  <c r="Q71" i="14" s="1"/>
  <c r="Q83" i="14" s="1" a="1"/>
  <c r="T93" i="14" s="1" a="1"/>
  <c r="T93" i="14" s="1"/>
  <c r="AW50" i="15" a="1"/>
  <c r="AW50" i="15" s="1"/>
  <c r="AC51" i="15" s="1" a="1"/>
  <c r="AC51" i="15" s="1"/>
  <c r="AK83" i="14" l="1"/>
  <c r="AK93" i="14" s="1" a="1"/>
  <c r="AK93" i="14" s="1"/>
  <c r="AP93" i="14" a="1"/>
  <c r="AP93" i="14" s="1"/>
  <c r="AM93" i="14" a="1"/>
  <c r="AM93" i="14" s="1"/>
  <c r="AN93" i="14" a="1"/>
  <c r="AN93" i="14" s="1"/>
  <c r="AO93" i="14" a="1"/>
  <c r="AO93" i="14" s="1"/>
  <c r="Q83" i="14"/>
  <c r="Q93" i="14" s="1" a="1"/>
  <c r="Q93" i="14" s="1"/>
  <c r="R93" i="14" a="1"/>
  <c r="R93" i="14" s="1"/>
  <c r="V93" i="14" a="1"/>
  <c r="V93" i="14" s="1"/>
  <c r="S93" i="14" a="1"/>
  <c r="S93" i="14" s="1"/>
  <c r="U93" i="14" a="1"/>
  <c r="U93" i="14" s="1"/>
  <c r="AD89" i="16"/>
  <c r="AD95" i="16" s="1" a="1"/>
  <c r="AD95" i="16" s="1"/>
  <c r="AD100" i="16" s="1" a="1"/>
  <c r="AD134" i="16" s="1" a="1"/>
  <c r="AD134" i="16" s="1"/>
  <c r="AD160" i="16" s="1" a="1"/>
  <c r="AD160" i="16" s="1"/>
  <c r="AC56" i="15" a="1"/>
  <c r="AC56" i="15" s="1"/>
  <c r="AC68" i="15" s="1" a="1"/>
  <c r="AD130" i="16" l="1" a="1"/>
  <c r="AD130" i="16" s="1"/>
  <c r="AD156" i="16" s="1" a="1"/>
  <c r="AD156" i="16" s="1"/>
  <c r="AD100" i="16"/>
  <c r="AD126" i="16" s="1" a="1"/>
  <c r="AD126" i="16" s="1"/>
  <c r="AD152" i="16" s="1" a="1"/>
  <c r="AD152" i="16" s="1"/>
  <c r="AC68" i="15"/>
  <c r="AC74" i="15" s="1" a="1"/>
  <c r="AC74" i="15" s="1"/>
  <c r="AD74" i="15" a="1"/>
  <c r="AD74" i="15" s="1"/>
  <c r="AE74" i="15" a="1"/>
  <c r="AE74" i="15" s="1"/>
  <c r="AF74" i="15" a="1"/>
  <c r="AF74" i="15" s="1"/>
  <c r="AG74" i="15" a="1"/>
  <c r="AG74" i="15" s="1"/>
  <c r="AD166" i="16" l="1" a="1"/>
  <c r="AD166" i="16" s="1"/>
  <c r="AD171" i="16" s="1" a="1"/>
  <c r="AD183" i="16" s="1" a="1"/>
  <c r="AD183" i="16" s="1"/>
  <c r="AD197" i="16" s="1" a="1"/>
  <c r="AD197" i="16" s="1"/>
  <c r="AC81" i="15" a="1"/>
  <c r="AC81" i="15" s="1"/>
  <c r="AC92" i="15" s="1" a="1"/>
  <c r="AC92" i="15" s="1"/>
  <c r="AC103" i="15" s="1" a="1"/>
  <c r="AC103" i="15" s="1"/>
  <c r="AC115" i="15" s="1" a="1"/>
  <c r="AC115" i="15" s="1"/>
  <c r="AC121" i="15" s="1" a="1"/>
  <c r="AC121" i="15" s="1"/>
  <c r="AC131" i="15" s="1" a="1"/>
  <c r="AD171" i="16" l="1"/>
  <c r="AD175" i="16" s="1" a="1"/>
  <c r="AD179" i="16" a="1"/>
  <c r="AD179" i="16" s="1"/>
  <c r="AD193" i="16" s="1" a="1"/>
  <c r="AD193" i="16" s="1"/>
  <c r="AC131" i="15"/>
  <c r="AC137" i="15" s="1" a="1"/>
  <c r="AC137" i="15" s="1"/>
  <c r="AD137" i="15" a="1"/>
  <c r="AD137" i="15" s="1"/>
  <c r="AE137" i="15" a="1"/>
  <c r="AE137" i="15" s="1"/>
  <c r="AF137" i="15" a="1"/>
  <c r="AF137" i="15" s="1"/>
  <c r="AG137" i="15" a="1"/>
  <c r="AG137" i="15" s="1"/>
  <c r="AD175" i="16" l="1"/>
  <c r="AD189" i="16" s="1" a="1"/>
  <c r="AD189" i="16" s="1"/>
  <c r="AD202" i="16" s="1" a="1"/>
  <c r="AD202" i="16" s="1"/>
  <c r="AC144" i="15" a="1"/>
  <c r="AC144" i="15" s="1"/>
  <c r="AD204" i="16" l="1" a="1"/>
  <c r="AD204" i="16" s="1"/>
  <c r="AD214" i="16" s="1" a="1"/>
  <c r="AD214" i="16" s="1"/>
  <c r="AD219" i="16" s="1" a="1"/>
  <c r="AD219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<sst xmlns="http://schemas.openxmlformats.org/spreadsheetml/2006/main" count="253" uniqueCount="57">
  <si>
    <t>C</t>
  </si>
  <si>
    <t>UNFOLD</t>
  </si>
  <si>
    <t>RELU</t>
  </si>
  <si>
    <t>FOLD</t>
  </si>
  <si>
    <t>SOFTMAX</t>
  </si>
  <si>
    <t>MAXPOOL</t>
  </si>
  <si>
    <t>FLATTEN</t>
  </si>
  <si>
    <t>(TOCOL)</t>
  </si>
  <si>
    <t>b</t>
  </si>
  <si>
    <t>W</t>
  </si>
  <si>
    <t>(RANDLINEAR)</t>
  </si>
  <si>
    <t>LINEAR</t>
  </si>
  <si>
    <t>L2</t>
  </si>
  <si>
    <t>Target - Prediction</t>
  </si>
  <si>
    <t>Prediction</t>
  </si>
  <si>
    <t>Code</t>
  </si>
  <si>
    <t>Head</t>
  </si>
  <si>
    <t>t</t>
  </si>
  <si>
    <t>Wq</t>
  </si>
  <si>
    <t xml:space="preserve">Q </t>
  </si>
  <si>
    <t>Q</t>
  </si>
  <si>
    <t>→</t>
  </si>
  <si>
    <t>K^T * Q / sqrt(dk)</t>
  </si>
  <si>
    <t>Softmax</t>
  </si>
  <si>
    <t>K^T</t>
  </si>
  <si>
    <t>↓</t>
  </si>
  <si>
    <t>Wk</t>
  </si>
  <si>
    <t>K</t>
  </si>
  <si>
    <t>V</t>
  </si>
  <si>
    <t>V'</t>
  </si>
  <si>
    <t>Wv</t>
  </si>
  <si>
    <t>Normalize</t>
  </si>
  <si>
    <t>Scale &amp; Shift</t>
  </si>
  <si>
    <t>gamma</t>
  </si>
  <si>
    <t>beta</t>
  </si>
  <si>
    <t>ReLU</t>
  </si>
  <si>
    <t>TILE</t>
  </si>
  <si>
    <t>Input</t>
  </si>
  <si>
    <t>f=2x2, s=1</t>
  </si>
  <si>
    <t>Transposed Conv</t>
  </si>
  <si>
    <t>f=1x1, s=1</t>
  </si>
  <si>
    <t>CONV</t>
  </si>
  <si>
    <t>CONCAT</t>
  </si>
  <si>
    <t>f=2, s=1</t>
  </si>
  <si>
    <t>Target</t>
  </si>
  <si>
    <t>Difference</t>
  </si>
  <si>
    <t>Loss</t>
  </si>
  <si>
    <t>B</t>
  </si>
  <si>
    <t>q</t>
  </si>
  <si>
    <t>p</t>
  </si>
  <si>
    <t>-p*LOG(q)</t>
  </si>
  <si>
    <t>-(1-p)*LOG(1-q)</t>
  </si>
  <si>
    <t>Wv'</t>
  </si>
  <si>
    <t>a</t>
  </si>
  <si>
    <t>a+b</t>
  </si>
  <si>
    <t>f=3x3, s=1</t>
  </si>
  <si>
    <t>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</si>
</sst>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7E6E6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7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3" borderId="16" xfId="1" applyFill="1" applyBorder="1" applyAlignment="1">
      <alignment horizontal="center"/>
    </xf>
    <xf numFmtId="0" fontId="1" fillId="0" borderId="19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21" xfId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25" xfId="1" applyFill="1" applyBorder="1" applyAlignment="1">
      <alignment horizontal="center"/>
    </xf>
    <xf numFmtId="0" fontId="1" fillId="0" borderId="0" xfId="1" applyAlignment="1">
      <alignment horizontal="left"/>
    </xf>
    <xf numFmtId="0" fontId="1" fillId="0" borderId="27" xfId="1" applyBorder="1" applyAlignment="1">
      <alignment horizontal="center"/>
    </xf>
    <xf numFmtId="0" fontId="1" fillId="0" borderId="28" xfId="1" applyBorder="1" applyAlignment="1">
      <alignment horizontal="center"/>
    </xf>
    <xf numFmtId="0" fontId="1" fillId="0" borderId="29" xfId="1" applyBorder="1" applyAlignment="1">
      <alignment horizontal="center"/>
    </xf>
    <xf numFmtId="0" fontId="1" fillId="0" borderId="30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32" xfId="1" applyBorder="1" applyAlignment="1">
      <alignment horizontal="center"/>
    </xf>
    <xf numFmtId="0" fontId="1" fillId="0" borderId="33" xfId="1" applyBorder="1" applyAlignment="1">
      <alignment horizontal="center"/>
    </xf>
    <xf numFmtId="0" fontId="1" fillId="0" borderId="34" xfId="1" applyBorder="1" applyAlignment="1">
      <alignment horizontal="center"/>
    </xf>
    <xf numFmtId="0" fontId="1" fillId="4" borderId="19" xfId="1" applyFill="1" applyBorder="1" applyAlignment="1">
      <alignment horizontal="center"/>
    </xf>
    <xf numFmtId="0" fontId="1" fillId="4" borderId="20" xfId="1" applyFill="1" applyBorder="1" applyAlignment="1">
      <alignment horizontal="center"/>
    </xf>
    <xf numFmtId="0" fontId="1" fillId="4" borderId="21" xfId="1" applyFill="1" applyBorder="1" applyAlignment="1">
      <alignment horizontal="center"/>
    </xf>
    <xf numFmtId="0" fontId="4" fillId="0" borderId="0" xfId="1" applyFont="1"/>
    <xf numFmtId="0" fontId="1" fillId="0" borderId="17" xfId="1" applyBorder="1" applyAlignment="1">
      <alignment horizontal="center"/>
    </xf>
    <xf numFmtId="0" fontId="1" fillId="5" borderId="18" xfId="1" applyFill="1" applyBorder="1" applyAlignment="1">
      <alignment horizontal="center"/>
    </xf>
    <xf numFmtId="0" fontId="1" fillId="0" borderId="22" xfId="1" applyBorder="1" applyAlignment="1">
      <alignment horizontal="center"/>
    </xf>
    <xf numFmtId="0" fontId="1" fillId="5" borderId="23" xfId="1" applyFill="1" applyBorder="1" applyAlignment="1">
      <alignment horizontal="center"/>
    </xf>
    <xf numFmtId="0" fontId="1" fillId="0" borderId="24" xfId="1" applyBorder="1" applyAlignment="1">
      <alignment horizontal="center"/>
    </xf>
    <xf numFmtId="0" fontId="1" fillId="0" borderId="25" xfId="1" applyBorder="1" applyAlignment="1">
      <alignment horizontal="center"/>
    </xf>
    <xf numFmtId="0" fontId="1" fillId="5" borderId="26" xfId="1" applyFill="1" applyBorder="1" applyAlignment="1">
      <alignment horizontal="center"/>
    </xf>
    <xf numFmtId="0" fontId="2" fillId="0" borderId="0" xfId="1" applyFont="1"/>
    <xf numFmtId="0" fontId="1" fillId="0" borderId="19" xfId="1" applyBorder="1"/>
    <xf numFmtId="0" fontId="1" fillId="0" borderId="20" xfId="1" applyBorder="1"/>
    <xf numFmtId="0" fontId="1" fillId="0" borderId="21" xfId="1" applyBorder="1"/>
    <xf numFmtId="0" fontId="1" fillId="6" borderId="30" xfId="1" applyFill="1" applyBorder="1" applyAlignment="1">
      <alignment horizontal="center"/>
    </xf>
    <xf numFmtId="0" fontId="1" fillId="6" borderId="31" xfId="1" applyFill="1" applyBorder="1" applyAlignment="1">
      <alignment horizontal="center"/>
    </xf>
    <xf numFmtId="0" fontId="1" fillId="6" borderId="32" xfId="1" applyFill="1" applyBorder="1" applyAlignment="1">
      <alignment horizontal="center"/>
    </xf>
    <xf numFmtId="0" fontId="1" fillId="6" borderId="20" xfId="1" applyFill="1" applyBorder="1" applyAlignment="1">
      <alignment horizontal="center"/>
    </xf>
    <xf numFmtId="0" fontId="1" fillId="6" borderId="33" xfId="1" applyFill="1" applyBorder="1" applyAlignment="1">
      <alignment horizontal="center"/>
    </xf>
    <xf numFmtId="0" fontId="1" fillId="6" borderId="34" xfId="1" applyFill="1" applyBorder="1" applyAlignment="1">
      <alignment horizontal="center"/>
    </xf>
    <xf numFmtId="0" fontId="1" fillId="7" borderId="19" xfId="1" applyFill="1" applyBorder="1" applyAlignment="1">
      <alignment horizontal="center"/>
    </xf>
    <xf numFmtId="0" fontId="1" fillId="7" borderId="20" xfId="1" applyFill="1" applyBorder="1" applyAlignment="1">
      <alignment horizontal="center"/>
    </xf>
    <xf numFmtId="0" fontId="1" fillId="7" borderId="21" xfId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8" borderId="2" xfId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5" fillId="0" borderId="0" xfId="2"/>
    <xf numFmtId="0" fontId="5" fillId="0" borderId="0" xfId="2" applyAlignment="1">
      <alignment horizontal="center"/>
    </xf>
    <xf numFmtId="0" fontId="5" fillId="6" borderId="10" xfId="2" applyFill="1" applyBorder="1" applyAlignment="1">
      <alignment horizontal="center"/>
    </xf>
    <xf numFmtId="0" fontId="5" fillId="6" borderId="11" xfId="2" applyFill="1" applyBorder="1" applyAlignment="1">
      <alignment horizontal="center"/>
    </xf>
    <xf numFmtId="0" fontId="5" fillId="6" borderId="12" xfId="2" applyFill="1" applyBorder="1" applyAlignment="1">
      <alignment horizontal="center"/>
    </xf>
    <xf numFmtId="0" fontId="5" fillId="0" borderId="0" xfId="2" applyAlignment="1">
      <alignment horizontal="left"/>
    </xf>
    <xf numFmtId="0" fontId="5" fillId="0" borderId="1" xfId="2" applyBorder="1" applyAlignment="1">
      <alignment horizontal="center"/>
    </xf>
    <xf numFmtId="0" fontId="5" fillId="3" borderId="0" xfId="2" applyFill="1" applyAlignment="1">
      <alignment horizontal="center"/>
    </xf>
    <xf numFmtId="0" fontId="5" fillId="9" borderId="0" xfId="2" applyFill="1" applyAlignment="1">
      <alignment horizontal="center"/>
    </xf>
    <xf numFmtId="0" fontId="5" fillId="0" borderId="19" xfId="2" applyBorder="1"/>
    <xf numFmtId="0" fontId="5" fillId="0" borderId="20" xfId="2" applyBorder="1"/>
    <xf numFmtId="0" fontId="5" fillId="0" borderId="21" xfId="2" applyBorder="1"/>
    <xf numFmtId="0" fontId="5" fillId="0" borderId="19" xfId="2" applyBorder="1" applyAlignment="1">
      <alignment horizontal="center"/>
    </xf>
    <xf numFmtId="0" fontId="5" fillId="0" borderId="20" xfId="2" applyBorder="1" applyAlignment="1">
      <alignment horizontal="center"/>
    </xf>
    <xf numFmtId="0" fontId="5" fillId="0" borderId="21" xfId="2" applyBorder="1" applyAlignment="1">
      <alignment horizontal="center"/>
    </xf>
    <xf numFmtId="0" fontId="5" fillId="0" borderId="0" xfId="2" quotePrefix="1" applyAlignment="1">
      <alignment horizontal="center"/>
    </xf>
    <xf numFmtId="0" fontId="5" fillId="0" borderId="27" xfId="2" applyBorder="1" applyAlignment="1">
      <alignment horizontal="center"/>
    </xf>
    <xf numFmtId="0" fontId="5" fillId="0" borderId="28" xfId="2" applyBorder="1" applyAlignment="1">
      <alignment horizontal="center"/>
    </xf>
    <xf numFmtId="0" fontId="5" fillId="0" borderId="29" xfId="2" applyBorder="1" applyAlignment="1">
      <alignment horizontal="center"/>
    </xf>
    <xf numFmtId="0" fontId="5" fillId="0" borderId="35" xfId="2" applyBorder="1" applyAlignment="1">
      <alignment horizontal="center"/>
    </xf>
    <xf numFmtId="0" fontId="5" fillId="0" borderId="2" xfId="2" applyBorder="1" applyAlignment="1">
      <alignment horizontal="center"/>
    </xf>
    <xf numFmtId="0" fontId="5" fillId="0" borderId="3" xfId="2" applyBorder="1" applyAlignment="1">
      <alignment horizontal="center"/>
    </xf>
    <xf numFmtId="0" fontId="5" fillId="0" borderId="4" xfId="2" applyBorder="1" applyAlignment="1">
      <alignment horizontal="center"/>
    </xf>
    <xf numFmtId="0" fontId="5" fillId="0" borderId="5" xfId="2" applyBorder="1" applyAlignment="1">
      <alignment horizontal="center"/>
    </xf>
    <xf numFmtId="0" fontId="5" fillId="0" borderId="6" xfId="2" applyBorder="1" applyAlignment="1">
      <alignment horizontal="center"/>
    </xf>
    <xf numFmtId="0" fontId="5" fillId="0" borderId="7" xfId="2" applyBorder="1" applyAlignment="1">
      <alignment horizontal="center"/>
    </xf>
    <xf numFmtId="0" fontId="5" fillId="0" borderId="8" xfId="2" applyBorder="1" applyAlignment="1">
      <alignment horizontal="center"/>
    </xf>
    <xf numFmtId="0" fontId="5" fillId="0" borderId="9" xfId="2" applyBorder="1" applyAlignment="1">
      <alignment horizontal="center"/>
    </xf>
    <xf numFmtId="0" fontId="6" fillId="0" borderId="0" xfId="2" applyFont="1"/>
    <xf numFmtId="0" fontId="5" fillId="0" borderId="10" xfId="2" applyBorder="1" applyAlignment="1">
      <alignment horizontal="center"/>
    </xf>
    <xf numFmtId="0" fontId="5" fillId="0" borderId="11" xfId="2" applyBorder="1" applyAlignment="1">
      <alignment horizontal="center"/>
    </xf>
    <xf numFmtId="0" fontId="5" fillId="0" borderId="12" xfId="2" applyBorder="1" applyAlignment="1">
      <alignment horizontal="center"/>
    </xf>
    <xf numFmtId="0" fontId="5" fillId="7" borderId="19" xfId="2" applyFill="1" applyBorder="1"/>
    <xf numFmtId="0" fontId="5" fillId="7" borderId="20" xfId="2" applyFill="1" applyBorder="1"/>
    <xf numFmtId="0" fontId="5" fillId="7" borderId="21" xfId="2" applyFill="1" applyBorder="1"/>
    <xf numFmtId="0" fontId="5" fillId="8" borderId="19" xfId="2" applyFill="1" applyBorder="1"/>
    <xf numFmtId="0" fontId="5" fillId="8" borderId="20" xfId="2" applyFill="1" applyBorder="1"/>
    <xf numFmtId="0" fontId="5" fillId="8" borderId="21" xfId="2" applyFill="1" applyBorder="1"/>
    <xf numFmtId="0" fontId="5" fillId="7" borderId="27" xfId="2" applyFill="1" applyBorder="1" applyAlignment="1">
      <alignment horizontal="center"/>
    </xf>
    <xf numFmtId="0" fontId="5" fillId="7" borderId="28" xfId="2" applyFill="1" applyBorder="1" applyAlignment="1">
      <alignment horizontal="center"/>
    </xf>
    <xf numFmtId="0" fontId="5" fillId="7" borderId="29" xfId="2" applyFill="1" applyBorder="1" applyAlignment="1">
      <alignment horizontal="center"/>
    </xf>
    <xf numFmtId="0" fontId="5" fillId="8" borderId="19" xfId="2" applyFill="1" applyBorder="1" applyAlignment="1">
      <alignment horizontal="center"/>
    </xf>
    <xf numFmtId="0" fontId="5" fillId="8" borderId="20" xfId="2" applyFill="1" applyBorder="1" applyAlignment="1">
      <alignment horizontal="center"/>
    </xf>
    <xf numFmtId="0" fontId="5" fillId="8" borderId="21" xfId="2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1" xr:uid="{99A98B21-4512-F545-BD17-1762F7A16778}"/>
    <cellStyle name="Normal 3" xfId="2" xr:uid="{4C777B75-51B0-A742-A5CF-77F6764FC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41048</xdr:colOff>
      <xdr:row>8</xdr:row>
      <xdr:rowOff>21735</xdr:rowOff>
    </xdr:from>
    <xdr:to>
      <xdr:col>43</xdr:col>
      <xdr:colOff>55448</xdr:colOff>
      <xdr:row>8</xdr:row>
      <xdr:rowOff>27135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9FF3B1E-D64C-6A4F-AD5F-08CC21798675}"/>
                </a:ext>
              </a:extLst>
            </xdr14:cNvPr>
            <xdr14:cNvContentPartPr/>
          </xdr14:nvContentPartPr>
          <xdr14:nvPr macro=""/>
          <xdr14:xfrm>
            <a:off x="11242448" y="1545735"/>
            <a:ext cx="14400" cy="540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905D38FC-5E15-E7D1-AB5F-428DC8AE0F5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236328" y="1539615"/>
              <a:ext cx="26640" cy="17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</xdr:colOff>
      <xdr:row>8</xdr:row>
      <xdr:rowOff>165098</xdr:rowOff>
    </xdr:from>
    <xdr:to>
      <xdr:col>54</xdr:col>
      <xdr:colOff>64304</xdr:colOff>
      <xdr:row>61</xdr:row>
      <xdr:rowOff>164628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382AE7B-9A50-AD4F-BC0C-20EA18F51F17}"/>
            </a:ext>
          </a:extLst>
        </xdr:cNvPr>
        <xdr:cNvSpPr/>
      </xdr:nvSpPr>
      <xdr:spPr>
        <a:xfrm>
          <a:off x="8231482" y="1764357"/>
          <a:ext cx="9612822" cy="10594623"/>
        </a:xfrm>
        <a:prstGeom prst="rect">
          <a:avLst/>
        </a:prstGeom>
        <a:noFill/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Multi-head Self-Attention</a:t>
          </a:r>
        </a:p>
        <a:p>
          <a:pPr algn="l"/>
          <a:endParaRPr lang="en-US" sz="1600" b="1" kern="1200"/>
        </a:p>
      </xdr:txBody>
    </xdr:sp>
    <xdr:clientData/>
  </xdr:twoCellAnchor>
  <xdr:twoCellAnchor>
    <xdr:from>
      <xdr:col>26</xdr:col>
      <xdr:colOff>219650</xdr:colOff>
      <xdr:row>68</xdr:row>
      <xdr:rowOff>78963</xdr:rowOff>
    </xdr:from>
    <xdr:to>
      <xdr:col>28</xdr:col>
      <xdr:colOff>1</xdr:colOff>
      <xdr:row>69</xdr:row>
      <xdr:rowOff>152866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16A8AEB-F631-E44F-87F6-9795CF49E318}"/>
            </a:ext>
          </a:extLst>
        </xdr:cNvPr>
        <xdr:cNvGrpSpPr/>
      </xdr:nvGrpSpPr>
      <xdr:grpSpPr>
        <a:xfrm>
          <a:off x="8780391" y="13672667"/>
          <a:ext cx="438869" cy="273810"/>
          <a:chOff x="7495023" y="10727258"/>
          <a:chExt cx="484241" cy="275549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9CEF73B-C496-F592-CD3F-1A0741E28089}"/>
              </a:ext>
            </a:extLst>
          </xdr:cNvPr>
          <xdr:cNvSpPr/>
        </xdr:nvSpPr>
        <xdr:spPr>
          <a:xfrm>
            <a:off x="7495023" y="10727258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549B9F90-8CAE-66C3-EA52-A041ABCCAC87}"/>
              </a:ext>
            </a:extLst>
          </xdr:cNvPr>
          <xdr:cNvCxnSpPr>
            <a:stCxn id="4" idx="6"/>
          </xdr:cNvCxnSpPr>
        </xdr:nvCxnSpPr>
        <xdr:spPr>
          <a:xfrm>
            <a:off x="7778836" y="10865033"/>
            <a:ext cx="200428" cy="2469"/>
          </a:xfrm>
          <a:prstGeom prst="straightConnector1">
            <a:avLst/>
          </a:prstGeom>
          <a:ln>
            <a:prstDash val="sys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1</xdr:colOff>
      <xdr:row>64</xdr:row>
      <xdr:rowOff>123773</xdr:rowOff>
    </xdr:from>
    <xdr:to>
      <xdr:col>34</xdr:col>
      <xdr:colOff>204108</xdr:colOff>
      <xdr:row>86</xdr:row>
      <xdr:rowOff>118969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419EFD2-E501-0F4A-BF7A-BAE6914C6829}"/>
            </a:ext>
          </a:extLst>
        </xdr:cNvPr>
        <xdr:cNvSpPr/>
      </xdr:nvSpPr>
      <xdr:spPr>
        <a:xfrm>
          <a:off x="8327870" y="13448363"/>
          <a:ext cx="3202140" cy="4575524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25</xdr:col>
      <xdr:colOff>14942</xdr:colOff>
      <xdr:row>88</xdr:row>
      <xdr:rowOff>187377</xdr:rowOff>
    </xdr:from>
    <xdr:to>
      <xdr:col>34</xdr:col>
      <xdr:colOff>226786</xdr:colOff>
      <xdr:row>125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7ED47C-4F8D-6D4E-BC6D-920B4B31CE4C}"/>
            </a:ext>
          </a:extLst>
        </xdr:cNvPr>
        <xdr:cNvSpPr/>
      </xdr:nvSpPr>
      <xdr:spPr>
        <a:xfrm>
          <a:off x="8342811" y="18508688"/>
          <a:ext cx="3209877" cy="9333876"/>
        </a:xfrm>
        <a:prstGeom prst="rect">
          <a:avLst/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Feed-Forward</a:t>
          </a:r>
        </a:p>
      </xdr:txBody>
    </xdr:sp>
    <xdr:clientData/>
  </xdr:twoCellAnchor>
  <xdr:twoCellAnchor>
    <xdr:from>
      <xdr:col>27</xdr:col>
      <xdr:colOff>226786</xdr:colOff>
      <xdr:row>79</xdr:row>
      <xdr:rowOff>90715</xdr:rowOff>
    </xdr:from>
    <xdr:to>
      <xdr:col>33</xdr:col>
      <xdr:colOff>175986</xdr:colOff>
      <xdr:row>85</xdr:row>
      <xdr:rowOff>119239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78C7270-4CEC-0D47-85BD-D177F41022CE}"/>
            </a:ext>
          </a:extLst>
        </xdr:cNvPr>
        <xdr:cNvSpPr/>
      </xdr:nvSpPr>
      <xdr:spPr>
        <a:xfrm>
          <a:off x="9142186" y="14517915"/>
          <a:ext cx="2260600" cy="12477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27</xdr:col>
      <xdr:colOff>19414</xdr:colOff>
      <xdr:row>57</xdr:row>
      <xdr:rowOff>122879</xdr:rowOff>
    </xdr:from>
    <xdr:to>
      <xdr:col>27</xdr:col>
      <xdr:colOff>203964</xdr:colOff>
      <xdr:row>68</xdr:row>
      <xdr:rowOff>78962</xdr:rowOff>
    </xdr:to>
    <xdr:cxnSp macro="">
      <xdr:nvCxnSpPr>
        <xdr:cNvPr id="9" name="Elbow Connector 8">
          <a:extLst>
            <a:ext uri="{FF2B5EF4-FFF2-40B4-BE49-F238E27FC236}">
              <a16:creationId xmlns:a16="http://schemas.microsoft.com/office/drawing/2014/main" id="{BD6CBF3A-BD29-194D-AB2F-9E6BEA89E6C5}"/>
            </a:ext>
          </a:extLst>
        </xdr:cNvPr>
        <xdr:cNvCxnSpPr>
          <a:stCxn id="10" idx="1"/>
          <a:endCxn id="4" idx="0"/>
        </xdr:cNvCxnSpPr>
      </xdr:nvCxnSpPr>
      <xdr:spPr>
        <a:xfrm rot="10800000" flipV="1">
          <a:off x="8934814" y="10079679"/>
          <a:ext cx="184550" cy="2191283"/>
        </a:xfrm>
        <a:prstGeom prst="bentConnector2">
          <a:avLst/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203964</xdr:colOff>
      <xdr:row>54</xdr:row>
      <xdr:rowOff>108617</xdr:rowOff>
    </xdr:from>
    <xdr:to>
      <xdr:col>33</xdr:col>
      <xdr:colOff>153164</xdr:colOff>
      <xdr:row>60</xdr:row>
      <xdr:rowOff>137141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092C43-2B51-6647-97D3-E9F01F883387}"/>
            </a:ext>
          </a:extLst>
        </xdr:cNvPr>
        <xdr:cNvSpPr/>
      </xdr:nvSpPr>
      <xdr:spPr>
        <a:xfrm>
          <a:off x="9119364" y="9455817"/>
          <a:ext cx="2260600" cy="12477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27</xdr:col>
      <xdr:colOff>203200</xdr:colOff>
      <xdr:row>119</xdr:row>
      <xdr:rowOff>139700</xdr:rowOff>
    </xdr:from>
    <xdr:to>
      <xdr:col>33</xdr:col>
      <xdr:colOff>152400</xdr:colOff>
      <xdr:row>125</xdr:row>
      <xdr:rowOff>66624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BA8C3D7-BE14-1545-ACC5-21D53A754A97}"/>
            </a:ext>
          </a:extLst>
        </xdr:cNvPr>
        <xdr:cNvSpPr/>
      </xdr:nvSpPr>
      <xdr:spPr>
        <a:xfrm>
          <a:off x="9118600" y="23507700"/>
          <a:ext cx="2260600" cy="11461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27</xdr:col>
      <xdr:colOff>214084</xdr:colOff>
      <xdr:row>1</xdr:row>
      <xdr:rowOff>112486</xdr:rowOff>
    </xdr:from>
    <xdr:to>
      <xdr:col>33</xdr:col>
      <xdr:colOff>165099</xdr:colOff>
      <xdr:row>7</xdr:row>
      <xdr:rowOff>101600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1DE2519-E023-2545-8294-F7FA670745E6}"/>
            </a:ext>
          </a:extLst>
        </xdr:cNvPr>
        <xdr:cNvSpPr/>
      </xdr:nvSpPr>
      <xdr:spPr>
        <a:xfrm>
          <a:off x="9129484" y="315686"/>
          <a:ext cx="2262415" cy="120831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25</xdr:col>
      <xdr:colOff>17397</xdr:colOff>
      <xdr:row>126</xdr:row>
      <xdr:rowOff>155938</xdr:rowOff>
    </xdr:from>
    <xdr:to>
      <xdr:col>34</xdr:col>
      <xdr:colOff>217466</xdr:colOff>
      <xdr:row>148</xdr:row>
      <xdr:rowOff>187377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9255DA6-8E08-4C41-8847-45E94357C79E}"/>
            </a:ext>
          </a:extLst>
        </xdr:cNvPr>
        <xdr:cNvSpPr/>
      </xdr:nvSpPr>
      <xdr:spPr>
        <a:xfrm>
          <a:off x="8345266" y="28054299"/>
          <a:ext cx="3198102" cy="4611767"/>
        </a:xfrm>
        <a:prstGeom prst="rect">
          <a:avLst/>
        </a:prstGeom>
        <a:noFill/>
        <a:ln w="38100">
          <a:solidFill>
            <a:schemeClr val="accent4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Add &amp; Norm</a:t>
          </a:r>
        </a:p>
      </xdr:txBody>
    </xdr:sp>
    <xdr:clientData/>
  </xdr:twoCellAnchor>
  <xdr:twoCellAnchor>
    <xdr:from>
      <xdr:col>26</xdr:col>
      <xdr:colOff>224598</xdr:colOff>
      <xdr:row>131</xdr:row>
      <xdr:rowOff>54791</xdr:rowOff>
    </xdr:from>
    <xdr:to>
      <xdr:col>28</xdr:col>
      <xdr:colOff>17396</xdr:colOff>
      <xdr:row>132</xdr:row>
      <xdr:rowOff>127976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25C79704-4C71-9545-B251-2D479B05F533}"/>
            </a:ext>
          </a:extLst>
        </xdr:cNvPr>
        <xdr:cNvGrpSpPr/>
      </xdr:nvGrpSpPr>
      <xdr:grpSpPr>
        <a:xfrm>
          <a:off x="8785339" y="26242661"/>
          <a:ext cx="451316" cy="273093"/>
          <a:chOff x="9311277" y="9893127"/>
          <a:chExt cx="498655" cy="275549"/>
        </a:xfrm>
      </xdr:grpSpPr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DC153135-3C9E-9544-9915-1F6F58CEE6F2}"/>
              </a:ext>
            </a:extLst>
          </xdr:cNvPr>
          <xdr:cNvSpPr/>
        </xdr:nvSpPr>
        <xdr:spPr>
          <a:xfrm>
            <a:off x="9311277" y="9893127"/>
            <a:ext cx="283813" cy="27554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ctr"/>
            <a:r>
              <a:rPr lang="en-US" sz="2000" kern="1200"/>
              <a:t>+</a:t>
            </a: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C783404F-36E0-CA0F-43FF-D323412C53B4}"/>
              </a:ext>
            </a:extLst>
          </xdr:cNvPr>
          <xdr:cNvCxnSpPr>
            <a:stCxn id="15" idx="6"/>
          </xdr:cNvCxnSpPr>
        </xdr:nvCxnSpPr>
        <xdr:spPr>
          <a:xfrm flipV="1">
            <a:off x="9595090" y="10030842"/>
            <a:ext cx="214842" cy="59"/>
          </a:xfrm>
          <a:prstGeom prst="straightConnector1">
            <a:avLst/>
          </a:prstGeom>
          <a:ln>
            <a:prstDash val="sysDash"/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23370</xdr:colOff>
      <xdr:row>125</xdr:row>
      <xdr:rowOff>66624</xdr:rowOff>
    </xdr:from>
    <xdr:to>
      <xdr:col>31</xdr:col>
      <xdr:colOff>12701</xdr:colOff>
      <xdr:row>131</xdr:row>
      <xdr:rowOff>54791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9827FEC2-282F-8B40-B626-99E4A77E6F28}"/>
            </a:ext>
          </a:extLst>
        </xdr:cNvPr>
        <xdr:cNvCxnSpPr>
          <a:stCxn id="11" idx="2"/>
          <a:endCxn id="15" idx="0"/>
        </xdr:cNvCxnSpPr>
      </xdr:nvCxnSpPr>
      <xdr:spPr>
        <a:xfrm rot="5400000">
          <a:off x="8990152" y="24602442"/>
          <a:ext cx="1207367" cy="1310131"/>
        </a:xfrm>
        <a:prstGeom prst="bentConnector3">
          <a:avLst>
            <a:gd name="adj1" fmla="val 50000"/>
          </a:avLst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225778</xdr:colOff>
      <xdr:row>142</xdr:row>
      <xdr:rowOff>142164</xdr:rowOff>
    </xdr:from>
    <xdr:to>
      <xdr:col>33</xdr:col>
      <xdr:colOff>174978</xdr:colOff>
      <xdr:row>148</xdr:row>
      <xdr:rowOff>69088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0783ABA-24B7-6D48-A812-64BBD01DB2E0}"/>
            </a:ext>
          </a:extLst>
        </xdr:cNvPr>
        <xdr:cNvSpPr/>
      </xdr:nvSpPr>
      <xdr:spPr>
        <a:xfrm>
          <a:off x="9141178" y="28183764"/>
          <a:ext cx="2260600" cy="1146124"/>
        </a:xfrm>
        <a:prstGeom prst="rect">
          <a:avLst/>
        </a:prstGeom>
        <a:noFill/>
        <a:ln>
          <a:solidFill>
            <a:schemeClr val="tx1"/>
          </a:solidFill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26</xdr:col>
      <xdr:colOff>224598</xdr:colOff>
      <xdr:row>82</xdr:row>
      <xdr:rowOff>104976</xdr:rowOff>
    </xdr:from>
    <xdr:to>
      <xdr:col>27</xdr:col>
      <xdr:colOff>226786</xdr:colOff>
      <xdr:row>131</xdr:row>
      <xdr:rowOff>192983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C34BBD1E-7785-F54C-8974-443544B2862E}"/>
            </a:ext>
          </a:extLst>
        </xdr:cNvPr>
        <xdr:cNvCxnSpPr>
          <a:stCxn id="8" idx="1"/>
          <a:endCxn id="15" idx="2"/>
        </xdr:cNvCxnSpPr>
      </xdr:nvCxnSpPr>
      <xdr:spPr>
        <a:xfrm rot="10800000" flipV="1">
          <a:off x="8809798" y="15141776"/>
          <a:ext cx="332388" cy="10857607"/>
        </a:xfrm>
        <a:prstGeom prst="bentConnector3">
          <a:avLst>
            <a:gd name="adj1" fmla="val 168775"/>
          </a:avLst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314227</xdr:colOff>
      <xdr:row>7</xdr:row>
      <xdr:rowOff>196391</xdr:rowOff>
    </xdr:from>
    <xdr:to>
      <xdr:col>55</xdr:col>
      <xdr:colOff>295689</xdr:colOff>
      <xdr:row>149</xdr:row>
      <xdr:rowOff>62458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6A0C0BB-1D28-8D40-8291-D4128B1700B8}"/>
            </a:ext>
          </a:extLst>
        </xdr:cNvPr>
        <xdr:cNvSpPr/>
      </xdr:nvSpPr>
      <xdr:spPr>
        <a:xfrm>
          <a:off x="2312916" y="1653768"/>
          <a:ext cx="16304084" cy="31095575"/>
        </a:xfrm>
        <a:prstGeom prst="rect">
          <a:avLst/>
        </a:prstGeom>
        <a:noFill/>
        <a:ln w="57150"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3600" b="1" kern="1200"/>
            <a:t> Encoder</a:t>
          </a:r>
        </a:p>
      </xdr:txBody>
    </xdr:sp>
    <xdr:clientData/>
  </xdr:twoCellAnchor>
  <xdr:twoCellAnchor>
    <xdr:from>
      <xdr:col>26</xdr:col>
      <xdr:colOff>219650</xdr:colOff>
      <xdr:row>4</xdr:row>
      <xdr:rowOff>107043</xdr:rowOff>
    </xdr:from>
    <xdr:to>
      <xdr:col>27</xdr:col>
      <xdr:colOff>214084</xdr:colOff>
      <xdr:row>69</xdr:row>
      <xdr:rowOff>11171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830ABD1-E86D-9949-8BBB-E85B8062209B}"/>
            </a:ext>
          </a:extLst>
        </xdr:cNvPr>
        <xdr:cNvCxnSpPr>
          <a:stCxn id="12" idx="1"/>
          <a:endCxn id="4" idx="2"/>
        </xdr:cNvCxnSpPr>
      </xdr:nvCxnSpPr>
      <xdr:spPr>
        <a:xfrm rot="10800000" flipV="1">
          <a:off x="8804850" y="919843"/>
          <a:ext cx="324634" cy="11486528"/>
        </a:xfrm>
        <a:prstGeom prst="bentConnector3">
          <a:avLst>
            <a:gd name="adj1" fmla="val 171048"/>
          </a:avLst>
        </a:prstGeom>
        <a:ln>
          <a:prstDash val="sys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177801</xdr:colOff>
      <xdr:row>79</xdr:row>
      <xdr:rowOff>88900</xdr:rowOff>
    </xdr:from>
    <xdr:to>
      <xdr:col>46</xdr:col>
      <xdr:colOff>12700</xdr:colOff>
      <xdr:row>101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CA0BA9F-DE24-C54A-BB1F-4B9BCE71B26E}"/>
            </a:ext>
          </a:extLst>
        </xdr:cNvPr>
        <xdr:cNvSpPr/>
      </xdr:nvSpPr>
      <xdr:spPr>
        <a:xfrm>
          <a:off x="2159001" y="14135100"/>
          <a:ext cx="13042899" cy="3822700"/>
        </a:xfrm>
        <a:prstGeom prst="rect">
          <a:avLst/>
        </a:prstGeom>
        <a:noFill/>
        <a:ln w="57150">
          <a:solidFill>
            <a:srgbClr val="FFFF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Joint Embedding</a:t>
          </a:r>
          <a:r>
            <a:rPr lang="en-US" sz="1600" b="1" kern="1200" baseline="0"/>
            <a:t> Space</a:t>
          </a:r>
          <a:endParaRPr lang="en-US" sz="1600" b="1" kern="1200"/>
        </a:p>
      </xdr:txBody>
    </xdr:sp>
    <xdr:clientData/>
  </xdr:twoCellAnchor>
  <xdr:twoCellAnchor>
    <xdr:from>
      <xdr:col>6</xdr:col>
      <xdr:colOff>214314</xdr:colOff>
      <xdr:row>17</xdr:row>
      <xdr:rowOff>138906</xdr:rowOff>
    </xdr:from>
    <xdr:to>
      <xdr:col>23</xdr:col>
      <xdr:colOff>59532</xdr:colOff>
      <xdr:row>78</xdr:row>
      <xdr:rowOff>137236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B80FF3E-3C90-0E4F-AD0B-7D1A36FCF3BD}"/>
            </a:ext>
          </a:extLst>
        </xdr:cNvPr>
        <xdr:cNvSpPr/>
      </xdr:nvSpPr>
      <xdr:spPr>
        <a:xfrm>
          <a:off x="2238377" y="3175000"/>
          <a:ext cx="4905374" cy="10892549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Encoder 1</a:t>
          </a:r>
        </a:p>
      </xdr:txBody>
    </xdr:sp>
    <xdr:clientData/>
  </xdr:twoCellAnchor>
  <xdr:twoCellAnchor>
    <xdr:from>
      <xdr:col>26</xdr:col>
      <xdr:colOff>132073</xdr:colOff>
      <xdr:row>17</xdr:row>
      <xdr:rowOff>138906</xdr:rowOff>
    </xdr:from>
    <xdr:to>
      <xdr:col>46</xdr:col>
      <xdr:colOff>59532</xdr:colOff>
      <xdr:row>78</xdr:row>
      <xdr:rowOff>83437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A042B07-7010-5241-89E5-C99368F36E88}"/>
            </a:ext>
          </a:extLst>
        </xdr:cNvPr>
        <xdr:cNvSpPr/>
      </xdr:nvSpPr>
      <xdr:spPr>
        <a:xfrm>
          <a:off x="8228323" y="3175000"/>
          <a:ext cx="6336990" cy="1083875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 b="1" kern="1200"/>
            <a:t>Encoder 2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 refreshError="1"/>
      <sheetData sheetId="2" refreshError="1"/>
      <sheetData sheetId="3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2-04T12:18:55.3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15 1895 0 0,'8'-6'168'0'0,"0"2"-168"0"0,-2 4 0 0 0,-2 0 0 0 0,0-1 0 0 0,5-2 0 0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2039-23D5-944D-ABB4-5E25BA57DB79}">
  <dimension ref="J5:AE88"/>
  <sheetViews>
    <sheetView tabSelected="1" zoomScaleNormal="100" workbookViewId="0">
      <selection activeCell="AE8" sqref="AE8"/>
    </sheetView>
  </sheetViews>
  <sheetFormatPr baseColWidth="10" defaultRowHeight="16" x14ac:dyDescent="0.2"/>
  <cols>
    <col min="1" max="9" width="4.33203125" customWidth="1"/>
    <col min="10" max="18" width="4.33203125" style="4" customWidth="1"/>
    <col min="19" max="19" width="6.1640625" style="4" customWidth="1"/>
    <col min="20" max="20" width="6.33203125" style="4" customWidth="1"/>
    <col min="21" max="21" width="6" style="4" customWidth="1"/>
    <col min="22" max="22" width="6.5" customWidth="1"/>
    <col min="23" max="23" width="5.83203125" style="4" customWidth="1"/>
    <col min="24" max="87" width="4.33203125" customWidth="1"/>
  </cols>
  <sheetData>
    <row r="5" spans="10:31" x14ac:dyDescent="0.2">
      <c r="S5" s="81">
        <v>2</v>
      </c>
      <c r="T5" s="81">
        <v>1</v>
      </c>
      <c r="U5" s="81">
        <v>4</v>
      </c>
      <c r="V5" s="81">
        <v>2</v>
      </c>
      <c r="W5" s="81">
        <v>1</v>
      </c>
    </row>
    <row r="6" spans="10:31" x14ac:dyDescent="0.2">
      <c r="S6" s="82">
        <v>1</v>
      </c>
      <c r="T6" s="82">
        <v>4</v>
      </c>
      <c r="U6" s="82">
        <v>2</v>
      </c>
      <c r="V6" s="82">
        <v>1</v>
      </c>
      <c r="W6" s="82">
        <v>3</v>
      </c>
      <c r="AE6" t="s">
        <v>56</v>
      </c>
    </row>
    <row r="7" spans="10:31" x14ac:dyDescent="0.2">
      <c r="S7" s="82">
        <v>1</v>
      </c>
      <c r="T7" s="82">
        <v>0</v>
      </c>
      <c r="U7" s="82">
        <v>3</v>
      </c>
      <c r="V7" s="82">
        <v>1</v>
      </c>
      <c r="W7" s="82">
        <v>1</v>
      </c>
    </row>
    <row r="8" spans="10:31" x14ac:dyDescent="0.2">
      <c r="S8" s="82">
        <v>2</v>
      </c>
      <c r="T8" s="82">
        <v>3</v>
      </c>
      <c r="U8" s="82">
        <v>3</v>
      </c>
      <c r="V8" s="82">
        <v>0</v>
      </c>
      <c r="W8" s="82">
        <v>-1</v>
      </c>
    </row>
    <row r="9" spans="10:31" x14ac:dyDescent="0.2">
      <c r="S9" s="82">
        <v>3</v>
      </c>
      <c r="T9" s="82">
        <v>2</v>
      </c>
      <c r="U9" s="82">
        <v>1</v>
      </c>
      <c r="V9" s="82">
        <v>0</v>
      </c>
      <c r="W9" s="82">
        <v>2</v>
      </c>
    </row>
    <row r="10" spans="10:31" x14ac:dyDescent="0.2">
      <c r="S10" s="82">
        <v>4</v>
      </c>
      <c r="T10" s="82">
        <v>1</v>
      </c>
      <c r="U10" s="82">
        <v>-1</v>
      </c>
      <c r="V10" s="82">
        <v>2</v>
      </c>
      <c r="W10" s="82">
        <v>1</v>
      </c>
    </row>
    <row r="11" spans="10:31" x14ac:dyDescent="0.2">
      <c r="S11" s="83">
        <v>4</v>
      </c>
      <c r="T11" s="83">
        <v>2</v>
      </c>
      <c r="U11" s="83">
        <v>3</v>
      </c>
      <c r="V11" s="83">
        <v>1</v>
      </c>
      <c r="W11" s="83">
        <v>1</v>
      </c>
    </row>
    <row r="12" spans="10:31" x14ac:dyDescent="0.2">
      <c r="S12" s="4">
        <v>1</v>
      </c>
      <c r="T12" s="4">
        <v>1</v>
      </c>
      <c r="U12" s="4">
        <v>1</v>
      </c>
      <c r="V12" s="4">
        <v>1</v>
      </c>
      <c r="W12" s="4">
        <v>1</v>
      </c>
    </row>
    <row r="13" spans="10:31" x14ac:dyDescent="0.2">
      <c r="P13" s="4" t="s">
        <v>9</v>
      </c>
      <c r="Q13" s="4" t="s">
        <v>8</v>
      </c>
    </row>
    <row r="14" spans="10:31" x14ac:dyDescent="0.2">
      <c r="J14" cm="1">
        <f t="array" aca="1" ref="J14:Q19" ca="1">RANDLINEAR(6,7,1)</f>
        <v>0</v>
      </c>
      <c r="K14">
        <f ca="1"/>
        <v>0</v>
      </c>
      <c r="L14">
        <f ca="1"/>
        <v>0</v>
      </c>
      <c r="M14">
        <f ca="1"/>
        <v>0</v>
      </c>
      <c r="N14">
        <f ca="1"/>
        <v>0</v>
      </c>
      <c r="O14">
        <f ca="1"/>
        <v>-1</v>
      </c>
      <c r="P14">
        <f ca="1"/>
        <v>-1</v>
      </c>
      <c r="Q14">
        <f ca="1"/>
        <v>-3</v>
      </c>
      <c r="S14" s="26" cm="1">
        <f t="array" aca="1" ref="S14:W19" ca="1">MMULT(_xlfn.ANCHORARRAY(J14),S5:W12)</f>
        <v>-11</v>
      </c>
      <c r="T14" s="26">
        <f ca="1"/>
        <v>-6</v>
      </c>
      <c r="U14" s="26">
        <f ca="1"/>
        <v>-5</v>
      </c>
      <c r="V14" s="26">
        <f ca="1"/>
        <v>-6</v>
      </c>
      <c r="W14" s="26">
        <f ca="1"/>
        <v>-5</v>
      </c>
    </row>
    <row r="15" spans="10:31" x14ac:dyDescent="0.2">
      <c r="J15">
        <f ca="1"/>
        <v>0</v>
      </c>
      <c r="K15">
        <f ca="1"/>
        <v>0</v>
      </c>
      <c r="L15">
        <f ca="1"/>
        <v>0</v>
      </c>
      <c r="M15">
        <f ca="1"/>
        <v>0</v>
      </c>
      <c r="N15">
        <f ca="1"/>
        <v>1</v>
      </c>
      <c r="O15">
        <f ca="1"/>
        <v>-1</v>
      </c>
      <c r="P15">
        <f ca="1"/>
        <v>1</v>
      </c>
      <c r="Q15">
        <f ca="1"/>
        <v>-1</v>
      </c>
      <c r="S15" s="27">
        <f ca="1"/>
        <v>2</v>
      </c>
      <c r="T15" s="27">
        <f ca="1"/>
        <v>2</v>
      </c>
      <c r="U15" s="27">
        <f ca="1"/>
        <v>4</v>
      </c>
      <c r="V15" s="27">
        <f ca="1"/>
        <v>-2</v>
      </c>
      <c r="W15" s="27">
        <f ca="1"/>
        <v>1</v>
      </c>
    </row>
    <row r="16" spans="10:31" x14ac:dyDescent="0.2">
      <c r="J16">
        <f ca="1"/>
        <v>0</v>
      </c>
      <c r="K16">
        <f ca="1"/>
        <v>1</v>
      </c>
      <c r="L16">
        <f ca="1"/>
        <v>-1</v>
      </c>
      <c r="M16">
        <f ca="1"/>
        <v>-1</v>
      </c>
      <c r="N16">
        <f ca="1"/>
        <v>1</v>
      </c>
      <c r="O16">
        <f ca="1"/>
        <v>1</v>
      </c>
      <c r="P16">
        <f ca="1"/>
        <v>0</v>
      </c>
      <c r="Q16">
        <f ca="1"/>
        <v>3</v>
      </c>
      <c r="S16" s="27">
        <f ca="1"/>
        <v>8</v>
      </c>
      <c r="T16" s="27">
        <f ca="1"/>
        <v>7</v>
      </c>
      <c r="U16" s="27">
        <f ca="1"/>
        <v>-1</v>
      </c>
      <c r="V16" s="27">
        <f ca="1"/>
        <v>5</v>
      </c>
      <c r="W16" s="27">
        <f ca="1"/>
        <v>9</v>
      </c>
    </row>
    <row r="17" spans="10:23" x14ac:dyDescent="0.2">
      <c r="J17">
        <f ca="1"/>
        <v>-1</v>
      </c>
      <c r="K17">
        <f ca="1"/>
        <v>0</v>
      </c>
      <c r="L17">
        <f ca="1"/>
        <v>1</v>
      </c>
      <c r="M17">
        <f ca="1"/>
        <v>0</v>
      </c>
      <c r="N17">
        <f ca="1"/>
        <v>0</v>
      </c>
      <c r="O17">
        <f ca="1"/>
        <v>0</v>
      </c>
      <c r="P17">
        <f ca="1"/>
        <v>1</v>
      </c>
      <c r="Q17">
        <f ca="1"/>
        <v>0</v>
      </c>
      <c r="S17" s="27">
        <f ca="1"/>
        <v>3</v>
      </c>
      <c r="T17" s="27">
        <f ca="1"/>
        <v>1</v>
      </c>
      <c r="U17" s="27">
        <f ca="1"/>
        <v>2</v>
      </c>
      <c r="V17" s="27">
        <f ca="1"/>
        <v>0</v>
      </c>
      <c r="W17" s="27">
        <f ca="1"/>
        <v>1</v>
      </c>
    </row>
    <row r="18" spans="10:23" x14ac:dyDescent="0.2">
      <c r="J18">
        <f ca="1"/>
        <v>1</v>
      </c>
      <c r="K18">
        <f ca="1"/>
        <v>1</v>
      </c>
      <c r="L18">
        <f ca="1"/>
        <v>1</v>
      </c>
      <c r="M18">
        <f ca="1"/>
        <v>-1</v>
      </c>
      <c r="N18">
        <f ca="1"/>
        <v>0</v>
      </c>
      <c r="O18">
        <f ca="1"/>
        <v>0</v>
      </c>
      <c r="P18">
        <f ca="1"/>
        <v>-1</v>
      </c>
      <c r="Q18">
        <f ca="1"/>
        <v>1</v>
      </c>
      <c r="S18" s="27">
        <f ca="1"/>
        <v>-1</v>
      </c>
      <c r="T18" s="27">
        <f ca="1"/>
        <v>1</v>
      </c>
      <c r="U18" s="27">
        <f ca="1"/>
        <v>4</v>
      </c>
      <c r="V18" s="27">
        <f ca="1"/>
        <v>4</v>
      </c>
      <c r="W18" s="27">
        <f ca="1"/>
        <v>6</v>
      </c>
    </row>
    <row r="19" spans="10:23" x14ac:dyDescent="0.2">
      <c r="J19">
        <f ca="1"/>
        <v>0</v>
      </c>
      <c r="K19">
        <f ca="1"/>
        <v>1</v>
      </c>
      <c r="L19">
        <f ca="1"/>
        <v>-1</v>
      </c>
      <c r="M19">
        <f ca="1"/>
        <v>0</v>
      </c>
      <c r="N19">
        <f ca="1"/>
        <v>1</v>
      </c>
      <c r="O19">
        <f ca="1"/>
        <v>1</v>
      </c>
      <c r="P19">
        <f ca="1"/>
        <v>1</v>
      </c>
      <c r="Q19">
        <f ca="1"/>
        <v>2</v>
      </c>
      <c r="S19" s="28">
        <f ca="1"/>
        <v>13</v>
      </c>
      <c r="T19" s="28">
        <f ca="1"/>
        <v>11</v>
      </c>
      <c r="U19" s="28">
        <f ca="1"/>
        <v>4</v>
      </c>
      <c r="V19" s="28">
        <f ca="1"/>
        <v>5</v>
      </c>
      <c r="W19" s="28">
        <f ca="1"/>
        <v>8</v>
      </c>
    </row>
    <row r="20" spans="10:23" x14ac:dyDescent="0.2">
      <c r="V20" s="4"/>
    </row>
    <row r="21" spans="10:23" x14ac:dyDescent="0.2">
      <c r="S21" s="26" cm="1">
        <f t="array" aca="1" ref="S21:W26" ca="1">RELU(_xlfn.ANCHORARRAY(S14))</f>
        <v>0</v>
      </c>
      <c r="T21" s="26">
        <f ca="1"/>
        <v>0</v>
      </c>
      <c r="U21" s="26">
        <f ca="1"/>
        <v>0</v>
      </c>
      <c r="V21" s="26">
        <f ca="1"/>
        <v>0</v>
      </c>
      <c r="W21" s="26">
        <f ca="1"/>
        <v>0</v>
      </c>
    </row>
    <row r="22" spans="10:23" x14ac:dyDescent="0.2">
      <c r="S22" s="27">
        <f ca="1"/>
        <v>2</v>
      </c>
      <c r="T22" s="27">
        <f ca="1"/>
        <v>2</v>
      </c>
      <c r="U22" s="27">
        <f ca="1"/>
        <v>4</v>
      </c>
      <c r="V22" s="27">
        <f ca="1"/>
        <v>0</v>
      </c>
      <c r="W22" s="27">
        <f ca="1"/>
        <v>1</v>
      </c>
    </row>
    <row r="23" spans="10:23" x14ac:dyDescent="0.2">
      <c r="S23" s="27">
        <f ca="1"/>
        <v>8</v>
      </c>
      <c r="T23" s="27">
        <f ca="1"/>
        <v>7</v>
      </c>
      <c r="U23" s="27">
        <f ca="1"/>
        <v>0</v>
      </c>
      <c r="V23" s="27">
        <f ca="1"/>
        <v>5</v>
      </c>
      <c r="W23" s="27">
        <f ca="1"/>
        <v>9</v>
      </c>
    </row>
    <row r="24" spans="10:23" x14ac:dyDescent="0.2">
      <c r="S24" s="27">
        <f ca="1"/>
        <v>3</v>
      </c>
      <c r="T24" s="27">
        <f ca="1"/>
        <v>1</v>
      </c>
      <c r="U24" s="27">
        <f ca="1"/>
        <v>2</v>
      </c>
      <c r="V24" s="27">
        <f ca="1"/>
        <v>0</v>
      </c>
      <c r="W24" s="27">
        <f ca="1"/>
        <v>1</v>
      </c>
    </row>
    <row r="25" spans="10:23" x14ac:dyDescent="0.2">
      <c r="S25" s="27">
        <f ca="1"/>
        <v>0</v>
      </c>
      <c r="T25" s="27">
        <f ca="1"/>
        <v>1</v>
      </c>
      <c r="U25" s="27">
        <f ca="1"/>
        <v>4</v>
      </c>
      <c r="V25" s="27">
        <f ca="1"/>
        <v>4</v>
      </c>
      <c r="W25" s="27">
        <f ca="1"/>
        <v>6</v>
      </c>
    </row>
    <row r="26" spans="10:23" x14ac:dyDescent="0.2">
      <c r="S26" s="28">
        <f ca="1"/>
        <v>13</v>
      </c>
      <c r="T26" s="28">
        <f ca="1"/>
        <v>11</v>
      </c>
      <c r="U26" s="28">
        <f ca="1"/>
        <v>4</v>
      </c>
      <c r="V26" s="28">
        <f ca="1"/>
        <v>5</v>
      </c>
      <c r="W26" s="28">
        <f ca="1"/>
        <v>8</v>
      </c>
    </row>
    <row r="27" spans="10:23" x14ac:dyDescent="0.2">
      <c r="S27" s="4">
        <v>1</v>
      </c>
      <c r="T27" s="4">
        <v>1</v>
      </c>
      <c r="U27" s="4">
        <v>1</v>
      </c>
      <c r="V27" s="4">
        <v>1</v>
      </c>
      <c r="W27" s="4">
        <v>1</v>
      </c>
    </row>
    <row r="28" spans="10:23" x14ac:dyDescent="0.2">
      <c r="P28" s="4" t="s">
        <v>9</v>
      </c>
      <c r="Q28" s="4" t="s">
        <v>8</v>
      </c>
      <c r="V28" s="4"/>
    </row>
    <row r="29" spans="10:23" x14ac:dyDescent="0.2">
      <c r="J29"/>
      <c r="K29" cm="1">
        <f t="array" aca="1" ref="K29:Q33" ca="1">RANDLINEAR(5,6,1)</f>
        <v>1</v>
      </c>
      <c r="L29">
        <f ca="1"/>
        <v>1</v>
      </c>
      <c r="M29">
        <f ca="1"/>
        <v>0</v>
      </c>
      <c r="N29">
        <f ca="1"/>
        <v>1</v>
      </c>
      <c r="O29">
        <f ca="1"/>
        <v>1</v>
      </c>
      <c r="P29">
        <f ca="1"/>
        <v>0</v>
      </c>
      <c r="Q29">
        <f ca="1"/>
        <v>3</v>
      </c>
      <c r="S29" s="26" cm="1">
        <f t="array" aca="1" ref="S29:W33" ca="1">MMULT(_xlfn.ANCHORARRAY(K29),S21:W27)</f>
        <v>8</v>
      </c>
      <c r="T29" s="26">
        <f ca="1"/>
        <v>7</v>
      </c>
      <c r="U29" s="26">
        <f ca="1"/>
        <v>13</v>
      </c>
      <c r="V29" s="26">
        <f ca="1"/>
        <v>7</v>
      </c>
      <c r="W29" s="26">
        <f ca="1"/>
        <v>11</v>
      </c>
    </row>
    <row r="30" spans="10:23" x14ac:dyDescent="0.2">
      <c r="J30"/>
      <c r="K30">
        <f ca="1"/>
        <v>-1</v>
      </c>
      <c r="L30">
        <f ca="1"/>
        <v>0</v>
      </c>
      <c r="M30">
        <f ca="1"/>
        <v>-1</v>
      </c>
      <c r="N30">
        <f ca="1"/>
        <v>1</v>
      </c>
      <c r="O30">
        <f ca="1"/>
        <v>1</v>
      </c>
      <c r="P30">
        <f ca="1"/>
        <v>0</v>
      </c>
      <c r="Q30">
        <f ca="1"/>
        <v>3</v>
      </c>
      <c r="S30" s="27">
        <f ca="1"/>
        <v>-2</v>
      </c>
      <c r="T30" s="27">
        <f ca="1"/>
        <v>-2</v>
      </c>
      <c r="U30" s="27">
        <f ca="1"/>
        <v>9</v>
      </c>
      <c r="V30" s="27">
        <f ca="1"/>
        <v>2</v>
      </c>
      <c r="W30" s="27">
        <f ca="1"/>
        <v>1</v>
      </c>
    </row>
    <row r="31" spans="10:23" x14ac:dyDescent="0.2">
      <c r="J31"/>
      <c r="K31">
        <f ca="1"/>
        <v>1</v>
      </c>
      <c r="L31">
        <f ca="1"/>
        <v>-1</v>
      </c>
      <c r="M31">
        <f ca="1"/>
        <v>1</v>
      </c>
      <c r="N31">
        <f ca="1"/>
        <v>0</v>
      </c>
      <c r="O31">
        <f ca="1"/>
        <v>0</v>
      </c>
      <c r="P31">
        <f ca="1"/>
        <v>0</v>
      </c>
      <c r="Q31">
        <f ca="1"/>
        <v>1</v>
      </c>
      <c r="S31" s="27">
        <f ca="1"/>
        <v>7</v>
      </c>
      <c r="T31" s="27">
        <f ca="1"/>
        <v>6</v>
      </c>
      <c r="U31" s="27">
        <f ca="1"/>
        <v>-3</v>
      </c>
      <c r="V31" s="27">
        <f ca="1"/>
        <v>6</v>
      </c>
      <c r="W31" s="27">
        <f ca="1"/>
        <v>9</v>
      </c>
    </row>
    <row r="32" spans="10:23" x14ac:dyDescent="0.2">
      <c r="J32"/>
      <c r="K32">
        <f ca="1"/>
        <v>0</v>
      </c>
      <c r="L32">
        <f ca="1"/>
        <v>1</v>
      </c>
      <c r="M32">
        <f ca="1"/>
        <v>0</v>
      </c>
      <c r="N32">
        <f ca="1"/>
        <v>1</v>
      </c>
      <c r="O32">
        <f ca="1"/>
        <v>0</v>
      </c>
      <c r="P32">
        <f ca="1"/>
        <v>0</v>
      </c>
      <c r="Q32">
        <f ca="1"/>
        <v>2</v>
      </c>
      <c r="S32" s="27">
        <f ca="1"/>
        <v>7</v>
      </c>
      <c r="T32" s="27">
        <f ca="1"/>
        <v>5</v>
      </c>
      <c r="U32" s="27">
        <f ca="1"/>
        <v>8</v>
      </c>
      <c r="V32" s="27">
        <f ca="1"/>
        <v>2</v>
      </c>
      <c r="W32" s="27">
        <f ca="1"/>
        <v>4</v>
      </c>
    </row>
    <row r="33" spans="10:23" x14ac:dyDescent="0.2">
      <c r="J33"/>
      <c r="K33">
        <f ca="1"/>
        <v>-1</v>
      </c>
      <c r="L33">
        <f ca="1"/>
        <v>0</v>
      </c>
      <c r="M33">
        <f ca="1"/>
        <v>0</v>
      </c>
      <c r="N33">
        <f ca="1"/>
        <v>0</v>
      </c>
      <c r="O33">
        <f ca="1"/>
        <v>1</v>
      </c>
      <c r="P33">
        <f ca="1"/>
        <v>0</v>
      </c>
      <c r="Q33">
        <f ca="1"/>
        <v>-3</v>
      </c>
      <c r="S33" s="28">
        <f ca="1"/>
        <v>-3</v>
      </c>
      <c r="T33" s="28">
        <f ca="1"/>
        <v>-2</v>
      </c>
      <c r="U33" s="28">
        <f ca="1"/>
        <v>1</v>
      </c>
      <c r="V33" s="28">
        <f ca="1"/>
        <v>1</v>
      </c>
      <c r="W33" s="28">
        <f ca="1"/>
        <v>3</v>
      </c>
    </row>
    <row r="34" spans="10:23" x14ac:dyDescent="0.2">
      <c r="V34" s="4"/>
    </row>
    <row r="35" spans="10:23" x14ac:dyDescent="0.2">
      <c r="S35" s="26" cm="1">
        <f t="array" aca="1" ref="S35:W39" ca="1">RELU(_xlfn.ANCHORARRAY(S29))</f>
        <v>8</v>
      </c>
      <c r="T35" s="26">
        <f ca="1"/>
        <v>7</v>
      </c>
      <c r="U35" s="26">
        <f ca="1"/>
        <v>13</v>
      </c>
      <c r="V35" s="26">
        <f ca="1"/>
        <v>7</v>
      </c>
      <c r="W35" s="26">
        <f ca="1"/>
        <v>11</v>
      </c>
    </row>
    <row r="36" spans="10:23" x14ac:dyDescent="0.2">
      <c r="S36" s="27">
        <f ca="1"/>
        <v>0</v>
      </c>
      <c r="T36" s="27">
        <f ca="1"/>
        <v>0</v>
      </c>
      <c r="U36" s="27">
        <f ca="1"/>
        <v>9</v>
      </c>
      <c r="V36" s="27">
        <f ca="1"/>
        <v>2</v>
      </c>
      <c r="W36" s="27">
        <f ca="1"/>
        <v>1</v>
      </c>
    </row>
    <row r="37" spans="10:23" x14ac:dyDescent="0.2">
      <c r="S37" s="27">
        <f ca="1"/>
        <v>7</v>
      </c>
      <c r="T37" s="27">
        <f ca="1"/>
        <v>6</v>
      </c>
      <c r="U37" s="27">
        <f ca="1"/>
        <v>0</v>
      </c>
      <c r="V37" s="27">
        <f ca="1"/>
        <v>6</v>
      </c>
      <c r="W37" s="27">
        <f ca="1"/>
        <v>9</v>
      </c>
    </row>
    <row r="38" spans="10:23" x14ac:dyDescent="0.2">
      <c r="S38" s="27">
        <f ca="1"/>
        <v>7</v>
      </c>
      <c r="T38" s="27">
        <f ca="1"/>
        <v>5</v>
      </c>
      <c r="U38" s="27">
        <f ca="1"/>
        <v>8</v>
      </c>
      <c r="V38" s="27">
        <f ca="1"/>
        <v>2</v>
      </c>
      <c r="W38" s="27">
        <f ca="1"/>
        <v>4</v>
      </c>
    </row>
    <row r="39" spans="10:23" x14ac:dyDescent="0.2">
      <c r="S39" s="28">
        <f ca="1"/>
        <v>0</v>
      </c>
      <c r="T39" s="28">
        <f ca="1"/>
        <v>0</v>
      </c>
      <c r="U39" s="28">
        <f ca="1"/>
        <v>1</v>
      </c>
      <c r="V39" s="28">
        <f ca="1"/>
        <v>1</v>
      </c>
      <c r="W39" s="28">
        <f ca="1"/>
        <v>3</v>
      </c>
    </row>
    <row r="40" spans="10:23" x14ac:dyDescent="0.2">
      <c r="S40" s="4">
        <v>1</v>
      </c>
      <c r="T40" s="4">
        <v>1</v>
      </c>
      <c r="U40" s="4">
        <v>1</v>
      </c>
      <c r="V40" s="4">
        <v>1</v>
      </c>
      <c r="W40" s="4">
        <v>1</v>
      </c>
    </row>
    <row r="41" spans="10:23" x14ac:dyDescent="0.2">
      <c r="P41" s="4" t="s">
        <v>9</v>
      </c>
      <c r="Q41" s="4" t="s">
        <v>8</v>
      </c>
      <c r="V41" s="4"/>
    </row>
    <row r="42" spans="10:23" x14ac:dyDescent="0.2">
      <c r="K42"/>
      <c r="L42" cm="1">
        <f t="array" aca="1" ref="L42:Q45" ca="1">RANDLINEAR(4,5,1)</f>
        <v>1</v>
      </c>
      <c r="M42">
        <f ca="1"/>
        <v>0</v>
      </c>
      <c r="N42">
        <f ca="1"/>
        <v>0</v>
      </c>
      <c r="O42">
        <f ca="1"/>
        <v>0</v>
      </c>
      <c r="P42">
        <f ca="1"/>
        <v>0</v>
      </c>
      <c r="Q42">
        <f ca="1"/>
        <v>2</v>
      </c>
      <c r="S42" s="26" cm="1">
        <f t="array" aca="1" ref="S42:W45" ca="1">MMULT(_xlfn.ANCHORARRAY(L42),S35:W40)</f>
        <v>10</v>
      </c>
      <c r="T42" s="26">
        <f ca="1"/>
        <v>9</v>
      </c>
      <c r="U42" s="26">
        <f ca="1"/>
        <v>15</v>
      </c>
      <c r="V42" s="26">
        <f ca="1"/>
        <v>9</v>
      </c>
      <c r="W42" s="26">
        <f ca="1"/>
        <v>13</v>
      </c>
    </row>
    <row r="43" spans="10:23" x14ac:dyDescent="0.2">
      <c r="K43"/>
      <c r="L43">
        <f ca="1"/>
        <v>0</v>
      </c>
      <c r="M43">
        <f ca="1"/>
        <v>0</v>
      </c>
      <c r="N43">
        <f ca="1"/>
        <v>0</v>
      </c>
      <c r="O43">
        <f ca="1"/>
        <v>1</v>
      </c>
      <c r="P43">
        <f ca="1"/>
        <v>0</v>
      </c>
      <c r="Q43">
        <f ca="1"/>
        <v>2</v>
      </c>
      <c r="S43" s="27">
        <f ca="1"/>
        <v>9</v>
      </c>
      <c r="T43" s="27">
        <f ca="1"/>
        <v>7</v>
      </c>
      <c r="U43" s="27">
        <f ca="1"/>
        <v>10</v>
      </c>
      <c r="V43" s="27">
        <f ca="1"/>
        <v>4</v>
      </c>
      <c r="W43" s="27">
        <f ca="1"/>
        <v>6</v>
      </c>
    </row>
    <row r="44" spans="10:23" x14ac:dyDescent="0.2">
      <c r="K44"/>
      <c r="L44">
        <f ca="1"/>
        <v>0</v>
      </c>
      <c r="M44">
        <f ca="1"/>
        <v>1</v>
      </c>
      <c r="N44">
        <f ca="1"/>
        <v>0</v>
      </c>
      <c r="O44">
        <f ca="1"/>
        <v>1</v>
      </c>
      <c r="P44">
        <f ca="1"/>
        <v>0</v>
      </c>
      <c r="Q44">
        <f ca="1"/>
        <v>-2</v>
      </c>
      <c r="S44" s="27">
        <f ca="1"/>
        <v>5</v>
      </c>
      <c r="T44" s="27">
        <f ca="1"/>
        <v>3</v>
      </c>
      <c r="U44" s="27">
        <f ca="1"/>
        <v>15</v>
      </c>
      <c r="V44" s="27">
        <f ca="1"/>
        <v>2</v>
      </c>
      <c r="W44" s="27">
        <f ca="1"/>
        <v>3</v>
      </c>
    </row>
    <row r="45" spans="10:23" x14ac:dyDescent="0.2">
      <c r="K45"/>
      <c r="L45">
        <f ca="1"/>
        <v>1</v>
      </c>
      <c r="M45">
        <f ca="1"/>
        <v>1</v>
      </c>
      <c r="N45">
        <f ca="1"/>
        <v>1</v>
      </c>
      <c r="O45">
        <f ca="1"/>
        <v>0</v>
      </c>
      <c r="P45">
        <f ca="1"/>
        <v>0</v>
      </c>
      <c r="Q45">
        <f ca="1"/>
        <v>0</v>
      </c>
      <c r="S45" s="28">
        <f ca="1"/>
        <v>15</v>
      </c>
      <c r="T45" s="28">
        <f ca="1"/>
        <v>13</v>
      </c>
      <c r="U45" s="28">
        <f ca="1"/>
        <v>22</v>
      </c>
      <c r="V45" s="28">
        <f ca="1"/>
        <v>15</v>
      </c>
      <c r="W45" s="28">
        <f ca="1"/>
        <v>21</v>
      </c>
    </row>
    <row r="46" spans="10:23" x14ac:dyDescent="0.2">
      <c r="V46" s="4"/>
    </row>
    <row r="47" spans="10:23" x14ac:dyDescent="0.2">
      <c r="P47" s="4" t="s">
        <v>15</v>
      </c>
      <c r="S47" s="26" cm="1">
        <f t="array" aca="1" ref="S47:W50" ca="1">RELU(_xlfn.ANCHORARRAY(S42))</f>
        <v>10</v>
      </c>
      <c r="T47" s="26">
        <f ca="1"/>
        <v>9</v>
      </c>
      <c r="U47" s="26">
        <f ca="1"/>
        <v>15</v>
      </c>
      <c r="V47" s="26">
        <f ca="1"/>
        <v>9</v>
      </c>
      <c r="W47" s="26">
        <f ca="1"/>
        <v>13</v>
      </c>
    </row>
    <row r="48" spans="10:23" x14ac:dyDescent="0.2">
      <c r="S48" s="27">
        <f ca="1"/>
        <v>9</v>
      </c>
      <c r="T48" s="27">
        <f ca="1"/>
        <v>7</v>
      </c>
      <c r="U48" s="27">
        <f ca="1"/>
        <v>10</v>
      </c>
      <c r="V48" s="27">
        <f ca="1"/>
        <v>4</v>
      </c>
      <c r="W48" s="27">
        <f ca="1"/>
        <v>6</v>
      </c>
    </row>
    <row r="49" spans="12:23" x14ac:dyDescent="0.2">
      <c r="S49" s="27">
        <f ca="1"/>
        <v>5</v>
      </c>
      <c r="T49" s="27">
        <f ca="1"/>
        <v>3</v>
      </c>
      <c r="U49" s="27">
        <f ca="1"/>
        <v>15</v>
      </c>
      <c r="V49" s="27">
        <f ca="1"/>
        <v>2</v>
      </c>
      <c r="W49" s="27">
        <f ca="1"/>
        <v>3</v>
      </c>
    </row>
    <row r="50" spans="12:23" x14ac:dyDescent="0.2">
      <c r="S50" s="28">
        <f ca="1"/>
        <v>15</v>
      </c>
      <c r="T50" s="28">
        <f ca="1"/>
        <v>13</v>
      </c>
      <c r="U50" s="28">
        <f ca="1"/>
        <v>22</v>
      </c>
      <c r="V50" s="28">
        <f ca="1"/>
        <v>15</v>
      </c>
      <c r="W50" s="28">
        <f ca="1"/>
        <v>21</v>
      </c>
    </row>
    <row r="51" spans="12:23" x14ac:dyDescent="0.2">
      <c r="S51" s="4">
        <v>1</v>
      </c>
      <c r="T51" s="4">
        <v>1</v>
      </c>
      <c r="U51" s="4">
        <v>1</v>
      </c>
      <c r="V51" s="4">
        <v>1</v>
      </c>
      <c r="W51" s="4">
        <v>1</v>
      </c>
    </row>
    <row r="52" spans="12:23" x14ac:dyDescent="0.2">
      <c r="P52" s="4" t="s">
        <v>9</v>
      </c>
      <c r="Q52" s="4" t="s">
        <v>8</v>
      </c>
      <c r="V52" s="4"/>
    </row>
    <row r="53" spans="12:23" x14ac:dyDescent="0.2">
      <c r="L53"/>
      <c r="M53" cm="1">
        <f t="array" aca="1" ref="M53:Q56" ca="1">RANDLINEAR(4,4,1)</f>
        <v>-1</v>
      </c>
      <c r="N53">
        <f ca="1"/>
        <v>0</v>
      </c>
      <c r="O53">
        <f ca="1"/>
        <v>1</v>
      </c>
      <c r="P53">
        <f ca="1"/>
        <v>1</v>
      </c>
      <c r="Q53">
        <f ca="1"/>
        <v>1</v>
      </c>
      <c r="S53" s="26" cm="1">
        <f t="array" aca="1" ref="S53:W56" ca="1">MMULT(_xlfn.ANCHORARRAY(M53),S47:W51)</f>
        <v>11</v>
      </c>
      <c r="T53" s="26">
        <f ca="1"/>
        <v>8</v>
      </c>
      <c r="U53" s="26">
        <f ca="1"/>
        <v>23</v>
      </c>
      <c r="V53" s="26">
        <f ca="1"/>
        <v>9</v>
      </c>
      <c r="W53" s="26">
        <f ca="1"/>
        <v>12</v>
      </c>
    </row>
    <row r="54" spans="12:23" x14ac:dyDescent="0.2">
      <c r="L54"/>
      <c r="M54">
        <f ca="1"/>
        <v>1</v>
      </c>
      <c r="N54">
        <f ca="1"/>
        <v>0</v>
      </c>
      <c r="O54">
        <f ca="1"/>
        <v>1</v>
      </c>
      <c r="P54">
        <f ca="1"/>
        <v>1</v>
      </c>
      <c r="Q54">
        <f ca="1"/>
        <v>2</v>
      </c>
      <c r="S54" s="27">
        <f ca="1"/>
        <v>32</v>
      </c>
      <c r="T54" s="27">
        <f ca="1"/>
        <v>27</v>
      </c>
      <c r="U54" s="27">
        <f ca="1"/>
        <v>54</v>
      </c>
      <c r="V54" s="27">
        <f ca="1"/>
        <v>28</v>
      </c>
      <c r="W54" s="27">
        <f ca="1"/>
        <v>39</v>
      </c>
    </row>
    <row r="55" spans="12:23" x14ac:dyDescent="0.2">
      <c r="L55"/>
      <c r="M55">
        <f ca="1"/>
        <v>0</v>
      </c>
      <c r="N55">
        <f ca="1"/>
        <v>0</v>
      </c>
      <c r="O55">
        <f ca="1"/>
        <v>0</v>
      </c>
      <c r="P55">
        <f ca="1"/>
        <v>0</v>
      </c>
      <c r="Q55">
        <f ca="1"/>
        <v>-3</v>
      </c>
      <c r="S55" s="27">
        <f ca="1"/>
        <v>-3</v>
      </c>
      <c r="T55" s="27">
        <f ca="1"/>
        <v>-3</v>
      </c>
      <c r="U55" s="27">
        <f ca="1"/>
        <v>-3</v>
      </c>
      <c r="V55" s="27">
        <f ca="1"/>
        <v>-3</v>
      </c>
      <c r="W55" s="27">
        <f ca="1"/>
        <v>-3</v>
      </c>
    </row>
    <row r="56" spans="12:23" x14ac:dyDescent="0.2">
      <c r="L56"/>
      <c r="M56">
        <f ca="1"/>
        <v>1</v>
      </c>
      <c r="N56">
        <f ca="1"/>
        <v>0</v>
      </c>
      <c r="O56">
        <f ca="1"/>
        <v>0</v>
      </c>
      <c r="P56">
        <f ca="1"/>
        <v>0</v>
      </c>
      <c r="Q56">
        <f ca="1"/>
        <v>-3</v>
      </c>
      <c r="S56" s="28">
        <f ca="1"/>
        <v>7</v>
      </c>
      <c r="T56" s="28">
        <f ca="1"/>
        <v>6</v>
      </c>
      <c r="U56" s="28">
        <f ca="1"/>
        <v>12</v>
      </c>
      <c r="V56" s="28">
        <f ca="1"/>
        <v>6</v>
      </c>
      <c r="W56" s="28">
        <f ca="1"/>
        <v>10</v>
      </c>
    </row>
    <row r="57" spans="12:23" x14ac:dyDescent="0.2">
      <c r="V57" s="4"/>
    </row>
    <row r="58" spans="12:23" x14ac:dyDescent="0.2">
      <c r="S58" s="26" cm="1">
        <f t="array" aca="1" ref="S58:W61" ca="1">RELU(_xlfn.ANCHORARRAY(S53))</f>
        <v>11</v>
      </c>
      <c r="T58" s="26">
        <f ca="1"/>
        <v>8</v>
      </c>
      <c r="U58" s="26">
        <f ca="1"/>
        <v>23</v>
      </c>
      <c r="V58" s="26">
        <f ca="1"/>
        <v>9</v>
      </c>
      <c r="W58" s="26">
        <f ca="1"/>
        <v>12</v>
      </c>
    </row>
    <row r="59" spans="12:23" x14ac:dyDescent="0.2">
      <c r="S59" s="27">
        <f ca="1"/>
        <v>32</v>
      </c>
      <c r="T59" s="27">
        <f ca="1"/>
        <v>27</v>
      </c>
      <c r="U59" s="27">
        <f ca="1"/>
        <v>54</v>
      </c>
      <c r="V59" s="27">
        <f ca="1"/>
        <v>28</v>
      </c>
      <c r="W59" s="27">
        <f ca="1"/>
        <v>39</v>
      </c>
    </row>
    <row r="60" spans="12:23" x14ac:dyDescent="0.2">
      <c r="S60" s="27">
        <f ca="1"/>
        <v>0</v>
      </c>
      <c r="T60" s="27">
        <f ca="1"/>
        <v>0</v>
      </c>
      <c r="U60" s="27">
        <f ca="1"/>
        <v>0</v>
      </c>
      <c r="V60" s="27">
        <f ca="1"/>
        <v>0</v>
      </c>
      <c r="W60" s="27">
        <f ca="1"/>
        <v>0</v>
      </c>
    </row>
    <row r="61" spans="12:23" x14ac:dyDescent="0.2">
      <c r="S61" s="28">
        <f ca="1"/>
        <v>7</v>
      </c>
      <c r="T61" s="28">
        <f ca="1"/>
        <v>6</v>
      </c>
      <c r="U61" s="28">
        <f ca="1"/>
        <v>12</v>
      </c>
      <c r="V61" s="28">
        <f ca="1"/>
        <v>6</v>
      </c>
      <c r="W61" s="28">
        <f ca="1"/>
        <v>10</v>
      </c>
    </row>
    <row r="62" spans="12:23" x14ac:dyDescent="0.2">
      <c r="S62" s="4">
        <v>1</v>
      </c>
      <c r="T62" s="4">
        <v>1</v>
      </c>
      <c r="U62" s="4">
        <v>1</v>
      </c>
      <c r="V62" s="4">
        <v>1</v>
      </c>
      <c r="W62" s="4">
        <v>1</v>
      </c>
    </row>
    <row r="63" spans="12:23" x14ac:dyDescent="0.2">
      <c r="P63" s="4" t="s">
        <v>9</v>
      </c>
      <c r="Q63" s="4" t="s">
        <v>8</v>
      </c>
      <c r="V63" s="4"/>
    </row>
    <row r="64" spans="12:23" x14ac:dyDescent="0.2">
      <c r="L64"/>
      <c r="M64" cm="1">
        <f t="array" aca="1" ref="M64:Q70" ca="1">RANDLINEAR(7,4,1)</f>
        <v>1</v>
      </c>
      <c r="N64">
        <f ca="1"/>
        <v>1</v>
      </c>
      <c r="O64">
        <f ca="1"/>
        <v>1</v>
      </c>
      <c r="P64">
        <f ca="1"/>
        <v>1</v>
      </c>
      <c r="Q64">
        <f ca="1"/>
        <v>1</v>
      </c>
      <c r="S64" s="26" cm="1">
        <f t="array" aca="1" ref="S64:W70" ca="1">MMULT(_xlfn.ANCHORARRAY(M64),S58:W62)</f>
        <v>51</v>
      </c>
      <c r="T64" s="26">
        <f ca="1"/>
        <v>42</v>
      </c>
      <c r="U64" s="26">
        <f ca="1"/>
        <v>90</v>
      </c>
      <c r="V64" s="26">
        <f ca="1"/>
        <v>44</v>
      </c>
      <c r="W64" s="26">
        <f ca="1"/>
        <v>62</v>
      </c>
    </row>
    <row r="65" spans="12:23" x14ac:dyDescent="0.2">
      <c r="L65"/>
      <c r="M65">
        <f ca="1"/>
        <v>-1</v>
      </c>
      <c r="N65">
        <f ca="1"/>
        <v>0</v>
      </c>
      <c r="O65">
        <f ca="1"/>
        <v>0</v>
      </c>
      <c r="P65">
        <f ca="1"/>
        <v>1</v>
      </c>
      <c r="Q65">
        <f ca="1"/>
        <v>1</v>
      </c>
      <c r="S65" s="27">
        <f ca="1"/>
        <v>-3</v>
      </c>
      <c r="T65" s="27">
        <f ca="1"/>
        <v>-1</v>
      </c>
      <c r="U65" s="27">
        <f ca="1"/>
        <v>-10</v>
      </c>
      <c r="V65" s="27">
        <f ca="1"/>
        <v>-2</v>
      </c>
      <c r="W65" s="27">
        <f ca="1"/>
        <v>-1</v>
      </c>
    </row>
    <row r="66" spans="12:23" x14ac:dyDescent="0.2">
      <c r="L66"/>
      <c r="M66">
        <f ca="1"/>
        <v>1</v>
      </c>
      <c r="N66">
        <f ca="1"/>
        <v>0</v>
      </c>
      <c r="O66">
        <f ca="1"/>
        <v>0</v>
      </c>
      <c r="P66">
        <f ca="1"/>
        <v>1</v>
      </c>
      <c r="Q66">
        <f ca="1"/>
        <v>2</v>
      </c>
      <c r="S66" s="27">
        <f ca="1"/>
        <v>20</v>
      </c>
      <c r="T66" s="27">
        <f ca="1"/>
        <v>16</v>
      </c>
      <c r="U66" s="27">
        <f ca="1"/>
        <v>37</v>
      </c>
      <c r="V66" s="27">
        <f ca="1"/>
        <v>17</v>
      </c>
      <c r="W66" s="27">
        <f ca="1"/>
        <v>24</v>
      </c>
    </row>
    <row r="67" spans="12:23" x14ac:dyDescent="0.2">
      <c r="L67"/>
      <c r="M67">
        <f ca="1"/>
        <v>0</v>
      </c>
      <c r="N67">
        <f ca="1"/>
        <v>0</v>
      </c>
      <c r="O67">
        <f ca="1"/>
        <v>1</v>
      </c>
      <c r="P67">
        <f ca="1"/>
        <v>1</v>
      </c>
      <c r="Q67">
        <f ca="1"/>
        <v>3</v>
      </c>
      <c r="S67" s="27">
        <f ca="1"/>
        <v>10</v>
      </c>
      <c r="T67" s="27">
        <f ca="1"/>
        <v>9</v>
      </c>
      <c r="U67" s="27">
        <f ca="1"/>
        <v>15</v>
      </c>
      <c r="V67" s="27">
        <f ca="1"/>
        <v>9</v>
      </c>
      <c r="W67" s="27">
        <f ca="1"/>
        <v>13</v>
      </c>
    </row>
    <row r="68" spans="12:23" x14ac:dyDescent="0.2">
      <c r="L68"/>
      <c r="M68">
        <f ca="1"/>
        <v>1</v>
      </c>
      <c r="N68">
        <f ca="1"/>
        <v>1</v>
      </c>
      <c r="O68">
        <f ca="1"/>
        <v>1</v>
      </c>
      <c r="P68">
        <f ca="1"/>
        <v>0</v>
      </c>
      <c r="Q68">
        <f ca="1"/>
        <v>2</v>
      </c>
      <c r="S68" s="27">
        <f ca="1"/>
        <v>45</v>
      </c>
      <c r="T68" s="27">
        <f ca="1"/>
        <v>37</v>
      </c>
      <c r="U68" s="27">
        <f ca="1"/>
        <v>79</v>
      </c>
      <c r="V68" s="27">
        <f ca="1"/>
        <v>39</v>
      </c>
      <c r="W68" s="27">
        <f ca="1"/>
        <v>53</v>
      </c>
    </row>
    <row r="69" spans="12:23" x14ac:dyDescent="0.2">
      <c r="L69"/>
      <c r="M69">
        <f ca="1"/>
        <v>1</v>
      </c>
      <c r="N69">
        <f ca="1"/>
        <v>0</v>
      </c>
      <c r="O69">
        <f ca="1"/>
        <v>-1</v>
      </c>
      <c r="P69">
        <f ca="1"/>
        <v>1</v>
      </c>
      <c r="Q69">
        <f ca="1"/>
        <v>-1</v>
      </c>
      <c r="S69" s="27">
        <f ca="1"/>
        <v>17</v>
      </c>
      <c r="T69" s="27">
        <f ca="1"/>
        <v>13</v>
      </c>
      <c r="U69" s="27">
        <f ca="1"/>
        <v>34</v>
      </c>
      <c r="V69" s="27">
        <f ca="1"/>
        <v>14</v>
      </c>
      <c r="W69" s="27">
        <f ca="1"/>
        <v>21</v>
      </c>
    </row>
    <row r="70" spans="12:23" x14ac:dyDescent="0.2">
      <c r="L70"/>
      <c r="M70">
        <f ca="1"/>
        <v>0</v>
      </c>
      <c r="N70">
        <f ca="1"/>
        <v>1</v>
      </c>
      <c r="O70">
        <f ca="1"/>
        <v>0</v>
      </c>
      <c r="P70">
        <f ca="1"/>
        <v>0</v>
      </c>
      <c r="Q70">
        <f ca="1"/>
        <v>3</v>
      </c>
      <c r="S70" s="28">
        <f ca="1"/>
        <v>35</v>
      </c>
      <c r="T70" s="28">
        <f ca="1"/>
        <v>30</v>
      </c>
      <c r="U70" s="28">
        <f ca="1"/>
        <v>57</v>
      </c>
      <c r="V70" s="28">
        <f ca="1"/>
        <v>31</v>
      </c>
      <c r="W70" s="28">
        <f ca="1"/>
        <v>42</v>
      </c>
    </row>
    <row r="71" spans="12:23" x14ac:dyDescent="0.2">
      <c r="V71" s="4"/>
    </row>
    <row r="72" spans="12:23" x14ac:dyDescent="0.2">
      <c r="O72" s="4" t="s">
        <v>44</v>
      </c>
      <c r="S72" s="26" cm="1">
        <f t="array" ref="S72:W78">S5:W11</f>
        <v>2</v>
      </c>
      <c r="T72" s="26">
        <v>1</v>
      </c>
      <c r="U72" s="26">
        <v>4</v>
      </c>
      <c r="V72" s="26">
        <v>2</v>
      </c>
      <c r="W72" s="26">
        <v>1</v>
      </c>
    </row>
    <row r="73" spans="12:23" x14ac:dyDescent="0.2">
      <c r="S73" s="27">
        <v>1</v>
      </c>
      <c r="T73" s="27">
        <v>4</v>
      </c>
      <c r="U73" s="27">
        <v>2</v>
      </c>
      <c r="V73" s="27">
        <v>1</v>
      </c>
      <c r="W73" s="27">
        <v>3</v>
      </c>
    </row>
    <row r="74" spans="12:23" x14ac:dyDescent="0.2">
      <c r="S74" s="27">
        <v>1</v>
      </c>
      <c r="T74" s="27">
        <v>0</v>
      </c>
      <c r="U74" s="27">
        <v>3</v>
      </c>
      <c r="V74" s="27">
        <v>1</v>
      </c>
      <c r="W74" s="27">
        <v>1</v>
      </c>
    </row>
    <row r="75" spans="12:23" x14ac:dyDescent="0.2">
      <c r="S75" s="27">
        <v>2</v>
      </c>
      <c r="T75" s="27">
        <v>3</v>
      </c>
      <c r="U75" s="27">
        <v>3</v>
      </c>
      <c r="V75" s="27">
        <v>0</v>
      </c>
      <c r="W75" s="27">
        <v>-1</v>
      </c>
    </row>
    <row r="76" spans="12:23" x14ac:dyDescent="0.2">
      <c r="S76" s="27">
        <v>3</v>
      </c>
      <c r="T76" s="27">
        <v>2</v>
      </c>
      <c r="U76" s="27">
        <v>1</v>
      </c>
      <c r="V76" s="27">
        <v>0</v>
      </c>
      <c r="W76" s="27">
        <v>2</v>
      </c>
    </row>
    <row r="77" spans="12:23" x14ac:dyDescent="0.2">
      <c r="S77" s="27">
        <v>4</v>
      </c>
      <c r="T77" s="27">
        <v>1</v>
      </c>
      <c r="U77" s="27">
        <v>-1</v>
      </c>
      <c r="V77" s="27">
        <v>2</v>
      </c>
      <c r="W77" s="27">
        <v>1</v>
      </c>
    </row>
    <row r="78" spans="12:23" x14ac:dyDescent="0.2">
      <c r="S78" s="28">
        <v>4</v>
      </c>
      <c r="T78" s="28">
        <v>2</v>
      </c>
      <c r="U78" s="28">
        <v>3</v>
      </c>
      <c r="V78" s="28">
        <v>1</v>
      </c>
      <c r="W78" s="28">
        <v>1</v>
      </c>
    </row>
    <row r="79" spans="12:23" x14ac:dyDescent="0.2">
      <c r="V79" s="4"/>
    </row>
    <row r="80" spans="12:23" x14ac:dyDescent="0.2">
      <c r="O80" s="4" t="s">
        <v>13</v>
      </c>
      <c r="S80" s="26" cm="1">
        <f t="array" aca="1" ref="S80:W86" ca="1">_xlfn.ANCHORARRAY(S72)-_xlfn.ANCHORARRAY(S64)</f>
        <v>-49</v>
      </c>
      <c r="T80" s="26">
        <f ca="1"/>
        <v>-41</v>
      </c>
      <c r="U80" s="26">
        <f ca="1"/>
        <v>-86</v>
      </c>
      <c r="V80" s="26">
        <f ca="1"/>
        <v>-42</v>
      </c>
      <c r="W80" s="26">
        <f ca="1"/>
        <v>-61</v>
      </c>
    </row>
    <row r="81" spans="17:23" x14ac:dyDescent="0.2">
      <c r="S81" s="27">
        <f ca="1"/>
        <v>4</v>
      </c>
      <c r="T81" s="27">
        <f ca="1"/>
        <v>5</v>
      </c>
      <c r="U81" s="27">
        <f ca="1"/>
        <v>12</v>
      </c>
      <c r="V81" s="27">
        <f ca="1"/>
        <v>3</v>
      </c>
      <c r="W81" s="27">
        <f ca="1"/>
        <v>4</v>
      </c>
    </row>
    <row r="82" spans="17:23" x14ac:dyDescent="0.2">
      <c r="S82" s="27">
        <f ca="1"/>
        <v>-19</v>
      </c>
      <c r="T82" s="27">
        <f ca="1"/>
        <v>-16</v>
      </c>
      <c r="U82" s="27">
        <f ca="1"/>
        <v>-34</v>
      </c>
      <c r="V82" s="27">
        <f ca="1"/>
        <v>-16</v>
      </c>
      <c r="W82" s="27">
        <f ca="1"/>
        <v>-23</v>
      </c>
    </row>
    <row r="83" spans="17:23" x14ac:dyDescent="0.2">
      <c r="S83" s="27">
        <f ca="1"/>
        <v>-8</v>
      </c>
      <c r="T83" s="27">
        <f ca="1"/>
        <v>-6</v>
      </c>
      <c r="U83" s="27">
        <f ca="1"/>
        <v>-12</v>
      </c>
      <c r="V83" s="27">
        <f ca="1"/>
        <v>-9</v>
      </c>
      <c r="W83" s="27">
        <f ca="1"/>
        <v>-14</v>
      </c>
    </row>
    <row r="84" spans="17:23" x14ac:dyDescent="0.2">
      <c r="S84" s="27">
        <f ca="1"/>
        <v>-42</v>
      </c>
      <c r="T84" s="27">
        <f ca="1"/>
        <v>-35</v>
      </c>
      <c r="U84" s="27">
        <f ca="1"/>
        <v>-78</v>
      </c>
      <c r="V84" s="27">
        <f ca="1"/>
        <v>-39</v>
      </c>
      <c r="W84" s="27">
        <f ca="1"/>
        <v>-51</v>
      </c>
    </row>
    <row r="85" spans="17:23" x14ac:dyDescent="0.2">
      <c r="S85" s="27">
        <f ca="1"/>
        <v>-13</v>
      </c>
      <c r="T85" s="27">
        <f ca="1"/>
        <v>-12</v>
      </c>
      <c r="U85" s="27">
        <f ca="1"/>
        <v>-35</v>
      </c>
      <c r="V85" s="27">
        <f ca="1"/>
        <v>-12</v>
      </c>
      <c r="W85" s="27">
        <f ca="1"/>
        <v>-20</v>
      </c>
    </row>
    <row r="86" spans="17:23" x14ac:dyDescent="0.2">
      <c r="S86" s="28">
        <f ca="1"/>
        <v>-31</v>
      </c>
      <c r="T86" s="28">
        <f ca="1"/>
        <v>-28</v>
      </c>
      <c r="U86" s="28">
        <f ca="1"/>
        <v>-54</v>
      </c>
      <c r="V86" s="28">
        <f ca="1"/>
        <v>-30</v>
      </c>
      <c r="W86" s="28">
        <f ca="1"/>
        <v>-41</v>
      </c>
    </row>
    <row r="87" spans="17:23" x14ac:dyDescent="0.2">
      <c r="V87" s="4"/>
    </row>
    <row r="88" spans="17:23" x14ac:dyDescent="0.2">
      <c r="Q88" s="4" t="s">
        <v>12</v>
      </c>
      <c r="S88" s="29">
        <f ca="1">SQRT(SUMSQ(S80:S86))</f>
        <v>75.736384915045946</v>
      </c>
      <c r="T88" s="29">
        <f t="shared" ref="T88:W88" ca="1" si="0">SQRT(SUMSQ(T80:T86))</f>
        <v>64.428254671378454</v>
      </c>
      <c r="U88" s="29">
        <f t="shared" ca="1" si="0"/>
        <v>138.07606599262596</v>
      </c>
      <c r="V88" s="29">
        <f t="shared" ca="1" si="0"/>
        <v>68.37397165588672</v>
      </c>
      <c r="W88" s="29">
        <f t="shared" ca="1" si="0"/>
        <v>95.62426470305536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C932-3413-0D45-BD65-FFD3B9AE8C5D}">
  <dimension ref="O5:AW137"/>
  <sheetViews>
    <sheetView topLeftCell="A89" zoomScaleNormal="100" workbookViewId="0">
      <selection activeCell="AN64" sqref="AN64"/>
    </sheetView>
  </sheetViews>
  <sheetFormatPr baseColWidth="10" defaultRowHeight="16" x14ac:dyDescent="0.2"/>
  <cols>
    <col min="1" max="15" width="4.33203125" customWidth="1"/>
    <col min="16" max="36" width="4.33203125" style="4" customWidth="1"/>
    <col min="37" max="37" width="4.5" style="4" customWidth="1"/>
    <col min="38" max="49" width="4.33203125" style="4" customWidth="1"/>
    <col min="50" max="53" width="4.33203125" customWidth="1"/>
  </cols>
  <sheetData>
    <row r="5" spans="33:37" x14ac:dyDescent="0.2">
      <c r="AG5" s="2" t="s">
        <v>0</v>
      </c>
      <c r="AH5" s="2"/>
      <c r="AI5" s="2"/>
      <c r="AJ5" s="2"/>
      <c r="AK5" s="2"/>
    </row>
    <row r="6" spans="33:37" x14ac:dyDescent="0.2">
      <c r="AG6" s="2">
        <v>0</v>
      </c>
      <c r="AH6" s="5">
        <v>1</v>
      </c>
      <c r="AI6" s="6">
        <v>0</v>
      </c>
      <c r="AJ6" s="6">
        <v>0</v>
      </c>
      <c r="AK6" s="7">
        <v>0</v>
      </c>
    </row>
    <row r="7" spans="33:37" x14ac:dyDescent="0.2">
      <c r="AG7" s="2"/>
      <c r="AH7" s="8">
        <v>2</v>
      </c>
      <c r="AI7" s="9">
        <v>0</v>
      </c>
      <c r="AJ7" s="9">
        <v>1</v>
      </c>
      <c r="AK7" s="10">
        <v>0</v>
      </c>
    </row>
    <row r="8" spans="33:37" x14ac:dyDescent="0.2">
      <c r="AG8" s="2"/>
      <c r="AH8" s="8">
        <v>2</v>
      </c>
      <c r="AI8" s="9">
        <v>2</v>
      </c>
      <c r="AJ8" s="9">
        <v>0</v>
      </c>
      <c r="AK8" s="10">
        <v>0</v>
      </c>
    </row>
    <row r="9" spans="33:37" x14ac:dyDescent="0.2">
      <c r="AG9" s="2"/>
      <c r="AH9" s="11">
        <v>3</v>
      </c>
      <c r="AI9" s="12">
        <v>2</v>
      </c>
      <c r="AJ9" s="12">
        <v>2</v>
      </c>
      <c r="AK9" s="13">
        <v>1</v>
      </c>
    </row>
    <row r="10" spans="33:37" x14ac:dyDescent="0.2">
      <c r="AG10" s="2">
        <v>1</v>
      </c>
      <c r="AH10" s="5">
        <v>2</v>
      </c>
      <c r="AI10" s="6">
        <v>2</v>
      </c>
      <c r="AJ10" s="6">
        <v>2</v>
      </c>
      <c r="AK10" s="7">
        <v>2</v>
      </c>
    </row>
    <row r="11" spans="33:37" x14ac:dyDescent="0.2">
      <c r="AG11" s="2"/>
      <c r="AH11" s="8">
        <v>2</v>
      </c>
      <c r="AI11" s="9">
        <v>0</v>
      </c>
      <c r="AJ11" s="9">
        <v>0</v>
      </c>
      <c r="AK11" s="10">
        <v>2</v>
      </c>
    </row>
    <row r="12" spans="33:37" x14ac:dyDescent="0.2">
      <c r="AG12" s="2"/>
      <c r="AH12" s="8">
        <v>2</v>
      </c>
      <c r="AI12" s="9">
        <v>0</v>
      </c>
      <c r="AJ12" s="9">
        <v>0</v>
      </c>
      <c r="AK12" s="10">
        <v>2</v>
      </c>
    </row>
    <row r="13" spans="33:37" x14ac:dyDescent="0.2">
      <c r="AG13" s="2"/>
      <c r="AH13" s="11">
        <v>2</v>
      </c>
      <c r="AI13" s="12">
        <v>2</v>
      </c>
      <c r="AJ13" s="12">
        <v>2</v>
      </c>
      <c r="AK13" s="13">
        <v>2</v>
      </c>
    </row>
    <row r="14" spans="33:37" x14ac:dyDescent="0.2">
      <c r="AG14" s="2">
        <v>2</v>
      </c>
      <c r="AH14" s="5">
        <v>0</v>
      </c>
      <c r="AI14" s="6">
        <v>0</v>
      </c>
      <c r="AJ14" s="6">
        <v>0</v>
      </c>
      <c r="AK14" s="7">
        <v>0</v>
      </c>
    </row>
    <row r="15" spans="33:37" x14ac:dyDescent="0.2">
      <c r="AG15" s="2"/>
      <c r="AH15" s="8">
        <v>0</v>
      </c>
      <c r="AI15" s="9">
        <v>5</v>
      </c>
      <c r="AJ15" s="9">
        <v>4</v>
      </c>
      <c r="AK15" s="10">
        <v>0</v>
      </c>
    </row>
    <row r="16" spans="33:37" x14ac:dyDescent="0.2">
      <c r="AG16" s="2"/>
      <c r="AH16" s="8">
        <v>0</v>
      </c>
      <c r="AI16" s="9">
        <v>5</v>
      </c>
      <c r="AJ16" s="9">
        <v>4</v>
      </c>
      <c r="AK16" s="10">
        <v>0</v>
      </c>
    </row>
    <row r="17" spans="31:49" x14ac:dyDescent="0.2">
      <c r="AG17" s="2"/>
      <c r="AH17" s="11">
        <v>0</v>
      </c>
      <c r="AI17" s="12">
        <v>0</v>
      </c>
      <c r="AJ17" s="12">
        <v>0</v>
      </c>
      <c r="AK17" s="13">
        <v>0</v>
      </c>
    </row>
    <row r="18" spans="31:49" x14ac:dyDescent="0.2">
      <c r="AG18" s="2">
        <v>3</v>
      </c>
      <c r="AH18" s="5">
        <v>2</v>
      </c>
      <c r="AI18" s="6">
        <v>0</v>
      </c>
      <c r="AJ18" s="6">
        <v>0</v>
      </c>
      <c r="AK18" s="7">
        <v>3</v>
      </c>
    </row>
    <row r="19" spans="31:49" x14ac:dyDescent="0.2">
      <c r="AG19" s="2"/>
      <c r="AH19" s="8">
        <v>0</v>
      </c>
      <c r="AI19" s="9">
        <v>4</v>
      </c>
      <c r="AJ19" s="9">
        <v>4</v>
      </c>
      <c r="AK19" s="10">
        <v>0</v>
      </c>
    </row>
    <row r="20" spans="31:49" x14ac:dyDescent="0.2">
      <c r="AG20" s="2"/>
      <c r="AH20" s="8">
        <v>0</v>
      </c>
      <c r="AI20" s="9">
        <v>4</v>
      </c>
      <c r="AJ20" s="9">
        <v>4</v>
      </c>
      <c r="AK20" s="10">
        <v>0</v>
      </c>
    </row>
    <row r="21" spans="31:49" x14ac:dyDescent="0.2">
      <c r="AG21" s="2"/>
      <c r="AH21" s="11">
        <v>2</v>
      </c>
      <c r="AI21" s="12">
        <v>0</v>
      </c>
      <c r="AJ21" s="12">
        <v>0</v>
      </c>
      <c r="AK21" s="13">
        <v>2</v>
      </c>
    </row>
    <row r="24" spans="31:49" x14ac:dyDescent="0.2">
      <c r="AE24" s="4" t="s">
        <v>1</v>
      </c>
      <c r="AG24" s="4">
        <v>0</v>
      </c>
      <c r="AH24" s="25" cm="1">
        <f t="array" ref="AH24:AW27">UNFOLD(AH6:AK9,2,1,1,0)</f>
        <v>1</v>
      </c>
      <c r="AI24" s="26">
        <v>0</v>
      </c>
      <c r="AJ24" s="26">
        <v>0</v>
      </c>
      <c r="AK24" s="26">
        <v>0</v>
      </c>
      <c r="AL24" s="26">
        <v>2</v>
      </c>
      <c r="AM24" s="26">
        <v>0</v>
      </c>
      <c r="AN24" s="26">
        <v>1</v>
      </c>
      <c r="AO24" s="26">
        <v>0</v>
      </c>
      <c r="AP24" s="26">
        <v>2</v>
      </c>
      <c r="AQ24" s="26">
        <v>2</v>
      </c>
      <c r="AR24" s="26">
        <v>0</v>
      </c>
      <c r="AS24" s="26">
        <v>0</v>
      </c>
      <c r="AT24" s="26">
        <v>3</v>
      </c>
      <c r="AU24" s="26">
        <v>2</v>
      </c>
      <c r="AV24" s="26">
        <v>2</v>
      </c>
      <c r="AW24" s="26">
        <v>1</v>
      </c>
    </row>
    <row r="25" spans="31:49" x14ac:dyDescent="0.2"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1</v>
      </c>
      <c r="AN25" s="27">
        <v>0</v>
      </c>
      <c r="AO25" s="27">
        <v>0</v>
      </c>
      <c r="AP25" s="27">
        <v>2</v>
      </c>
      <c r="AQ25" s="27">
        <v>0</v>
      </c>
      <c r="AR25" s="27">
        <v>0</v>
      </c>
      <c r="AS25" s="27">
        <v>0</v>
      </c>
      <c r="AT25" s="27">
        <v>2</v>
      </c>
      <c r="AU25" s="27">
        <v>2</v>
      </c>
      <c r="AV25" s="27">
        <v>1</v>
      </c>
      <c r="AW25" s="27">
        <v>0</v>
      </c>
    </row>
    <row r="26" spans="31:49" x14ac:dyDescent="0.2">
      <c r="AH26" s="27">
        <v>2</v>
      </c>
      <c r="AI26" s="27">
        <v>0</v>
      </c>
      <c r="AJ26" s="27">
        <v>1</v>
      </c>
      <c r="AK26" s="27">
        <v>0</v>
      </c>
      <c r="AL26" s="27">
        <v>2</v>
      </c>
      <c r="AM26" s="27">
        <v>2</v>
      </c>
      <c r="AN26" s="27">
        <v>0</v>
      </c>
      <c r="AO26" s="27">
        <v>0</v>
      </c>
      <c r="AP26" s="27">
        <v>3</v>
      </c>
      <c r="AQ26" s="27">
        <v>2</v>
      </c>
      <c r="AR26" s="27">
        <v>2</v>
      </c>
      <c r="AS26" s="27">
        <v>1</v>
      </c>
      <c r="AT26" s="27">
        <v>0</v>
      </c>
      <c r="AU26" s="27">
        <v>0</v>
      </c>
      <c r="AV26" s="27">
        <v>0</v>
      </c>
      <c r="AW26" s="27">
        <v>0</v>
      </c>
    </row>
    <row r="27" spans="31:49" x14ac:dyDescent="0.2">
      <c r="AH27" s="28">
        <v>0</v>
      </c>
      <c r="AI27" s="28">
        <v>1</v>
      </c>
      <c r="AJ27" s="28">
        <v>0</v>
      </c>
      <c r="AK27" s="28">
        <v>0</v>
      </c>
      <c r="AL27" s="28">
        <v>2</v>
      </c>
      <c r="AM27" s="28">
        <v>0</v>
      </c>
      <c r="AN27" s="28">
        <v>0</v>
      </c>
      <c r="AO27" s="28">
        <v>0</v>
      </c>
      <c r="AP27" s="28">
        <v>2</v>
      </c>
      <c r="AQ27" s="28">
        <v>2</v>
      </c>
      <c r="AR27" s="28">
        <v>1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</row>
    <row r="28" spans="31:49" x14ac:dyDescent="0.2">
      <c r="AG28" s="4">
        <v>1</v>
      </c>
      <c r="AH28" s="25" cm="1">
        <f t="array" ref="AH28:AW31">UNFOLD(AH10:AK13,2,1,1,0)</f>
        <v>2</v>
      </c>
      <c r="AI28" s="26">
        <v>2</v>
      </c>
      <c r="AJ28" s="26">
        <v>2</v>
      </c>
      <c r="AK28" s="26">
        <v>2</v>
      </c>
      <c r="AL28" s="26">
        <v>2</v>
      </c>
      <c r="AM28" s="26">
        <v>0</v>
      </c>
      <c r="AN28" s="26">
        <v>0</v>
      </c>
      <c r="AO28" s="26">
        <v>2</v>
      </c>
      <c r="AP28" s="26">
        <v>2</v>
      </c>
      <c r="AQ28" s="26">
        <v>0</v>
      </c>
      <c r="AR28" s="26">
        <v>0</v>
      </c>
      <c r="AS28" s="26">
        <v>2</v>
      </c>
      <c r="AT28" s="26">
        <v>2</v>
      </c>
      <c r="AU28" s="26">
        <v>2</v>
      </c>
      <c r="AV28" s="26">
        <v>2</v>
      </c>
      <c r="AW28" s="26">
        <v>2</v>
      </c>
    </row>
    <row r="29" spans="31:49" x14ac:dyDescent="0.2">
      <c r="AH29" s="27">
        <v>2</v>
      </c>
      <c r="AI29" s="27">
        <v>2</v>
      </c>
      <c r="AJ29" s="27">
        <v>2</v>
      </c>
      <c r="AK29" s="27">
        <v>0</v>
      </c>
      <c r="AL29" s="27">
        <v>0</v>
      </c>
      <c r="AM29" s="27">
        <v>0</v>
      </c>
      <c r="AN29" s="27">
        <v>2</v>
      </c>
      <c r="AO29" s="27">
        <v>0</v>
      </c>
      <c r="AP29" s="27">
        <v>0</v>
      </c>
      <c r="AQ29" s="27">
        <v>0</v>
      </c>
      <c r="AR29" s="27">
        <v>2</v>
      </c>
      <c r="AS29" s="27">
        <v>0</v>
      </c>
      <c r="AT29" s="27">
        <v>2</v>
      </c>
      <c r="AU29" s="27">
        <v>2</v>
      </c>
      <c r="AV29" s="27">
        <v>2</v>
      </c>
      <c r="AW29" s="27">
        <v>0</v>
      </c>
    </row>
    <row r="30" spans="31:49" x14ac:dyDescent="0.2">
      <c r="AH30" s="27">
        <v>2</v>
      </c>
      <c r="AI30" s="27">
        <v>0</v>
      </c>
      <c r="AJ30" s="27">
        <v>0</v>
      </c>
      <c r="AK30" s="27">
        <v>2</v>
      </c>
      <c r="AL30" s="27">
        <v>2</v>
      </c>
      <c r="AM30" s="27">
        <v>0</v>
      </c>
      <c r="AN30" s="27">
        <v>0</v>
      </c>
      <c r="AO30" s="27">
        <v>2</v>
      </c>
      <c r="AP30" s="27">
        <v>2</v>
      </c>
      <c r="AQ30" s="27">
        <v>2</v>
      </c>
      <c r="AR30" s="27">
        <v>2</v>
      </c>
      <c r="AS30" s="27">
        <v>2</v>
      </c>
      <c r="AT30" s="27">
        <v>0</v>
      </c>
      <c r="AU30" s="27">
        <v>0</v>
      </c>
      <c r="AV30" s="27">
        <v>0</v>
      </c>
      <c r="AW30" s="27">
        <v>0</v>
      </c>
    </row>
    <row r="31" spans="31:49" x14ac:dyDescent="0.2">
      <c r="AH31" s="28">
        <v>0</v>
      </c>
      <c r="AI31" s="28">
        <v>0</v>
      </c>
      <c r="AJ31" s="28">
        <v>2</v>
      </c>
      <c r="AK31" s="28">
        <v>0</v>
      </c>
      <c r="AL31" s="28">
        <v>0</v>
      </c>
      <c r="AM31" s="28">
        <v>0</v>
      </c>
      <c r="AN31" s="28">
        <v>2</v>
      </c>
      <c r="AO31" s="28">
        <v>0</v>
      </c>
      <c r="AP31" s="28">
        <v>2</v>
      </c>
      <c r="AQ31" s="28">
        <v>2</v>
      </c>
      <c r="AR31" s="28">
        <v>2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</row>
    <row r="32" spans="31:49" x14ac:dyDescent="0.2">
      <c r="AG32" s="4">
        <v>2</v>
      </c>
      <c r="AH32" s="25" cm="1">
        <f t="array" ref="AH32:AW35">UNFOLD(AH14:AK17,2,1,1,0)</f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5</v>
      </c>
      <c r="AN32" s="26">
        <v>4</v>
      </c>
      <c r="AO32" s="26">
        <v>0</v>
      </c>
      <c r="AP32" s="26">
        <v>0</v>
      </c>
      <c r="AQ32" s="26">
        <v>5</v>
      </c>
      <c r="AR32" s="26">
        <v>4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</row>
    <row r="33" spans="15:49" x14ac:dyDescent="0.2">
      <c r="AH33" s="27">
        <v>0</v>
      </c>
      <c r="AI33" s="27">
        <v>0</v>
      </c>
      <c r="AJ33" s="27">
        <v>0</v>
      </c>
      <c r="AK33" s="27">
        <v>0</v>
      </c>
      <c r="AL33" s="27">
        <v>5</v>
      </c>
      <c r="AM33" s="27">
        <v>4</v>
      </c>
      <c r="AN33" s="27">
        <v>0</v>
      </c>
      <c r="AO33" s="27">
        <v>0</v>
      </c>
      <c r="AP33" s="27">
        <v>5</v>
      </c>
      <c r="AQ33" s="27">
        <v>4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</row>
    <row r="34" spans="15:49" x14ac:dyDescent="0.2">
      <c r="AH34" s="27">
        <v>0</v>
      </c>
      <c r="AI34" s="27">
        <v>5</v>
      </c>
      <c r="AJ34" s="27">
        <v>4</v>
      </c>
      <c r="AK34" s="27">
        <v>0</v>
      </c>
      <c r="AL34" s="27">
        <v>0</v>
      </c>
      <c r="AM34" s="27">
        <v>5</v>
      </c>
      <c r="AN34" s="27">
        <v>4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</row>
    <row r="35" spans="15:49" x14ac:dyDescent="0.2">
      <c r="AH35" s="28">
        <v>5</v>
      </c>
      <c r="AI35" s="28">
        <v>4</v>
      </c>
      <c r="AJ35" s="28">
        <v>0</v>
      </c>
      <c r="AK35" s="28">
        <v>0</v>
      </c>
      <c r="AL35" s="28">
        <v>5</v>
      </c>
      <c r="AM35" s="28">
        <v>4</v>
      </c>
      <c r="AN35" s="28">
        <v>0</v>
      </c>
      <c r="AO35" s="28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8">
        <v>0</v>
      </c>
      <c r="AW35" s="28">
        <v>0</v>
      </c>
    </row>
    <row r="36" spans="15:49" x14ac:dyDescent="0.2">
      <c r="AG36" s="4">
        <v>3</v>
      </c>
      <c r="AH36" s="25" cm="1">
        <f t="array" ref="AH36:AW39">UNFOLD(AH18:AK21,2,1,1,0)</f>
        <v>2</v>
      </c>
      <c r="AI36" s="26">
        <v>0</v>
      </c>
      <c r="AJ36" s="26">
        <v>0</v>
      </c>
      <c r="AK36" s="26">
        <v>3</v>
      </c>
      <c r="AL36" s="26">
        <v>0</v>
      </c>
      <c r="AM36" s="26">
        <v>4</v>
      </c>
      <c r="AN36" s="26">
        <v>4</v>
      </c>
      <c r="AO36" s="26">
        <v>0</v>
      </c>
      <c r="AP36" s="26">
        <v>0</v>
      </c>
      <c r="AQ36" s="26">
        <v>4</v>
      </c>
      <c r="AR36" s="26">
        <v>4</v>
      </c>
      <c r="AS36" s="26">
        <v>0</v>
      </c>
      <c r="AT36" s="26">
        <v>2</v>
      </c>
      <c r="AU36" s="26">
        <v>0</v>
      </c>
      <c r="AV36" s="26">
        <v>0</v>
      </c>
      <c r="AW36" s="26">
        <v>2</v>
      </c>
    </row>
    <row r="37" spans="15:49" x14ac:dyDescent="0.2">
      <c r="AH37" s="27">
        <v>0</v>
      </c>
      <c r="AI37" s="27">
        <v>0</v>
      </c>
      <c r="AJ37" s="27">
        <v>3</v>
      </c>
      <c r="AK37" s="27">
        <v>0</v>
      </c>
      <c r="AL37" s="27">
        <v>4</v>
      </c>
      <c r="AM37" s="27">
        <v>4</v>
      </c>
      <c r="AN37" s="27">
        <v>0</v>
      </c>
      <c r="AO37" s="27">
        <v>0</v>
      </c>
      <c r="AP37" s="27">
        <v>4</v>
      </c>
      <c r="AQ37" s="27">
        <v>4</v>
      </c>
      <c r="AR37" s="27">
        <v>0</v>
      </c>
      <c r="AS37" s="27">
        <v>0</v>
      </c>
      <c r="AT37" s="27">
        <v>0</v>
      </c>
      <c r="AU37" s="27">
        <v>0</v>
      </c>
      <c r="AV37" s="27">
        <v>2</v>
      </c>
      <c r="AW37" s="27">
        <v>0</v>
      </c>
    </row>
    <row r="38" spans="15:49" x14ac:dyDescent="0.2">
      <c r="AH38" s="27">
        <v>0</v>
      </c>
      <c r="AI38" s="27">
        <v>4</v>
      </c>
      <c r="AJ38" s="27">
        <v>4</v>
      </c>
      <c r="AK38" s="27">
        <v>0</v>
      </c>
      <c r="AL38" s="27">
        <v>0</v>
      </c>
      <c r="AM38" s="27">
        <v>4</v>
      </c>
      <c r="AN38" s="27">
        <v>4</v>
      </c>
      <c r="AO38" s="27">
        <v>0</v>
      </c>
      <c r="AP38" s="27">
        <v>2</v>
      </c>
      <c r="AQ38" s="27">
        <v>0</v>
      </c>
      <c r="AR38" s="27">
        <v>0</v>
      </c>
      <c r="AS38" s="27">
        <v>2</v>
      </c>
      <c r="AT38" s="27">
        <v>0</v>
      </c>
      <c r="AU38" s="27">
        <v>0</v>
      </c>
      <c r="AV38" s="27">
        <v>0</v>
      </c>
      <c r="AW38" s="27">
        <v>0</v>
      </c>
    </row>
    <row r="39" spans="15:49" x14ac:dyDescent="0.2">
      <c r="AH39" s="28">
        <v>4</v>
      </c>
      <c r="AI39" s="28">
        <v>4</v>
      </c>
      <c r="AJ39" s="28">
        <v>0</v>
      </c>
      <c r="AK39" s="28">
        <v>0</v>
      </c>
      <c r="AL39" s="28">
        <v>4</v>
      </c>
      <c r="AM39" s="28">
        <v>4</v>
      </c>
      <c r="AN39" s="28">
        <v>0</v>
      </c>
      <c r="AO39" s="28">
        <v>0</v>
      </c>
      <c r="AP39" s="28">
        <v>0</v>
      </c>
      <c r="AQ39" s="28">
        <v>0</v>
      </c>
      <c r="AR39" s="28">
        <v>2</v>
      </c>
      <c r="AS39" s="28">
        <v>0</v>
      </c>
      <c r="AT39" s="28">
        <v>0</v>
      </c>
      <c r="AU39" s="28">
        <v>0</v>
      </c>
      <c r="AV39" s="28">
        <v>0</v>
      </c>
      <c r="AW39" s="28">
        <v>0</v>
      </c>
    </row>
    <row r="40" spans="15:49" x14ac:dyDescent="0.2">
      <c r="AE40" s="4" t="s">
        <v>11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</row>
    <row r="41" spans="15:49" x14ac:dyDescent="0.2">
      <c r="AE41" s="4" t="s">
        <v>10</v>
      </c>
    </row>
    <row r="42" spans="15:49" x14ac:dyDescent="0.2">
      <c r="AD42" t="s">
        <v>9</v>
      </c>
      <c r="AE42" s="4" t="s">
        <v>8</v>
      </c>
    </row>
    <row r="43" spans="15:49" x14ac:dyDescent="0.2">
      <c r="O43" cm="1">
        <f t="array" aca="1" ref="O43:AE45" ca="1">RANDLINEAR(3,16,1)</f>
        <v>0</v>
      </c>
      <c r="P43">
        <f ca="1"/>
        <v>1</v>
      </c>
      <c r="Q43">
        <f ca="1"/>
        <v>0</v>
      </c>
      <c r="R43">
        <f ca="1"/>
        <v>0</v>
      </c>
      <c r="S43">
        <f ca="1"/>
        <v>1</v>
      </c>
      <c r="T43">
        <f ca="1"/>
        <v>0</v>
      </c>
      <c r="U43">
        <f ca="1"/>
        <v>0</v>
      </c>
      <c r="V43">
        <f ca="1"/>
        <v>0</v>
      </c>
      <c r="W43">
        <f ca="1"/>
        <v>-1</v>
      </c>
      <c r="X43">
        <f ca="1"/>
        <v>0</v>
      </c>
      <c r="Y43">
        <f ca="1"/>
        <v>-1</v>
      </c>
      <c r="Z43">
        <f ca="1"/>
        <v>0</v>
      </c>
      <c r="AA43">
        <f ca="1"/>
        <v>-1</v>
      </c>
      <c r="AB43">
        <f ca="1"/>
        <v>0</v>
      </c>
      <c r="AC43">
        <f ca="1"/>
        <v>1</v>
      </c>
      <c r="AD43">
        <f ca="1"/>
        <v>0</v>
      </c>
      <c r="AE43">
        <f ca="1"/>
        <v>-2</v>
      </c>
      <c r="AH43" s="21" cm="1">
        <f t="array" aca="1" ref="AH43:AW45" ca="1">MMULT(_xlfn.ANCHORARRAY(O43),AH24:AW40)</f>
        <v>-2</v>
      </c>
      <c r="AI43" s="14">
        <f ca="1"/>
        <v>-1</v>
      </c>
      <c r="AJ43" s="14">
        <f ca="1"/>
        <v>0</v>
      </c>
      <c r="AK43" s="14">
        <f ca="1"/>
        <v>-3</v>
      </c>
      <c r="AL43" s="14">
        <f ca="1"/>
        <v>0</v>
      </c>
      <c r="AM43" s="14">
        <f ca="1"/>
        <v>-11</v>
      </c>
      <c r="AN43" s="14">
        <f ca="1"/>
        <v>-10</v>
      </c>
      <c r="AO43" s="14">
        <f ca="1"/>
        <v>0</v>
      </c>
      <c r="AP43" s="14">
        <f ca="1"/>
        <v>4</v>
      </c>
      <c r="AQ43" s="14">
        <f ca="1"/>
        <v>-11</v>
      </c>
      <c r="AR43" s="14">
        <f ca="1"/>
        <v>-10</v>
      </c>
      <c r="AS43" s="14">
        <f ca="1"/>
        <v>2</v>
      </c>
      <c r="AT43" s="14">
        <f ca="1"/>
        <v>0</v>
      </c>
      <c r="AU43" s="14">
        <f ca="1"/>
        <v>2</v>
      </c>
      <c r="AV43" s="14">
        <f ca="1"/>
        <v>1</v>
      </c>
      <c r="AW43" s="15">
        <f ca="1"/>
        <v>-2</v>
      </c>
    </row>
    <row r="44" spans="15:49" x14ac:dyDescent="0.2">
      <c r="O44">
        <f ca="1"/>
        <v>0</v>
      </c>
      <c r="P44">
        <f ca="1"/>
        <v>1</v>
      </c>
      <c r="Q44">
        <f ca="1"/>
        <v>-1</v>
      </c>
      <c r="R44">
        <f ca="1"/>
        <v>0</v>
      </c>
      <c r="S44">
        <f ca="1"/>
        <v>1</v>
      </c>
      <c r="T44">
        <f ca="1"/>
        <v>1</v>
      </c>
      <c r="U44">
        <f ca="1"/>
        <v>0</v>
      </c>
      <c r="V44">
        <f ca="1"/>
        <v>0</v>
      </c>
      <c r="W44">
        <f ca="1"/>
        <v>0</v>
      </c>
      <c r="X44">
        <f ca="1"/>
        <v>0</v>
      </c>
      <c r="Y44">
        <f ca="1"/>
        <v>1</v>
      </c>
      <c r="Z44">
        <f ca="1"/>
        <v>1</v>
      </c>
      <c r="AA44">
        <f ca="1"/>
        <v>1</v>
      </c>
      <c r="AB44">
        <f ca="1"/>
        <v>1</v>
      </c>
      <c r="AC44">
        <f ca="1"/>
        <v>1</v>
      </c>
      <c r="AD44">
        <f ca="1"/>
        <v>0</v>
      </c>
      <c r="AE44">
        <f ca="1"/>
        <v>-3</v>
      </c>
      <c r="AH44" s="22">
        <f ca="1"/>
        <v>6</v>
      </c>
      <c r="AI44" s="23">
        <f ca="1"/>
        <v>14</v>
      </c>
      <c r="AJ44" s="23">
        <f ca="1"/>
        <v>11</v>
      </c>
      <c r="AK44" s="23">
        <f ca="1"/>
        <v>2</v>
      </c>
      <c r="AL44" s="23">
        <f ca="1"/>
        <v>6</v>
      </c>
      <c r="AM44" s="23">
        <f ca="1"/>
        <v>17</v>
      </c>
      <c r="AN44" s="23">
        <f ca="1"/>
        <v>11</v>
      </c>
      <c r="AO44" s="23">
        <f ca="1"/>
        <v>-1</v>
      </c>
      <c r="AP44" s="23">
        <f ca="1"/>
        <v>4</v>
      </c>
      <c r="AQ44" s="23">
        <f ca="1"/>
        <v>3</v>
      </c>
      <c r="AR44" s="23">
        <f ca="1"/>
        <v>1</v>
      </c>
      <c r="AS44" s="23">
        <f ca="1"/>
        <v>0</v>
      </c>
      <c r="AT44" s="23">
        <f ca="1"/>
        <v>5</v>
      </c>
      <c r="AU44" s="23">
        <f ca="1"/>
        <v>3</v>
      </c>
      <c r="AV44" s="23">
        <f ca="1"/>
        <v>4</v>
      </c>
      <c r="AW44" s="24">
        <f ca="1"/>
        <v>1</v>
      </c>
    </row>
    <row r="45" spans="15:49" x14ac:dyDescent="0.2">
      <c r="O45">
        <f ca="1"/>
        <v>1</v>
      </c>
      <c r="P45">
        <f ca="1"/>
        <v>1</v>
      </c>
      <c r="Q45">
        <f ca="1"/>
        <v>1</v>
      </c>
      <c r="R45">
        <f ca="1"/>
        <v>0</v>
      </c>
      <c r="S45">
        <f ca="1"/>
        <v>0</v>
      </c>
      <c r="T45">
        <f ca="1"/>
        <v>0</v>
      </c>
      <c r="U45">
        <f ca="1"/>
        <v>0</v>
      </c>
      <c r="V45">
        <f ca="1"/>
        <v>1</v>
      </c>
      <c r="W45">
        <f ca="1"/>
        <v>0</v>
      </c>
      <c r="X45">
        <f ca="1"/>
        <v>0</v>
      </c>
      <c r="Y45">
        <f ca="1"/>
        <v>0</v>
      </c>
      <c r="Z45">
        <f ca="1"/>
        <v>1</v>
      </c>
      <c r="AA45">
        <f ca="1"/>
        <v>0</v>
      </c>
      <c r="AB45">
        <f ca="1"/>
        <v>0</v>
      </c>
      <c r="AC45">
        <f ca="1"/>
        <v>0</v>
      </c>
      <c r="AD45">
        <f ca="1"/>
        <v>0</v>
      </c>
      <c r="AE45">
        <f ca="1"/>
        <v>-1</v>
      </c>
      <c r="AH45" s="18">
        <f ca="1"/>
        <v>7</v>
      </c>
      <c r="AI45" s="19">
        <f ca="1"/>
        <v>3</v>
      </c>
      <c r="AJ45" s="19">
        <f ca="1"/>
        <v>2</v>
      </c>
      <c r="AK45" s="19">
        <f ca="1"/>
        <v>-1</v>
      </c>
      <c r="AL45" s="19">
        <f ca="1"/>
        <v>8</v>
      </c>
      <c r="AM45" s="19">
        <f ca="1"/>
        <v>6</v>
      </c>
      <c r="AN45" s="19">
        <f ca="1"/>
        <v>2</v>
      </c>
      <c r="AO45" s="19">
        <f ca="1"/>
        <v>-1</v>
      </c>
      <c r="AP45" s="19">
        <f ca="1"/>
        <v>8</v>
      </c>
      <c r="AQ45" s="19">
        <f ca="1"/>
        <v>5</v>
      </c>
      <c r="AR45" s="19">
        <f ca="1"/>
        <v>3</v>
      </c>
      <c r="AS45" s="19">
        <f ca="1"/>
        <v>0</v>
      </c>
      <c r="AT45" s="19">
        <f ca="1"/>
        <v>4</v>
      </c>
      <c r="AU45" s="19">
        <f ca="1"/>
        <v>3</v>
      </c>
      <c r="AV45" s="19">
        <f ca="1"/>
        <v>2</v>
      </c>
      <c r="AW45" s="20">
        <f ca="1"/>
        <v>0</v>
      </c>
    </row>
    <row r="47" spans="15:49" x14ac:dyDescent="0.2">
      <c r="AE47" s="4" t="s">
        <v>2</v>
      </c>
      <c r="AH47" s="22" cm="1">
        <f t="array" aca="1" ref="AH47:AW49" ca="1">RELU(_xlfn.ANCHORARRAY(AH43))</f>
        <v>0</v>
      </c>
      <c r="AI47" s="23">
        <f ca="1"/>
        <v>0</v>
      </c>
      <c r="AJ47" s="23">
        <f ca="1"/>
        <v>0</v>
      </c>
      <c r="AK47" s="23">
        <f ca="1"/>
        <v>0</v>
      </c>
      <c r="AL47" s="23">
        <f ca="1"/>
        <v>0</v>
      </c>
      <c r="AM47" s="23">
        <f ca="1"/>
        <v>0</v>
      </c>
      <c r="AN47" s="23">
        <f ca="1"/>
        <v>0</v>
      </c>
      <c r="AO47" s="23">
        <f ca="1"/>
        <v>0</v>
      </c>
      <c r="AP47" s="23">
        <f ca="1"/>
        <v>4</v>
      </c>
      <c r="AQ47" s="23">
        <f ca="1"/>
        <v>0</v>
      </c>
      <c r="AR47" s="23">
        <f ca="1"/>
        <v>0</v>
      </c>
      <c r="AS47" s="23">
        <f ca="1"/>
        <v>2</v>
      </c>
      <c r="AT47" s="23">
        <f ca="1"/>
        <v>0</v>
      </c>
      <c r="AU47" s="23">
        <f ca="1"/>
        <v>2</v>
      </c>
      <c r="AV47" s="23">
        <f ca="1"/>
        <v>1</v>
      </c>
      <c r="AW47" s="24">
        <f ca="1"/>
        <v>0</v>
      </c>
    </row>
    <row r="48" spans="15:49" x14ac:dyDescent="0.2">
      <c r="AH48" s="22">
        <f ca="1"/>
        <v>6</v>
      </c>
      <c r="AI48" s="23">
        <f ca="1"/>
        <v>14</v>
      </c>
      <c r="AJ48" s="23">
        <f ca="1"/>
        <v>11</v>
      </c>
      <c r="AK48" s="23">
        <f ca="1"/>
        <v>2</v>
      </c>
      <c r="AL48" s="23">
        <f ca="1"/>
        <v>6</v>
      </c>
      <c r="AM48" s="23">
        <f ca="1"/>
        <v>17</v>
      </c>
      <c r="AN48" s="23">
        <f ca="1"/>
        <v>11</v>
      </c>
      <c r="AO48" s="23">
        <f ca="1"/>
        <v>0</v>
      </c>
      <c r="AP48" s="23">
        <f ca="1"/>
        <v>4</v>
      </c>
      <c r="AQ48" s="23">
        <f ca="1"/>
        <v>3</v>
      </c>
      <c r="AR48" s="23">
        <f ca="1"/>
        <v>1</v>
      </c>
      <c r="AS48" s="23">
        <f ca="1"/>
        <v>0</v>
      </c>
      <c r="AT48" s="23">
        <f ca="1"/>
        <v>5</v>
      </c>
      <c r="AU48" s="23">
        <f ca="1"/>
        <v>3</v>
      </c>
      <c r="AV48" s="23">
        <f ca="1"/>
        <v>4</v>
      </c>
      <c r="AW48" s="24">
        <f ca="1"/>
        <v>1</v>
      </c>
    </row>
    <row r="49" spans="31:49" x14ac:dyDescent="0.2">
      <c r="AH49" s="22">
        <f ca="1"/>
        <v>7</v>
      </c>
      <c r="AI49" s="23">
        <f ca="1"/>
        <v>3</v>
      </c>
      <c r="AJ49" s="23">
        <f ca="1"/>
        <v>2</v>
      </c>
      <c r="AK49" s="23">
        <f ca="1"/>
        <v>0</v>
      </c>
      <c r="AL49" s="23">
        <f ca="1"/>
        <v>8</v>
      </c>
      <c r="AM49" s="23">
        <f ca="1"/>
        <v>6</v>
      </c>
      <c r="AN49" s="23">
        <f ca="1"/>
        <v>2</v>
      </c>
      <c r="AO49" s="23">
        <f ca="1"/>
        <v>0</v>
      </c>
      <c r="AP49" s="23">
        <f ca="1"/>
        <v>8</v>
      </c>
      <c r="AQ49" s="23">
        <f ca="1"/>
        <v>5</v>
      </c>
      <c r="AR49" s="23">
        <f ca="1"/>
        <v>3</v>
      </c>
      <c r="AS49" s="23">
        <f ca="1"/>
        <v>0</v>
      </c>
      <c r="AT49" s="23">
        <f ca="1"/>
        <v>4</v>
      </c>
      <c r="AU49" s="23">
        <f ca="1"/>
        <v>3</v>
      </c>
      <c r="AV49" s="23">
        <f ca="1"/>
        <v>2</v>
      </c>
      <c r="AW49" s="24">
        <f ca="1"/>
        <v>0</v>
      </c>
    </row>
    <row r="51" spans="31:49" x14ac:dyDescent="0.2">
      <c r="AE51" s="4" t="s">
        <v>3</v>
      </c>
      <c r="AG51" s="4">
        <v>0</v>
      </c>
      <c r="AH51" s="21" cm="1">
        <f t="array" aca="1" ref="AH51:AK54" ca="1">FOLD(AH47:AW47,4)</f>
        <v>0</v>
      </c>
      <c r="AI51" s="14">
        <f ca="1"/>
        <v>0</v>
      </c>
      <c r="AJ51" s="14">
        <f ca="1"/>
        <v>0</v>
      </c>
      <c r="AK51" s="15">
        <f ca="1"/>
        <v>0</v>
      </c>
    </row>
    <row r="52" spans="31:49" x14ac:dyDescent="0.2">
      <c r="AH52" s="16">
        <f ca="1"/>
        <v>0</v>
      </c>
      <c r="AI52" s="4">
        <f ca="1"/>
        <v>0</v>
      </c>
      <c r="AJ52" s="4">
        <f ca="1"/>
        <v>0</v>
      </c>
      <c r="AK52" s="17">
        <f ca="1"/>
        <v>0</v>
      </c>
    </row>
    <row r="53" spans="31:49" x14ac:dyDescent="0.2">
      <c r="AH53" s="16">
        <f ca="1"/>
        <v>4</v>
      </c>
      <c r="AI53" s="4">
        <f ca="1"/>
        <v>0</v>
      </c>
      <c r="AJ53" s="4">
        <f ca="1"/>
        <v>0</v>
      </c>
      <c r="AK53" s="17">
        <f ca="1"/>
        <v>2</v>
      </c>
    </row>
    <row r="54" spans="31:49" x14ac:dyDescent="0.2">
      <c r="AH54" s="18">
        <f ca="1"/>
        <v>0</v>
      </c>
      <c r="AI54" s="19">
        <f ca="1"/>
        <v>2</v>
      </c>
      <c r="AJ54" s="19">
        <f ca="1"/>
        <v>1</v>
      </c>
      <c r="AK54" s="20">
        <f ca="1"/>
        <v>0</v>
      </c>
    </row>
    <row r="55" spans="31:49" x14ac:dyDescent="0.2">
      <c r="AG55" s="4">
        <v>1</v>
      </c>
      <c r="AH55" s="21" cm="1">
        <f t="array" aca="1" ref="AH55:AK58" ca="1">FOLD(AH48:AW48,4)</f>
        <v>6</v>
      </c>
      <c r="AI55" s="14">
        <f ca="1"/>
        <v>14</v>
      </c>
      <c r="AJ55" s="14">
        <f ca="1"/>
        <v>11</v>
      </c>
      <c r="AK55" s="15">
        <f ca="1"/>
        <v>2</v>
      </c>
    </row>
    <row r="56" spans="31:49" x14ac:dyDescent="0.2">
      <c r="AH56" s="16">
        <f ca="1"/>
        <v>6</v>
      </c>
      <c r="AI56" s="4">
        <f ca="1"/>
        <v>17</v>
      </c>
      <c r="AJ56" s="4">
        <f ca="1"/>
        <v>11</v>
      </c>
      <c r="AK56" s="17">
        <f ca="1"/>
        <v>0</v>
      </c>
    </row>
    <row r="57" spans="31:49" x14ac:dyDescent="0.2">
      <c r="AH57" s="16">
        <f ca="1"/>
        <v>4</v>
      </c>
      <c r="AI57" s="4">
        <f ca="1"/>
        <v>3</v>
      </c>
      <c r="AJ57" s="4">
        <f ca="1"/>
        <v>1</v>
      </c>
      <c r="AK57" s="17">
        <f ca="1"/>
        <v>0</v>
      </c>
    </row>
    <row r="58" spans="31:49" x14ac:dyDescent="0.2">
      <c r="AH58" s="18">
        <f ca="1"/>
        <v>5</v>
      </c>
      <c r="AI58" s="19">
        <f ca="1"/>
        <v>3</v>
      </c>
      <c r="AJ58" s="19">
        <f ca="1"/>
        <v>4</v>
      </c>
      <c r="AK58" s="20">
        <f ca="1"/>
        <v>1</v>
      </c>
    </row>
    <row r="59" spans="31:49" x14ac:dyDescent="0.2">
      <c r="AG59" s="4">
        <v>2</v>
      </c>
      <c r="AH59" s="21" cm="1">
        <f t="array" aca="1" ref="AH59:AK62" ca="1">FOLD(AH49:AW49,4)</f>
        <v>7</v>
      </c>
      <c r="AI59" s="14">
        <f ca="1"/>
        <v>3</v>
      </c>
      <c r="AJ59" s="14">
        <f ca="1"/>
        <v>2</v>
      </c>
      <c r="AK59" s="15">
        <f ca="1"/>
        <v>0</v>
      </c>
    </row>
    <row r="60" spans="31:49" x14ac:dyDescent="0.2">
      <c r="AH60" s="16">
        <f ca="1"/>
        <v>8</v>
      </c>
      <c r="AI60" s="4">
        <f ca="1"/>
        <v>6</v>
      </c>
      <c r="AJ60" s="4">
        <f ca="1"/>
        <v>2</v>
      </c>
      <c r="AK60" s="17">
        <f ca="1"/>
        <v>0</v>
      </c>
    </row>
    <row r="61" spans="31:49" x14ac:dyDescent="0.2">
      <c r="AH61" s="16">
        <f ca="1"/>
        <v>8</v>
      </c>
      <c r="AI61" s="4">
        <f ca="1"/>
        <v>5</v>
      </c>
      <c r="AJ61" s="4">
        <f ca="1"/>
        <v>3</v>
      </c>
      <c r="AK61" s="17">
        <f ca="1"/>
        <v>0</v>
      </c>
    </row>
    <row r="62" spans="31:49" x14ac:dyDescent="0.2">
      <c r="AH62" s="18">
        <f ca="1"/>
        <v>4</v>
      </c>
      <c r="AI62" s="19">
        <f ca="1"/>
        <v>3</v>
      </c>
      <c r="AJ62" s="19">
        <f ca="1"/>
        <v>2</v>
      </c>
      <c r="AK62" s="20">
        <f ca="1"/>
        <v>0</v>
      </c>
    </row>
    <row r="65" spans="31:37" x14ac:dyDescent="0.2">
      <c r="AE65" s="4" t="s">
        <v>1</v>
      </c>
      <c r="AG65" s="4">
        <v>0</v>
      </c>
      <c r="AH65" s="25" cm="1">
        <f t="array" aca="1" ref="AH65:AK73" ca="1">UNFOLD(_xlfn.ANCHORARRAY(AH51),3,2,1,0)</f>
        <v>0</v>
      </c>
      <c r="AI65" s="26">
        <f ca="1"/>
        <v>0</v>
      </c>
      <c r="AJ65" s="26">
        <f ca="1"/>
        <v>4</v>
      </c>
      <c r="AK65" s="26">
        <f ca="1"/>
        <v>0</v>
      </c>
    </row>
    <row r="66" spans="31:37" x14ac:dyDescent="0.2">
      <c r="AH66" s="27">
        <f ca="1"/>
        <v>0</v>
      </c>
      <c r="AI66" s="27">
        <f ca="1"/>
        <v>0</v>
      </c>
      <c r="AJ66" s="27">
        <f ca="1"/>
        <v>0</v>
      </c>
      <c r="AK66" s="27">
        <f ca="1"/>
        <v>2</v>
      </c>
    </row>
    <row r="67" spans="31:37" x14ac:dyDescent="0.2">
      <c r="AH67" s="27">
        <f ca="1"/>
        <v>0</v>
      </c>
      <c r="AI67" s="27">
        <f ca="1"/>
        <v>0</v>
      </c>
      <c r="AJ67" s="27">
        <f ca="1"/>
        <v>0</v>
      </c>
      <c r="AK67" s="27">
        <f ca="1"/>
        <v>0</v>
      </c>
    </row>
    <row r="68" spans="31:37" x14ac:dyDescent="0.2">
      <c r="AH68" s="27">
        <f ca="1"/>
        <v>0</v>
      </c>
      <c r="AI68" s="27">
        <f ca="1"/>
        <v>0</v>
      </c>
      <c r="AJ68" s="27">
        <f ca="1"/>
        <v>0</v>
      </c>
      <c r="AK68" s="27">
        <f ca="1"/>
        <v>1</v>
      </c>
    </row>
    <row r="69" spans="31:37" x14ac:dyDescent="0.2">
      <c r="AH69" s="27">
        <f ca="1"/>
        <v>0</v>
      </c>
      <c r="AI69" s="27">
        <f ca="1"/>
        <v>0</v>
      </c>
      <c r="AJ69" s="27">
        <f ca="1"/>
        <v>2</v>
      </c>
      <c r="AK69" s="27">
        <f ca="1"/>
        <v>0</v>
      </c>
    </row>
    <row r="70" spans="31:37" x14ac:dyDescent="0.2">
      <c r="AH70" s="27">
        <f ca="1"/>
        <v>0</v>
      </c>
      <c r="AI70" s="27">
        <f ca="1"/>
        <v>0</v>
      </c>
      <c r="AJ70" s="27">
        <f ca="1"/>
        <v>1</v>
      </c>
      <c r="AK70" s="27">
        <f ca="1"/>
        <v>0</v>
      </c>
    </row>
    <row r="71" spans="31:37" x14ac:dyDescent="0.2">
      <c r="AH71" s="27">
        <f ca="1"/>
        <v>4</v>
      </c>
      <c r="AI71" s="27">
        <f ca="1"/>
        <v>0</v>
      </c>
      <c r="AJ71" s="27">
        <f ca="1"/>
        <v>0</v>
      </c>
      <c r="AK71" s="27">
        <f ca="1"/>
        <v>0</v>
      </c>
    </row>
    <row r="72" spans="31:37" x14ac:dyDescent="0.2">
      <c r="AH72" s="27">
        <f ca="1"/>
        <v>0</v>
      </c>
      <c r="AI72" s="27">
        <f ca="1"/>
        <v>2</v>
      </c>
      <c r="AJ72" s="27">
        <f ca="1"/>
        <v>0</v>
      </c>
      <c r="AK72" s="27">
        <f ca="1"/>
        <v>0</v>
      </c>
    </row>
    <row r="73" spans="31:37" x14ac:dyDescent="0.2">
      <c r="AH73" s="28">
        <f ca="1"/>
        <v>0</v>
      </c>
      <c r="AI73" s="28">
        <f ca="1"/>
        <v>0</v>
      </c>
      <c r="AJ73" s="28">
        <f ca="1"/>
        <v>0</v>
      </c>
      <c r="AK73" s="28">
        <f ca="1"/>
        <v>0</v>
      </c>
    </row>
    <row r="74" spans="31:37" x14ac:dyDescent="0.2">
      <c r="AG74" s="4">
        <v>1</v>
      </c>
      <c r="AH74" s="25" cm="1">
        <f t="array" aca="1" ref="AH74:AK82" ca="1">UNFOLD(_xlfn.ANCHORARRAY(AH55),3,2,1,0)</f>
        <v>6</v>
      </c>
      <c r="AI74" s="26">
        <f ca="1"/>
        <v>11</v>
      </c>
      <c r="AJ74" s="26">
        <f ca="1"/>
        <v>4</v>
      </c>
      <c r="AK74" s="26">
        <f ca="1"/>
        <v>1</v>
      </c>
    </row>
    <row r="75" spans="31:37" x14ac:dyDescent="0.2">
      <c r="AH75" s="27">
        <f ca="1"/>
        <v>14</v>
      </c>
      <c r="AI75" s="27">
        <f ca="1"/>
        <v>2</v>
      </c>
      <c r="AJ75" s="27">
        <f ca="1"/>
        <v>3</v>
      </c>
      <c r="AK75" s="27">
        <f ca="1"/>
        <v>0</v>
      </c>
    </row>
    <row r="76" spans="31:37" x14ac:dyDescent="0.2">
      <c r="AH76" s="27">
        <f ca="1"/>
        <v>11</v>
      </c>
      <c r="AI76" s="27">
        <f ca="1"/>
        <v>0</v>
      </c>
      <c r="AJ76" s="27">
        <f ca="1"/>
        <v>1</v>
      </c>
      <c r="AK76" s="27">
        <f ca="1"/>
        <v>0</v>
      </c>
    </row>
    <row r="77" spans="31:37" x14ac:dyDescent="0.2">
      <c r="AH77" s="27">
        <f ca="1"/>
        <v>6</v>
      </c>
      <c r="AI77" s="27">
        <f ca="1"/>
        <v>11</v>
      </c>
      <c r="AJ77" s="27">
        <f ca="1"/>
        <v>5</v>
      </c>
      <c r="AK77" s="27">
        <f ca="1"/>
        <v>4</v>
      </c>
    </row>
    <row r="78" spans="31:37" x14ac:dyDescent="0.2">
      <c r="AH78" s="27">
        <f ca="1"/>
        <v>17</v>
      </c>
      <c r="AI78" s="27">
        <f ca="1"/>
        <v>0</v>
      </c>
      <c r="AJ78" s="27">
        <f ca="1"/>
        <v>3</v>
      </c>
      <c r="AK78" s="27">
        <f ca="1"/>
        <v>1</v>
      </c>
    </row>
    <row r="79" spans="31:37" x14ac:dyDescent="0.2">
      <c r="AH79" s="27">
        <f ca="1"/>
        <v>11</v>
      </c>
      <c r="AI79" s="27">
        <f ca="1"/>
        <v>0</v>
      </c>
      <c r="AJ79" s="27">
        <f ca="1"/>
        <v>4</v>
      </c>
      <c r="AK79" s="27">
        <f ca="1"/>
        <v>0</v>
      </c>
    </row>
    <row r="80" spans="31:37" x14ac:dyDescent="0.2">
      <c r="AH80" s="27">
        <f ca="1"/>
        <v>4</v>
      </c>
      <c r="AI80" s="27">
        <f ca="1"/>
        <v>1</v>
      </c>
      <c r="AJ80" s="27">
        <f ca="1"/>
        <v>0</v>
      </c>
      <c r="AK80" s="27">
        <f ca="1"/>
        <v>0</v>
      </c>
    </row>
    <row r="81" spans="16:49" x14ac:dyDescent="0.2">
      <c r="AH81" s="27">
        <f ca="1"/>
        <v>3</v>
      </c>
      <c r="AI81" s="27">
        <f ca="1"/>
        <v>0</v>
      </c>
      <c r="AJ81" s="27">
        <f ca="1"/>
        <v>0</v>
      </c>
      <c r="AK81" s="27">
        <f ca="1"/>
        <v>0</v>
      </c>
    </row>
    <row r="82" spans="16:49" x14ac:dyDescent="0.2">
      <c r="AH82" s="28">
        <f ca="1"/>
        <v>1</v>
      </c>
      <c r="AI82" s="28">
        <f ca="1"/>
        <v>0</v>
      </c>
      <c r="AJ82" s="28">
        <f ca="1"/>
        <v>0</v>
      </c>
      <c r="AK82" s="28">
        <f ca="1"/>
        <v>0</v>
      </c>
    </row>
    <row r="83" spans="16:49" x14ac:dyDescent="0.2">
      <c r="AG83" s="4">
        <v>2</v>
      </c>
      <c r="AH83" s="25" cm="1">
        <f t="array" aca="1" ref="AH83:AK91" ca="1">UNFOLD(_xlfn.ANCHORARRAY(AH59),3,2,1,0)</f>
        <v>7</v>
      </c>
      <c r="AI83" s="26">
        <f ca="1"/>
        <v>2</v>
      </c>
      <c r="AJ83" s="26">
        <f ca="1"/>
        <v>8</v>
      </c>
      <c r="AK83" s="26">
        <f ca="1"/>
        <v>3</v>
      </c>
    </row>
    <row r="84" spans="16:49" x14ac:dyDescent="0.2">
      <c r="AH84" s="27">
        <f ca="1"/>
        <v>3</v>
      </c>
      <c r="AI84" s="27">
        <f ca="1"/>
        <v>0</v>
      </c>
      <c r="AJ84" s="27">
        <f ca="1"/>
        <v>5</v>
      </c>
      <c r="AK84" s="27">
        <f ca="1"/>
        <v>0</v>
      </c>
    </row>
    <row r="85" spans="16:49" x14ac:dyDescent="0.2">
      <c r="AH85" s="27">
        <f ca="1"/>
        <v>2</v>
      </c>
      <c r="AI85" s="27">
        <f ca="1"/>
        <v>0</v>
      </c>
      <c r="AJ85" s="27">
        <f ca="1"/>
        <v>3</v>
      </c>
      <c r="AK85" s="27">
        <f ca="1"/>
        <v>0</v>
      </c>
    </row>
    <row r="86" spans="16:49" x14ac:dyDescent="0.2">
      <c r="AH86" s="27">
        <f ca="1"/>
        <v>8</v>
      </c>
      <c r="AI86" s="27">
        <f ca="1"/>
        <v>2</v>
      </c>
      <c r="AJ86" s="27">
        <f ca="1"/>
        <v>4</v>
      </c>
      <c r="AK86" s="27">
        <f ca="1"/>
        <v>2</v>
      </c>
    </row>
    <row r="87" spans="16:49" x14ac:dyDescent="0.2"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H87" s="27">
        <f ca="1"/>
        <v>6</v>
      </c>
      <c r="AI87" s="27">
        <f ca="1"/>
        <v>0</v>
      </c>
      <c r="AJ87" s="27">
        <f ca="1"/>
        <v>3</v>
      </c>
      <c r="AK87" s="27">
        <f ca="1"/>
        <v>0</v>
      </c>
      <c r="AL87"/>
      <c r="AM87"/>
      <c r="AN87"/>
      <c r="AO87"/>
      <c r="AP87"/>
      <c r="AQ87"/>
      <c r="AR87"/>
      <c r="AS87"/>
      <c r="AT87"/>
      <c r="AU87"/>
      <c r="AV87"/>
      <c r="AW87"/>
    </row>
    <row r="88" spans="16:49" x14ac:dyDescent="0.2"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H88" s="27">
        <f ca="1"/>
        <v>2</v>
      </c>
      <c r="AI88" s="27">
        <f ca="1"/>
        <v>0</v>
      </c>
      <c r="AJ88" s="27">
        <f ca="1"/>
        <v>2</v>
      </c>
      <c r="AK88" s="27">
        <f ca="1"/>
        <v>0</v>
      </c>
      <c r="AL88"/>
      <c r="AM88"/>
      <c r="AN88"/>
      <c r="AO88"/>
      <c r="AP88"/>
      <c r="AQ88"/>
      <c r="AR88"/>
      <c r="AS88"/>
      <c r="AT88"/>
      <c r="AU88"/>
      <c r="AV88"/>
      <c r="AW88"/>
    </row>
    <row r="89" spans="16:49" x14ac:dyDescent="0.2"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H89" s="27">
        <f ca="1"/>
        <v>8</v>
      </c>
      <c r="AI89" s="27">
        <f ca="1"/>
        <v>3</v>
      </c>
      <c r="AJ89" s="27">
        <f ca="1"/>
        <v>0</v>
      </c>
      <c r="AK89" s="27">
        <f ca="1"/>
        <v>0</v>
      </c>
      <c r="AL89"/>
      <c r="AM89"/>
      <c r="AN89"/>
      <c r="AO89"/>
      <c r="AP89"/>
      <c r="AQ89"/>
      <c r="AR89"/>
      <c r="AS89"/>
      <c r="AT89"/>
      <c r="AU89"/>
      <c r="AV89"/>
      <c r="AW89"/>
    </row>
    <row r="90" spans="16:49" x14ac:dyDescent="0.2"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H90" s="27">
        <f ca="1"/>
        <v>5</v>
      </c>
      <c r="AI90" s="27">
        <f ca="1"/>
        <v>0</v>
      </c>
      <c r="AJ90" s="27">
        <f ca="1"/>
        <v>0</v>
      </c>
      <c r="AK90" s="27">
        <f ca="1"/>
        <v>0</v>
      </c>
      <c r="AL90"/>
      <c r="AM90"/>
      <c r="AN90"/>
      <c r="AO90"/>
      <c r="AP90"/>
      <c r="AQ90"/>
      <c r="AR90"/>
      <c r="AS90"/>
      <c r="AT90"/>
      <c r="AU90"/>
      <c r="AV90"/>
      <c r="AW90"/>
    </row>
    <row r="91" spans="16:49" x14ac:dyDescent="0.2"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H91" s="28">
        <f ca="1"/>
        <v>3</v>
      </c>
      <c r="AI91" s="28">
        <f ca="1"/>
        <v>0</v>
      </c>
      <c r="AJ91" s="28">
        <f ca="1"/>
        <v>0</v>
      </c>
      <c r="AK91" s="28">
        <f ca="1"/>
        <v>0</v>
      </c>
      <c r="AL91"/>
      <c r="AM91"/>
      <c r="AN91"/>
      <c r="AO91"/>
      <c r="AP91"/>
      <c r="AQ91"/>
      <c r="AR91"/>
      <c r="AS91"/>
      <c r="AT91"/>
      <c r="AU91"/>
      <c r="AV91"/>
      <c r="AW91"/>
    </row>
    <row r="94" spans="16:49" x14ac:dyDescent="0.2"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 s="4" t="s">
        <v>5</v>
      </c>
      <c r="AH94" s="22">
        <f ca="1">MAX(AH65:AH73)</f>
        <v>4</v>
      </c>
      <c r="AI94" s="22">
        <f t="shared" ref="AI94:AK94" ca="1" si="0">MAX(AI65:AI73)</f>
        <v>2</v>
      </c>
      <c r="AJ94" s="22">
        <f t="shared" ca="1" si="0"/>
        <v>4</v>
      </c>
      <c r="AK94" s="22">
        <f ca="1">MAX(AK65:AK73)</f>
        <v>2</v>
      </c>
      <c r="AL94"/>
      <c r="AM94"/>
      <c r="AN94"/>
      <c r="AO94"/>
      <c r="AP94"/>
      <c r="AQ94"/>
      <c r="AR94"/>
      <c r="AS94"/>
      <c r="AT94"/>
      <c r="AU94"/>
      <c r="AV94"/>
      <c r="AW94"/>
    </row>
    <row r="95" spans="16:49" x14ac:dyDescent="0.2"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H95" s="22">
        <f ca="1">MAX(AH74:AH82)</f>
        <v>17</v>
      </c>
      <c r="AI95" s="22">
        <f t="shared" ref="AI95:AK95" ca="1" si="1">MAX(AI74:AI82)</f>
        <v>11</v>
      </c>
      <c r="AJ95" s="22">
        <f t="shared" ca="1" si="1"/>
        <v>5</v>
      </c>
      <c r="AK95" s="22">
        <f t="shared" ca="1" si="1"/>
        <v>4</v>
      </c>
      <c r="AL95"/>
      <c r="AM95"/>
      <c r="AN95"/>
      <c r="AO95"/>
      <c r="AP95"/>
      <c r="AQ95"/>
      <c r="AR95"/>
      <c r="AS95"/>
      <c r="AT95"/>
      <c r="AU95"/>
      <c r="AV95"/>
      <c r="AW95"/>
    </row>
    <row r="96" spans="16:49" x14ac:dyDescent="0.2"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H96" s="22">
        <f ca="1">MAX(AH83:AH91)</f>
        <v>8</v>
      </c>
      <c r="AI96" s="22">
        <f t="shared" ref="AI96:AK96" ca="1" si="2">MAX(AI83:AI91)</f>
        <v>3</v>
      </c>
      <c r="AJ96" s="22">
        <f t="shared" ca="1" si="2"/>
        <v>8</v>
      </c>
      <c r="AK96" s="22">
        <f ca="1">MAX(AK83:AK91)</f>
        <v>3</v>
      </c>
      <c r="AL96"/>
      <c r="AM96"/>
      <c r="AN96"/>
      <c r="AO96"/>
      <c r="AP96"/>
      <c r="AQ96"/>
      <c r="AR96"/>
      <c r="AS96"/>
      <c r="AT96"/>
      <c r="AU96"/>
      <c r="AV96"/>
      <c r="AW96"/>
    </row>
    <row r="98" spans="31:37" x14ac:dyDescent="0.2">
      <c r="AE98" s="3" t="s">
        <v>3</v>
      </c>
      <c r="AF98" s="3"/>
      <c r="AG98" s="3">
        <v>0</v>
      </c>
      <c r="AH98" s="21" cm="1">
        <f t="array" aca="1" ref="AH98:AI99" ca="1">FOLD(AH94:AK94,2)</f>
        <v>4</v>
      </c>
      <c r="AI98" s="30">
        <f ca="1"/>
        <v>2</v>
      </c>
      <c r="AJ98" s="3"/>
      <c r="AK98" s="3"/>
    </row>
    <row r="99" spans="31:37" x14ac:dyDescent="0.2">
      <c r="AE99" s="3"/>
      <c r="AF99" s="3"/>
      <c r="AG99" s="3"/>
      <c r="AH99" s="31">
        <f ca="1"/>
        <v>4</v>
      </c>
      <c r="AI99" s="32">
        <f ca="1"/>
        <v>2</v>
      </c>
      <c r="AJ99" s="3"/>
      <c r="AK99" s="3"/>
    </row>
    <row r="100" spans="31:37" x14ac:dyDescent="0.2">
      <c r="AE100" s="3"/>
      <c r="AF100" s="3"/>
      <c r="AG100" s="3">
        <v>1</v>
      </c>
      <c r="AH100" s="21" cm="1">
        <f t="array" aca="1" ref="AH100:AI101" ca="1">FOLD(AH95:AK95,2)</f>
        <v>17</v>
      </c>
      <c r="AI100" s="30">
        <f ca="1"/>
        <v>11</v>
      </c>
      <c r="AJ100" s="3"/>
      <c r="AK100" s="3"/>
    </row>
    <row r="101" spans="31:37" x14ac:dyDescent="0.2">
      <c r="AE101" s="3"/>
      <c r="AF101" s="3"/>
      <c r="AG101" s="3"/>
      <c r="AH101" s="31">
        <f ca="1"/>
        <v>5</v>
      </c>
      <c r="AI101" s="32">
        <f ca="1"/>
        <v>4</v>
      </c>
      <c r="AJ101" s="3"/>
      <c r="AK101" s="3"/>
    </row>
    <row r="102" spans="31:37" x14ac:dyDescent="0.2">
      <c r="AE102" s="3"/>
      <c r="AF102" s="3"/>
      <c r="AG102" s="3">
        <v>2</v>
      </c>
      <c r="AH102" s="21" cm="1">
        <f t="array" aca="1" ref="AH102:AI103" ca="1">FOLD(AH96:AK96,2)</f>
        <v>8</v>
      </c>
      <c r="AI102" s="30">
        <f ca="1"/>
        <v>3</v>
      </c>
      <c r="AJ102" s="3"/>
      <c r="AK102" s="3"/>
    </row>
    <row r="103" spans="31:37" x14ac:dyDescent="0.2">
      <c r="AE103" s="3"/>
      <c r="AF103" s="3"/>
      <c r="AG103" s="3"/>
      <c r="AH103" s="31">
        <f ca="1"/>
        <v>8</v>
      </c>
      <c r="AI103" s="32">
        <f ca="1"/>
        <v>3</v>
      </c>
      <c r="AJ103" s="3"/>
      <c r="AK103" s="3"/>
    </row>
    <row r="104" spans="31:37" x14ac:dyDescent="0.2">
      <c r="AE104" s="3"/>
      <c r="AF104" s="3"/>
      <c r="AG104" s="3"/>
      <c r="AH104" s="3"/>
      <c r="AI104" s="3"/>
      <c r="AJ104" s="3"/>
      <c r="AK104" s="3"/>
    </row>
    <row r="106" spans="31:37" x14ac:dyDescent="0.2">
      <c r="AE106" s="4" t="s">
        <v>6</v>
      </c>
      <c r="AH106" s="26" cm="1">
        <f t="array" aca="1" ref="AH106:AH117" ca="1">_xlfn.TOCOL(AH98:AI103)</f>
        <v>4</v>
      </c>
    </row>
    <row r="107" spans="31:37" x14ac:dyDescent="0.2">
      <c r="AE107" s="4" t="s">
        <v>7</v>
      </c>
      <c r="AH107" s="27">
        <f ca="1"/>
        <v>2</v>
      </c>
    </row>
    <row r="108" spans="31:37" x14ac:dyDescent="0.2">
      <c r="AH108" s="27">
        <f ca="1"/>
        <v>4</v>
      </c>
    </row>
    <row r="109" spans="31:37" x14ac:dyDescent="0.2">
      <c r="AH109" s="27">
        <f ca="1"/>
        <v>2</v>
      </c>
    </row>
    <row r="110" spans="31:37" x14ac:dyDescent="0.2">
      <c r="AH110" s="27">
        <f ca="1"/>
        <v>17</v>
      </c>
    </row>
    <row r="111" spans="31:37" x14ac:dyDescent="0.2">
      <c r="AH111" s="27">
        <f ca="1"/>
        <v>11</v>
      </c>
    </row>
    <row r="112" spans="31:37" x14ac:dyDescent="0.2">
      <c r="AH112" s="27">
        <f ca="1"/>
        <v>5</v>
      </c>
    </row>
    <row r="113" spans="16:34" x14ac:dyDescent="0.2">
      <c r="AH113" s="27">
        <f ca="1"/>
        <v>4</v>
      </c>
    </row>
    <row r="114" spans="16:34" x14ac:dyDescent="0.2">
      <c r="AH114" s="27">
        <f ca="1"/>
        <v>8</v>
      </c>
    </row>
    <row r="115" spans="16:34" x14ac:dyDescent="0.2">
      <c r="AH115" s="27">
        <f ca="1"/>
        <v>3</v>
      </c>
    </row>
    <row r="116" spans="16:34" x14ac:dyDescent="0.2">
      <c r="AH116" s="27">
        <f ca="1"/>
        <v>8</v>
      </c>
    </row>
    <row r="117" spans="16:34" x14ac:dyDescent="0.2">
      <c r="AH117" s="28">
        <f ca="1"/>
        <v>3</v>
      </c>
    </row>
    <row r="118" spans="16:34" x14ac:dyDescent="0.2">
      <c r="AE118" s="4" t="s">
        <v>11</v>
      </c>
      <c r="AH118" s="4">
        <v>1</v>
      </c>
    </row>
    <row r="119" spans="16:34" x14ac:dyDescent="0.2">
      <c r="AE119" s="4" t="s">
        <v>10</v>
      </c>
    </row>
    <row r="120" spans="16:34" x14ac:dyDescent="0.2">
      <c r="P120"/>
      <c r="Q120"/>
      <c r="R120"/>
      <c r="AD120" s="4" t="s">
        <v>9</v>
      </c>
      <c r="AE120" s="4" t="s">
        <v>8</v>
      </c>
    </row>
    <row r="121" spans="16:34" x14ac:dyDescent="0.2">
      <c r="P121"/>
      <c r="Q121"/>
      <c r="R121"/>
      <c r="S121" cm="1">
        <f t="array" aca="1" ref="S121:AE128" ca="1">RANDLINEAR(8,12,1)</f>
        <v>1</v>
      </c>
      <c r="T121">
        <f ca="1"/>
        <v>0</v>
      </c>
      <c r="U121">
        <f ca="1"/>
        <v>0</v>
      </c>
      <c r="V121">
        <f ca="1"/>
        <v>0</v>
      </c>
      <c r="W121">
        <f ca="1"/>
        <v>0</v>
      </c>
      <c r="X121">
        <f ca="1"/>
        <v>0</v>
      </c>
      <c r="Y121">
        <f ca="1"/>
        <v>1</v>
      </c>
      <c r="Z121">
        <f ca="1"/>
        <v>1</v>
      </c>
      <c r="AA121">
        <f ca="1"/>
        <v>0</v>
      </c>
      <c r="AB121">
        <f ca="1"/>
        <v>0</v>
      </c>
      <c r="AC121">
        <f ca="1"/>
        <v>0</v>
      </c>
      <c r="AD121">
        <f ca="1"/>
        <v>1</v>
      </c>
      <c r="AE121">
        <f ca="1"/>
        <v>-3</v>
      </c>
      <c r="AF121"/>
      <c r="AH121" s="26" cm="1">
        <f t="array" aca="1" ref="AH121:AH128" ca="1">MMULT(_xlfn.ANCHORARRAY(S121),AH106:AH118)</f>
        <v>13</v>
      </c>
    </row>
    <row r="122" spans="16:34" x14ac:dyDescent="0.2">
      <c r="P122"/>
      <c r="Q122"/>
      <c r="R122"/>
      <c r="S122">
        <f ca="1"/>
        <v>0</v>
      </c>
      <c r="T122">
        <f ca="1"/>
        <v>0</v>
      </c>
      <c r="U122">
        <f ca="1"/>
        <v>0</v>
      </c>
      <c r="V122">
        <f ca="1"/>
        <v>0</v>
      </c>
      <c r="W122">
        <f ca="1"/>
        <v>1</v>
      </c>
      <c r="X122">
        <f ca="1"/>
        <v>0</v>
      </c>
      <c r="Y122">
        <f ca="1"/>
        <v>0</v>
      </c>
      <c r="Z122">
        <f ca="1"/>
        <v>0</v>
      </c>
      <c r="AA122">
        <f ca="1"/>
        <v>0</v>
      </c>
      <c r="AB122">
        <f ca="1"/>
        <v>1</v>
      </c>
      <c r="AC122">
        <f ca="1"/>
        <v>0</v>
      </c>
      <c r="AD122">
        <f ca="1"/>
        <v>0</v>
      </c>
      <c r="AE122">
        <f ca="1"/>
        <v>-3</v>
      </c>
      <c r="AF122"/>
      <c r="AH122" s="27">
        <f ca="1"/>
        <v>17</v>
      </c>
    </row>
    <row r="123" spans="16:34" x14ac:dyDescent="0.2">
      <c r="P123"/>
      <c r="Q123"/>
      <c r="R123"/>
      <c r="S123">
        <f ca="1"/>
        <v>1</v>
      </c>
      <c r="T123">
        <f ca="1"/>
        <v>0</v>
      </c>
      <c r="U123">
        <f ca="1"/>
        <v>0</v>
      </c>
      <c r="V123">
        <f ca="1"/>
        <v>1</v>
      </c>
      <c r="W123">
        <f ca="1"/>
        <v>0</v>
      </c>
      <c r="X123">
        <f ca="1"/>
        <v>1</v>
      </c>
      <c r="Y123">
        <f ca="1"/>
        <v>1</v>
      </c>
      <c r="Z123">
        <f ca="1"/>
        <v>0</v>
      </c>
      <c r="AA123">
        <f ca="1"/>
        <v>1</v>
      </c>
      <c r="AB123">
        <f ca="1"/>
        <v>-1</v>
      </c>
      <c r="AC123">
        <f ca="1"/>
        <v>0</v>
      </c>
      <c r="AD123">
        <f ca="1"/>
        <v>0</v>
      </c>
      <c r="AE123">
        <f ca="1"/>
        <v>-2</v>
      </c>
      <c r="AF123"/>
      <c r="AH123" s="27">
        <f ca="1"/>
        <v>25</v>
      </c>
    </row>
    <row r="124" spans="16:34" x14ac:dyDescent="0.2">
      <c r="P124"/>
      <c r="Q124"/>
      <c r="R124"/>
      <c r="S124">
        <f ca="1"/>
        <v>0</v>
      </c>
      <c r="T124">
        <f ca="1"/>
        <v>1</v>
      </c>
      <c r="U124">
        <f ca="1"/>
        <v>1</v>
      </c>
      <c r="V124">
        <f ca="1"/>
        <v>1</v>
      </c>
      <c r="W124">
        <f ca="1"/>
        <v>-1</v>
      </c>
      <c r="X124">
        <f ca="1"/>
        <v>0</v>
      </c>
      <c r="Y124">
        <f ca="1"/>
        <v>1</v>
      </c>
      <c r="Z124">
        <f ca="1"/>
        <v>0</v>
      </c>
      <c r="AA124">
        <f ca="1"/>
        <v>1</v>
      </c>
      <c r="AB124">
        <f ca="1"/>
        <v>0</v>
      </c>
      <c r="AC124">
        <f ca="1"/>
        <v>1</v>
      </c>
      <c r="AD124">
        <f ca="1"/>
        <v>0</v>
      </c>
      <c r="AE124">
        <f ca="1"/>
        <v>0</v>
      </c>
      <c r="AF124"/>
      <c r="AH124" s="27">
        <f ca="1"/>
        <v>12</v>
      </c>
    </row>
    <row r="125" spans="16:34" x14ac:dyDescent="0.2">
      <c r="P125"/>
      <c r="Q125"/>
      <c r="R125"/>
      <c r="S125">
        <f ca="1"/>
        <v>-1</v>
      </c>
      <c r="T125">
        <f ca="1"/>
        <v>1</v>
      </c>
      <c r="U125">
        <f ca="1"/>
        <v>-1</v>
      </c>
      <c r="V125">
        <f ca="1"/>
        <v>1</v>
      </c>
      <c r="W125">
        <f ca="1"/>
        <v>1</v>
      </c>
      <c r="X125">
        <f ca="1"/>
        <v>0</v>
      </c>
      <c r="Y125">
        <f ca="1"/>
        <v>0</v>
      </c>
      <c r="Z125">
        <f ca="1"/>
        <v>0</v>
      </c>
      <c r="AA125">
        <f ca="1"/>
        <v>0</v>
      </c>
      <c r="AB125">
        <f ca="1"/>
        <v>0</v>
      </c>
      <c r="AC125">
        <f ca="1"/>
        <v>-1</v>
      </c>
      <c r="AD125">
        <f ca="1"/>
        <v>1</v>
      </c>
      <c r="AE125">
        <f ca="1"/>
        <v>0</v>
      </c>
      <c r="AF125"/>
      <c r="AH125" s="27">
        <f ca="1"/>
        <v>8</v>
      </c>
    </row>
    <row r="126" spans="16:34" x14ac:dyDescent="0.2">
      <c r="P126"/>
      <c r="Q126"/>
      <c r="R126"/>
      <c r="S126">
        <f ca="1"/>
        <v>0</v>
      </c>
      <c r="T126">
        <f ca="1"/>
        <v>1</v>
      </c>
      <c r="U126">
        <f ca="1"/>
        <v>1</v>
      </c>
      <c r="V126">
        <f ca="1"/>
        <v>0</v>
      </c>
      <c r="W126">
        <f ca="1"/>
        <v>1</v>
      </c>
      <c r="X126">
        <f ca="1"/>
        <v>0</v>
      </c>
      <c r="Y126">
        <f ca="1"/>
        <v>0</v>
      </c>
      <c r="Z126">
        <f ca="1"/>
        <v>-1</v>
      </c>
      <c r="AA126">
        <f ca="1"/>
        <v>1</v>
      </c>
      <c r="AB126">
        <f ca="1"/>
        <v>1</v>
      </c>
      <c r="AC126">
        <f ca="1"/>
        <v>1</v>
      </c>
      <c r="AD126">
        <f ca="1"/>
        <v>-1</v>
      </c>
      <c r="AE126">
        <f ca="1"/>
        <v>0</v>
      </c>
      <c r="AF126"/>
      <c r="AH126" s="27">
        <f ca="1"/>
        <v>35</v>
      </c>
    </row>
    <row r="127" spans="16:34" x14ac:dyDescent="0.2">
      <c r="P127"/>
      <c r="Q127"/>
      <c r="R127"/>
      <c r="S127">
        <f ca="1"/>
        <v>0</v>
      </c>
      <c r="T127">
        <f ca="1"/>
        <v>1</v>
      </c>
      <c r="U127">
        <f ca="1"/>
        <v>0</v>
      </c>
      <c r="V127">
        <f ca="1"/>
        <v>1</v>
      </c>
      <c r="W127">
        <f ca="1"/>
        <v>0</v>
      </c>
      <c r="X127">
        <f ca="1"/>
        <v>1</v>
      </c>
      <c r="Y127">
        <f ca="1"/>
        <v>0</v>
      </c>
      <c r="Z127">
        <f ca="1"/>
        <v>0</v>
      </c>
      <c r="AA127">
        <f ca="1"/>
        <v>0</v>
      </c>
      <c r="AB127">
        <f ca="1"/>
        <v>0</v>
      </c>
      <c r="AC127">
        <f ca="1"/>
        <v>1</v>
      </c>
      <c r="AD127">
        <f ca="1"/>
        <v>1</v>
      </c>
      <c r="AE127">
        <f ca="1"/>
        <v>-2</v>
      </c>
      <c r="AF127"/>
      <c r="AH127" s="27">
        <f ca="1"/>
        <v>24</v>
      </c>
    </row>
    <row r="128" spans="16:34" x14ac:dyDescent="0.2">
      <c r="P128"/>
      <c r="Q128"/>
      <c r="R128"/>
      <c r="S128">
        <f ca="1"/>
        <v>0</v>
      </c>
      <c r="T128">
        <f ca="1"/>
        <v>1</v>
      </c>
      <c r="U128">
        <f ca="1"/>
        <v>1</v>
      </c>
      <c r="V128">
        <f ca="1"/>
        <v>0</v>
      </c>
      <c r="W128">
        <f ca="1"/>
        <v>-1</v>
      </c>
      <c r="X128">
        <f ca="1"/>
        <v>0</v>
      </c>
      <c r="Y128">
        <f ca="1"/>
        <v>0</v>
      </c>
      <c r="Z128">
        <f ca="1"/>
        <v>0</v>
      </c>
      <c r="AA128">
        <f ca="1"/>
        <v>1</v>
      </c>
      <c r="AB128">
        <f ca="1"/>
        <v>0</v>
      </c>
      <c r="AC128">
        <f ca="1"/>
        <v>1</v>
      </c>
      <c r="AD128">
        <f ca="1"/>
        <v>0</v>
      </c>
      <c r="AE128">
        <f ca="1"/>
        <v>2</v>
      </c>
      <c r="AF128"/>
      <c r="AH128" s="28">
        <f ca="1"/>
        <v>7</v>
      </c>
    </row>
    <row r="129" spans="16:34" x14ac:dyDescent="0.2">
      <c r="P129"/>
      <c r="Q129"/>
      <c r="R129"/>
    </row>
    <row r="130" spans="16:34" x14ac:dyDescent="0.2">
      <c r="P130"/>
      <c r="Q130"/>
      <c r="AE130" s="4" t="s">
        <v>4</v>
      </c>
      <c r="AH130" s="26" cm="1">
        <f t="array" aca="1" ref="AH130:AH137" ca="1">SOFTMAX(_xlfn.ANCHORARRAY(AH121))</f>
        <v>2.7892948295595427E-10</v>
      </c>
    </row>
    <row r="131" spans="16:34" x14ac:dyDescent="0.2">
      <c r="P131"/>
      <c r="Q131"/>
      <c r="AH131" s="27">
        <f ca="1"/>
        <v>1.5229033759096542E-8</v>
      </c>
    </row>
    <row r="132" spans="16:34" x14ac:dyDescent="0.2">
      <c r="AH132" s="27">
        <f ca="1"/>
        <v>4.5397109819106953E-5</v>
      </c>
    </row>
    <row r="133" spans="16:34" x14ac:dyDescent="0.2">
      <c r="AH133" s="27">
        <f ca="1"/>
        <v>1.026124223160758E-10</v>
      </c>
    </row>
    <row r="134" spans="16:34" x14ac:dyDescent="0.2">
      <c r="AH134" s="27">
        <f ca="1"/>
        <v>1.879412072639533E-12</v>
      </c>
    </row>
    <row r="135" spans="16:34" x14ac:dyDescent="0.2">
      <c r="AH135" s="27">
        <f ca="1"/>
        <v>0.99993788661364336</v>
      </c>
    </row>
    <row r="136" spans="16:34" x14ac:dyDescent="0.2">
      <c r="AH136" s="27">
        <f ca="1"/>
        <v>1.6700663391051662E-5</v>
      </c>
    </row>
    <row r="137" spans="16:34" x14ac:dyDescent="0.2">
      <c r="AH137" s="28">
        <f ca="1"/>
        <v>6.9139706301349355E-13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1D1A-8152-9B4E-8A7C-2B3D98492781}">
  <dimension ref="J3:BC152"/>
  <sheetViews>
    <sheetView topLeftCell="D1" zoomScale="108" zoomScaleNormal="108" workbookViewId="0">
      <selection activeCell="AC145" sqref="AC145"/>
    </sheetView>
  </sheetViews>
  <sheetFormatPr baseColWidth="10" defaultRowHeight="16" x14ac:dyDescent="0.2"/>
  <cols>
    <col min="1" max="74" width="4.33203125" customWidth="1"/>
  </cols>
  <sheetData>
    <row r="3" spans="10:55" x14ac:dyDescent="0.2">
      <c r="AC3" s="63">
        <v>3</v>
      </c>
      <c r="AD3" s="64">
        <v>3</v>
      </c>
      <c r="AE3" s="64">
        <v>0</v>
      </c>
      <c r="AF3" s="64">
        <v>3</v>
      </c>
      <c r="AG3" s="64">
        <v>0</v>
      </c>
    </row>
    <row r="4" spans="10:55" x14ac:dyDescent="0.2">
      <c r="AC4" s="65">
        <v>2</v>
      </c>
      <c r="AD4" s="66">
        <v>0</v>
      </c>
      <c r="AE4" s="66">
        <v>3</v>
      </c>
      <c r="AF4" s="66">
        <v>2</v>
      </c>
      <c r="AG4" s="66">
        <v>3</v>
      </c>
    </row>
    <row r="5" spans="10:55" x14ac:dyDescent="0.2">
      <c r="AB5" s="1"/>
      <c r="AC5" s="65">
        <v>1</v>
      </c>
      <c r="AD5" s="66">
        <v>0</v>
      </c>
      <c r="AE5" s="66">
        <v>1</v>
      </c>
      <c r="AF5" s="66">
        <v>1</v>
      </c>
      <c r="AG5" s="66">
        <v>1</v>
      </c>
      <c r="AH5" s="1"/>
    </row>
    <row r="6" spans="10:55" x14ac:dyDescent="0.2">
      <c r="AB6" s="1"/>
      <c r="AC6" s="65">
        <v>3</v>
      </c>
      <c r="AD6" s="66">
        <v>1</v>
      </c>
      <c r="AE6" s="66">
        <v>2</v>
      </c>
      <c r="AF6" s="66">
        <v>3</v>
      </c>
      <c r="AG6" s="66">
        <v>1</v>
      </c>
      <c r="AH6" s="1"/>
    </row>
    <row r="7" spans="10:55" x14ac:dyDescent="0.2"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67">
        <v>2</v>
      </c>
      <c r="AD7" s="68">
        <v>3</v>
      </c>
      <c r="AE7" s="68">
        <v>2</v>
      </c>
      <c r="AF7" s="68">
        <v>2</v>
      </c>
      <c r="AG7" s="68">
        <v>1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0:55" x14ac:dyDescent="0.2"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0:55" x14ac:dyDescent="0.2"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0:55" x14ac:dyDescent="0.2"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0:55" x14ac:dyDescent="0.2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2"/>
      <c r="X11" s="2"/>
      <c r="Y11" s="2"/>
      <c r="Z11" s="2"/>
      <c r="AA11" s="2"/>
      <c r="AB11" s="2"/>
      <c r="AC11" s="1"/>
      <c r="AD11" s="2"/>
      <c r="AE11" s="2"/>
      <c r="AF11" s="2"/>
      <c r="AG11" s="2"/>
      <c r="AJ11" s="1" t="s">
        <v>16</v>
      </c>
      <c r="AK11" s="2"/>
      <c r="AL11" s="2"/>
      <c r="AM11" s="2"/>
      <c r="AN11" s="1"/>
      <c r="AO11" s="2" t="s">
        <v>17</v>
      </c>
      <c r="AP11" s="2">
        <v>0</v>
      </c>
      <c r="AQ11" s="2">
        <v>1</v>
      </c>
      <c r="AR11" s="2">
        <v>2</v>
      </c>
      <c r="AS11" s="2">
        <v>3</v>
      </c>
      <c r="AT11" s="2">
        <v>4</v>
      </c>
      <c r="AW11" s="1"/>
      <c r="AX11" s="1"/>
      <c r="AY11" s="1"/>
      <c r="AZ11" s="1"/>
      <c r="BA11" s="1"/>
      <c r="BB11" s="1"/>
      <c r="BC11" s="1"/>
    </row>
    <row r="12" spans="10:55" x14ac:dyDescent="0.2">
      <c r="J12" s="1"/>
      <c r="K12" s="1"/>
      <c r="L12" s="1"/>
      <c r="M12" s="1" t="s">
        <v>16</v>
      </c>
      <c r="N12" s="1"/>
      <c r="O12" s="1"/>
      <c r="P12" s="1"/>
      <c r="R12" s="1"/>
      <c r="T12" s="2"/>
      <c r="U12" s="2"/>
      <c r="V12" s="2"/>
      <c r="W12" s="2" t="s">
        <v>18</v>
      </c>
      <c r="X12" s="2"/>
      <c r="Y12" s="2"/>
      <c r="Z12" s="1"/>
      <c r="AA12" s="1"/>
      <c r="AB12" s="1"/>
      <c r="AC12" s="2" t="s">
        <v>19</v>
      </c>
      <c r="AD12" s="2"/>
      <c r="AE12" s="2"/>
      <c r="AF12" s="2"/>
      <c r="AG12" s="2"/>
      <c r="AJ12" s="2">
        <v>0</v>
      </c>
      <c r="AK12" s="2"/>
      <c r="AL12" s="2"/>
      <c r="AM12" s="2"/>
      <c r="AN12" s="1"/>
      <c r="AO12" s="1"/>
      <c r="AP12" s="2" t="s">
        <v>20</v>
      </c>
      <c r="AQ12" s="2"/>
      <c r="AR12" s="2"/>
      <c r="AS12" s="2"/>
      <c r="AT12" s="2"/>
      <c r="AW12" s="1"/>
      <c r="AX12" s="1"/>
      <c r="AY12" s="1"/>
      <c r="AZ12" s="1"/>
      <c r="BA12" s="1"/>
      <c r="BB12" s="1"/>
      <c r="BC12" s="1"/>
    </row>
    <row r="13" spans="10:55" x14ac:dyDescent="0.2">
      <c r="J13" s="1"/>
      <c r="K13" s="1"/>
      <c r="L13" s="1"/>
      <c r="M13" s="1">
        <v>0</v>
      </c>
      <c r="N13" s="1"/>
      <c r="O13" s="1"/>
      <c r="P13" s="1"/>
      <c r="R13" s="1"/>
      <c r="S13" cm="1">
        <f t="array" aca="1" ref="S13:W20" ca="1">RANDLINEAR(8,5,0)</f>
        <v>0</v>
      </c>
      <c r="T13">
        <f ca="1"/>
        <v>0</v>
      </c>
      <c r="U13">
        <f ca="1"/>
        <v>1</v>
      </c>
      <c r="V13">
        <f ca="1"/>
        <v>0</v>
      </c>
      <c r="W13">
        <f ca="1"/>
        <v>1</v>
      </c>
      <c r="X13" s="2" t="s">
        <v>21</v>
      </c>
      <c r="Y13" s="1"/>
      <c r="Z13" s="1"/>
      <c r="AA13" s="1"/>
      <c r="AB13" s="1"/>
      <c r="AC13" s="34" cm="1">
        <f t="array" aca="1" ref="AC13:AG20" ca="1">MMULT(_xlfn.ANCHORARRAY(S13),AC3:AG7)</f>
        <v>3</v>
      </c>
      <c r="AD13" s="34">
        <f ca="1"/>
        <v>3</v>
      </c>
      <c r="AE13" s="34">
        <f ca="1"/>
        <v>3</v>
      </c>
      <c r="AF13" s="34">
        <f ca="1"/>
        <v>3</v>
      </c>
      <c r="AG13" s="34">
        <f ca="1"/>
        <v>2</v>
      </c>
      <c r="AJ13" s="2"/>
      <c r="AK13" s="2"/>
      <c r="AL13" s="2"/>
      <c r="AM13" s="2"/>
      <c r="AN13" s="1"/>
      <c r="AO13" s="2"/>
      <c r="AP13" s="34" cm="1">
        <f t="array" aca="1" ref="AP13:AT16" ca="1">AC13:AG16</f>
        <v>3</v>
      </c>
      <c r="AQ13" s="34">
        <f ca="1"/>
        <v>3</v>
      </c>
      <c r="AR13" s="34">
        <f ca="1"/>
        <v>3</v>
      </c>
      <c r="AS13" s="34">
        <f ca="1"/>
        <v>3</v>
      </c>
      <c r="AT13" s="34">
        <f ca="1"/>
        <v>2</v>
      </c>
      <c r="AW13" s="1"/>
      <c r="AX13" s="1"/>
      <c r="AY13" s="1"/>
      <c r="AZ13" s="1"/>
      <c r="BA13" s="1"/>
      <c r="BB13" s="1"/>
      <c r="BC13" s="1"/>
    </row>
    <row r="14" spans="10:55" x14ac:dyDescent="0.2">
      <c r="J14" s="1"/>
      <c r="K14" s="1"/>
      <c r="L14" s="1"/>
      <c r="M14" s="1"/>
      <c r="N14" s="1"/>
      <c r="O14" s="1"/>
      <c r="P14" s="1"/>
      <c r="R14" s="1"/>
      <c r="S14">
        <f ca="1"/>
        <v>0</v>
      </c>
      <c r="T14">
        <f ca="1"/>
        <v>0</v>
      </c>
      <c r="U14">
        <f ca="1"/>
        <v>1</v>
      </c>
      <c r="V14">
        <f ca="1"/>
        <v>1</v>
      </c>
      <c r="W14">
        <f ca="1"/>
        <v>0</v>
      </c>
      <c r="X14" s="2" t="s">
        <v>21</v>
      </c>
      <c r="Y14" s="1"/>
      <c r="Z14" s="1"/>
      <c r="AA14" s="1"/>
      <c r="AB14" s="1"/>
      <c r="AC14" s="35">
        <f ca="1"/>
        <v>4</v>
      </c>
      <c r="AD14" s="35">
        <f ca="1"/>
        <v>1</v>
      </c>
      <c r="AE14" s="35">
        <f ca="1"/>
        <v>3</v>
      </c>
      <c r="AF14" s="35">
        <f ca="1"/>
        <v>4</v>
      </c>
      <c r="AG14" s="35">
        <f ca="1"/>
        <v>2</v>
      </c>
      <c r="AJ14" s="2"/>
      <c r="AK14" s="2"/>
      <c r="AL14" s="2"/>
      <c r="AM14" s="2"/>
      <c r="AN14" s="1"/>
      <c r="AO14" s="2"/>
      <c r="AP14" s="35">
        <f ca="1"/>
        <v>4</v>
      </c>
      <c r="AQ14" s="35">
        <f ca="1"/>
        <v>1</v>
      </c>
      <c r="AR14" s="35">
        <f ca="1"/>
        <v>3</v>
      </c>
      <c r="AS14" s="35">
        <f ca="1"/>
        <v>4</v>
      </c>
      <c r="AT14" s="35">
        <f ca="1"/>
        <v>2</v>
      </c>
      <c r="AW14" s="1"/>
      <c r="AX14" s="1"/>
      <c r="AY14" s="1"/>
      <c r="AZ14" s="1"/>
      <c r="BA14" s="1"/>
      <c r="BB14" s="1"/>
      <c r="BC14" s="1"/>
    </row>
    <row r="15" spans="10:55" x14ac:dyDescent="0.2">
      <c r="J15" s="1"/>
      <c r="K15" s="1"/>
      <c r="L15" s="1"/>
      <c r="M15" s="1"/>
      <c r="N15" s="1"/>
      <c r="O15" s="1"/>
      <c r="P15" s="1"/>
      <c r="R15" s="1"/>
      <c r="S15">
        <f ca="1"/>
        <v>1</v>
      </c>
      <c r="T15">
        <f ca="1"/>
        <v>0</v>
      </c>
      <c r="U15">
        <f ca="1"/>
        <v>0</v>
      </c>
      <c r="V15">
        <f ca="1"/>
        <v>0</v>
      </c>
      <c r="W15">
        <f ca="1"/>
        <v>0</v>
      </c>
      <c r="X15" s="2" t="s">
        <v>21</v>
      </c>
      <c r="Y15" s="1"/>
      <c r="Z15" s="1"/>
      <c r="AA15" s="1"/>
      <c r="AB15" s="1"/>
      <c r="AC15" s="35">
        <f ca="1"/>
        <v>3</v>
      </c>
      <c r="AD15" s="35">
        <f ca="1"/>
        <v>3</v>
      </c>
      <c r="AE15" s="35">
        <f ca="1"/>
        <v>0</v>
      </c>
      <c r="AF15" s="35">
        <f ca="1"/>
        <v>3</v>
      </c>
      <c r="AG15" s="35">
        <f ca="1"/>
        <v>0</v>
      </c>
      <c r="AJ15" s="2"/>
      <c r="AK15" s="2"/>
      <c r="AL15" s="2"/>
      <c r="AM15" s="2"/>
      <c r="AN15" s="1"/>
      <c r="AO15" s="2"/>
      <c r="AP15" s="35">
        <f ca="1"/>
        <v>3</v>
      </c>
      <c r="AQ15" s="35">
        <f ca="1"/>
        <v>3</v>
      </c>
      <c r="AR15" s="35">
        <f ca="1"/>
        <v>0</v>
      </c>
      <c r="AS15" s="35">
        <f ca="1"/>
        <v>3</v>
      </c>
      <c r="AT15" s="35">
        <f ca="1"/>
        <v>0</v>
      </c>
      <c r="AW15" s="1"/>
      <c r="AX15" s="1"/>
      <c r="AY15" s="1"/>
      <c r="AZ15" s="1"/>
      <c r="BA15" s="1"/>
      <c r="BB15" s="1"/>
      <c r="BC15" s="1"/>
    </row>
    <row r="16" spans="10:55" x14ac:dyDescent="0.2">
      <c r="J16" s="1"/>
      <c r="K16" s="1"/>
      <c r="L16" s="1"/>
      <c r="M16" s="1"/>
      <c r="N16" s="1"/>
      <c r="O16" s="1"/>
      <c r="P16" s="1"/>
      <c r="R16" s="1"/>
      <c r="S16">
        <f ca="1"/>
        <v>1</v>
      </c>
      <c r="T16">
        <f ca="1"/>
        <v>0</v>
      </c>
      <c r="U16">
        <f ca="1"/>
        <v>0</v>
      </c>
      <c r="V16">
        <f ca="1"/>
        <v>0</v>
      </c>
      <c r="W16">
        <f ca="1"/>
        <v>1</v>
      </c>
      <c r="X16" s="2" t="s">
        <v>21</v>
      </c>
      <c r="Y16" s="1"/>
      <c r="Z16" s="1"/>
      <c r="AA16" s="1"/>
      <c r="AB16" s="1"/>
      <c r="AC16" s="36">
        <f ca="1"/>
        <v>5</v>
      </c>
      <c r="AD16" s="36">
        <f ca="1"/>
        <v>6</v>
      </c>
      <c r="AE16" s="36">
        <f ca="1"/>
        <v>2</v>
      </c>
      <c r="AF16" s="36">
        <f ca="1"/>
        <v>5</v>
      </c>
      <c r="AG16" s="36">
        <f ca="1"/>
        <v>1</v>
      </c>
      <c r="AJ16" s="2"/>
      <c r="AK16" s="2"/>
      <c r="AL16" s="2"/>
      <c r="AM16" s="2"/>
      <c r="AN16" s="1"/>
      <c r="AO16" s="2"/>
      <c r="AP16" s="36">
        <f ca="1"/>
        <v>5</v>
      </c>
      <c r="AQ16" s="36">
        <f ca="1"/>
        <v>6</v>
      </c>
      <c r="AR16" s="36">
        <f ca="1"/>
        <v>2</v>
      </c>
      <c r="AS16" s="36">
        <f ca="1"/>
        <v>5</v>
      </c>
      <c r="AT16" s="36">
        <f ca="1"/>
        <v>1</v>
      </c>
      <c r="AW16" s="1"/>
      <c r="AX16" s="1"/>
      <c r="AY16" s="1"/>
      <c r="AZ16" s="1"/>
      <c r="BA16" s="1"/>
      <c r="BB16" s="1"/>
      <c r="BC16" s="1"/>
    </row>
    <row r="17" spans="10:55" x14ac:dyDescent="0.2">
      <c r="J17" s="1"/>
      <c r="K17" s="1"/>
      <c r="L17" s="1"/>
      <c r="M17" s="1">
        <v>1</v>
      </c>
      <c r="N17" s="1"/>
      <c r="O17" s="1"/>
      <c r="P17" s="1"/>
      <c r="R17" s="1"/>
      <c r="S17">
        <f ca="1"/>
        <v>1</v>
      </c>
      <c r="T17">
        <f ca="1"/>
        <v>1</v>
      </c>
      <c r="U17">
        <f ca="1"/>
        <v>0</v>
      </c>
      <c r="V17">
        <f ca="1"/>
        <v>1</v>
      </c>
      <c r="W17">
        <f ca="1"/>
        <v>0</v>
      </c>
      <c r="X17" s="2" t="s">
        <v>21</v>
      </c>
      <c r="Y17" s="1"/>
      <c r="Z17" s="1"/>
      <c r="AA17" s="1"/>
      <c r="AB17" s="1"/>
      <c r="AC17" s="34">
        <f ca="1"/>
        <v>8</v>
      </c>
      <c r="AD17" s="34">
        <f ca="1"/>
        <v>4</v>
      </c>
      <c r="AE17" s="34">
        <f ca="1"/>
        <v>5</v>
      </c>
      <c r="AF17" s="34">
        <f ca="1"/>
        <v>8</v>
      </c>
      <c r="AG17" s="34">
        <f ca="1"/>
        <v>4</v>
      </c>
      <c r="AJ17" s="2"/>
      <c r="AK17" s="2"/>
      <c r="AL17" s="2"/>
      <c r="AM17" s="2"/>
      <c r="AN17" s="1"/>
      <c r="AO17" s="2"/>
      <c r="AP17" s="2"/>
      <c r="AQ17" s="2"/>
      <c r="AR17" s="2"/>
      <c r="AS17" s="2"/>
      <c r="AT17" s="1"/>
      <c r="AW17" s="1"/>
      <c r="AX17" s="1"/>
      <c r="AY17" s="1"/>
      <c r="AZ17" s="1"/>
      <c r="BA17" s="1"/>
      <c r="BB17" s="1"/>
      <c r="BC17" s="1"/>
    </row>
    <row r="18" spans="10:55" x14ac:dyDescent="0.2">
      <c r="J18" s="1"/>
      <c r="K18" s="1"/>
      <c r="L18" s="1"/>
      <c r="M18" s="1"/>
      <c r="N18" s="1"/>
      <c r="O18" s="1"/>
      <c r="P18" s="1"/>
      <c r="R18" s="1"/>
      <c r="S18">
        <f ca="1"/>
        <v>0</v>
      </c>
      <c r="T18">
        <f ca="1"/>
        <v>0</v>
      </c>
      <c r="U18">
        <f ca="1"/>
        <v>1</v>
      </c>
      <c r="V18">
        <f ca="1"/>
        <v>0</v>
      </c>
      <c r="W18">
        <f ca="1"/>
        <v>-1</v>
      </c>
      <c r="X18" s="2" t="s">
        <v>21</v>
      </c>
      <c r="Y18" s="1"/>
      <c r="Z18" s="1"/>
      <c r="AA18" s="1"/>
      <c r="AB18" s="1"/>
      <c r="AC18" s="35">
        <f ca="1"/>
        <v>-1</v>
      </c>
      <c r="AD18" s="35">
        <f ca="1"/>
        <v>-3</v>
      </c>
      <c r="AE18" s="35">
        <f ca="1"/>
        <v>-1</v>
      </c>
      <c r="AF18" s="35">
        <f ca="1"/>
        <v>-1</v>
      </c>
      <c r="AG18" s="35">
        <f ca="1"/>
        <v>0</v>
      </c>
      <c r="AJ18" s="39"/>
      <c r="AK18" s="2"/>
      <c r="AL18" s="2"/>
      <c r="AM18" s="2"/>
      <c r="AN18" s="1"/>
      <c r="AO18" s="2"/>
      <c r="AP18" s="39" t="s">
        <v>22</v>
      </c>
      <c r="AQ18" s="2"/>
      <c r="AR18" s="2"/>
      <c r="AS18" s="2"/>
      <c r="AT18" s="1"/>
      <c r="AV18" s="2" t="s">
        <v>23</v>
      </c>
      <c r="AW18" s="1"/>
      <c r="AX18" s="1"/>
      <c r="AY18" s="1"/>
      <c r="AZ18" s="1"/>
      <c r="BA18" s="1"/>
      <c r="BB18" s="1"/>
      <c r="BC18" s="1"/>
    </row>
    <row r="19" spans="10:55" x14ac:dyDescent="0.2">
      <c r="J19" s="1"/>
      <c r="K19" s="1"/>
      <c r="L19" s="1"/>
      <c r="M19" s="1"/>
      <c r="N19" s="1"/>
      <c r="O19" s="1"/>
      <c r="P19" s="1"/>
      <c r="R19" s="1"/>
      <c r="S19">
        <f ca="1"/>
        <v>0</v>
      </c>
      <c r="T19">
        <f ca="1"/>
        <v>1</v>
      </c>
      <c r="U19">
        <f ca="1"/>
        <v>0</v>
      </c>
      <c r="V19">
        <f ca="1"/>
        <v>0</v>
      </c>
      <c r="W19">
        <f ca="1"/>
        <v>1</v>
      </c>
      <c r="X19" s="2" t="s">
        <v>21</v>
      </c>
      <c r="Y19" s="1"/>
      <c r="Z19" s="1"/>
      <c r="AA19" s="1"/>
      <c r="AB19" s="1"/>
      <c r="AC19" s="35">
        <f ca="1"/>
        <v>4</v>
      </c>
      <c r="AD19" s="35">
        <f ca="1"/>
        <v>3</v>
      </c>
      <c r="AE19" s="35">
        <f ca="1"/>
        <v>5</v>
      </c>
      <c r="AF19" s="35">
        <f ca="1"/>
        <v>4</v>
      </c>
      <c r="AG19" s="35">
        <f ca="1"/>
        <v>4</v>
      </c>
      <c r="AJ19" s="1"/>
      <c r="AK19" s="2" t="s">
        <v>24</v>
      </c>
      <c r="AL19" s="2"/>
      <c r="AM19" s="2"/>
      <c r="AN19" s="1"/>
      <c r="AO19" s="2"/>
      <c r="AP19" s="2" t="s">
        <v>25</v>
      </c>
      <c r="AQ19" s="2" t="s">
        <v>25</v>
      </c>
      <c r="AR19" s="2" t="s">
        <v>25</v>
      </c>
      <c r="AS19" s="2" t="s">
        <v>25</v>
      </c>
      <c r="AT19" s="2" t="s">
        <v>25</v>
      </c>
      <c r="AV19" s="2"/>
      <c r="AW19" s="2">
        <v>0</v>
      </c>
      <c r="AX19" s="2">
        <v>1</v>
      </c>
      <c r="AY19" s="2">
        <v>2</v>
      </c>
      <c r="AZ19" s="2">
        <v>3</v>
      </c>
      <c r="BA19" s="2">
        <v>4</v>
      </c>
      <c r="BB19" s="1"/>
      <c r="BC19" s="1"/>
    </row>
    <row r="20" spans="10:55" x14ac:dyDescent="0.2">
      <c r="J20" s="1"/>
      <c r="K20" s="1"/>
      <c r="L20" s="1"/>
      <c r="M20" s="1"/>
      <c r="N20" s="1"/>
      <c r="O20" s="1"/>
      <c r="P20" s="1"/>
      <c r="R20" s="1"/>
      <c r="S20">
        <f ca="1"/>
        <v>1</v>
      </c>
      <c r="T20">
        <f ca="1"/>
        <v>0</v>
      </c>
      <c r="U20">
        <f ca="1"/>
        <v>0</v>
      </c>
      <c r="V20">
        <f ca="1"/>
        <v>1</v>
      </c>
      <c r="W20">
        <f ca="1"/>
        <v>0</v>
      </c>
      <c r="X20" s="2" t="s">
        <v>21</v>
      </c>
      <c r="Y20" s="1"/>
      <c r="Z20" s="1"/>
      <c r="AA20" s="1"/>
      <c r="AB20" s="1"/>
      <c r="AC20" s="36">
        <f ca="1"/>
        <v>6</v>
      </c>
      <c r="AD20" s="36">
        <f ca="1"/>
        <v>4</v>
      </c>
      <c r="AE20" s="36">
        <f ca="1"/>
        <v>2</v>
      </c>
      <c r="AF20" s="36">
        <f ca="1"/>
        <v>6</v>
      </c>
      <c r="AG20" s="36">
        <f ca="1"/>
        <v>1</v>
      </c>
      <c r="AJ20" s="2">
        <v>0</v>
      </c>
      <c r="AK20" s="40" cm="1">
        <f t="array" aca="1" ref="AK20:AN24" ca="1">TRANSPOSE(AC24:AG27)</f>
        <v>2</v>
      </c>
      <c r="AL20" s="41">
        <f ca="1"/>
        <v>0</v>
      </c>
      <c r="AM20" s="41">
        <f ca="1"/>
        <v>-1</v>
      </c>
      <c r="AN20" s="42">
        <f ca="1"/>
        <v>7</v>
      </c>
      <c r="AO20" s="2" t="s">
        <v>21</v>
      </c>
      <c r="AP20" s="43" cm="1">
        <f t="array" aca="1" ref="AP20:AT24" ca="1">MMULT(_xlfn.ANCHORARRAY(AK20),_xlfn.ANCHORARRAY(AP13))/SQRT(4)</f>
        <v>19</v>
      </c>
      <c r="AQ20" s="44">
        <f ca="1"/>
        <v>22.5</v>
      </c>
      <c r="AR20" s="44">
        <f ca="1"/>
        <v>10</v>
      </c>
      <c r="AS20" s="44">
        <f ca="1"/>
        <v>19</v>
      </c>
      <c r="AT20" s="44">
        <f ca="1"/>
        <v>5.5</v>
      </c>
      <c r="AV20" s="2">
        <v>0</v>
      </c>
      <c r="AW20" s="43" cm="1">
        <f t="array" aca="1" ref="AW20:AW24" ca="1">SOFTMAX(AP20:AP24)</f>
        <v>0.49622559161716306</v>
      </c>
      <c r="AX20" s="43" cm="1">
        <f t="array" aca="1" ref="AX20:AX24" ca="1">SOFTMAX(AQ20:AQ24)</f>
        <v>0.49924284642547756</v>
      </c>
      <c r="AY20" s="43" cm="1">
        <f t="array" aca="1" ref="AY20:AY24" ca="1">SOFTMAX(AR20:AR24)</f>
        <v>0.44584156562949079</v>
      </c>
      <c r="AZ20" s="43" cm="1">
        <f t="array" aca="1" ref="AZ20:AZ24" ca="1">SOFTMAX(AS20:AS24)</f>
        <v>0.49622559161716306</v>
      </c>
      <c r="BA20" s="43" cm="1">
        <f t="array" aca="1" ref="BA20:BA24" ca="1">SOFTMAX(AT20:AT24)</f>
        <v>0.36074211959253094</v>
      </c>
      <c r="BB20" s="1"/>
      <c r="BC20" s="1"/>
    </row>
    <row r="21" spans="10:55" x14ac:dyDescent="0.2">
      <c r="J21" s="1"/>
      <c r="K21" s="1"/>
      <c r="L21" s="1"/>
      <c r="M21" s="1"/>
      <c r="N21" s="1"/>
      <c r="O21" s="1"/>
      <c r="P21" s="1"/>
      <c r="Y21" s="1"/>
      <c r="AJ21" s="2">
        <v>1</v>
      </c>
      <c r="AK21" s="40">
        <f ca="1"/>
        <v>3</v>
      </c>
      <c r="AL21" s="41">
        <f ca="1"/>
        <v>0</v>
      </c>
      <c r="AM21" s="41">
        <f ca="1"/>
        <v>0</v>
      </c>
      <c r="AN21" s="42">
        <f ca="1"/>
        <v>4</v>
      </c>
      <c r="AO21" s="2" t="s">
        <v>21</v>
      </c>
      <c r="AP21" s="45">
        <f ca="1"/>
        <v>14.5</v>
      </c>
      <c r="AQ21" s="35">
        <f ca="1"/>
        <v>16.5</v>
      </c>
      <c r="AR21" s="35">
        <f ca="1"/>
        <v>8.5</v>
      </c>
      <c r="AS21" s="35">
        <f ca="1"/>
        <v>14.5</v>
      </c>
      <c r="AT21" s="35">
        <f ca="1"/>
        <v>5</v>
      </c>
      <c r="AV21" s="2">
        <v>1</v>
      </c>
      <c r="AW21" s="45">
        <f ca="1"/>
        <v>5.5125683794623051E-3</v>
      </c>
      <c r="AX21" s="35">
        <f ca="1"/>
        <v>1.237499292262261E-3</v>
      </c>
      <c r="AY21" s="35">
        <f ca="1"/>
        <v>9.9480699939734962E-2</v>
      </c>
      <c r="AZ21" s="35">
        <f ca="1"/>
        <v>5.5125683794623051E-3</v>
      </c>
      <c r="BA21" s="35">
        <f ca="1"/>
        <v>0.21880115578259152</v>
      </c>
      <c r="BB21" s="1"/>
      <c r="BC21" s="1"/>
    </row>
    <row r="22" spans="10:55" x14ac:dyDescent="0.2">
      <c r="J22" s="1"/>
      <c r="K22" s="1"/>
      <c r="L22" s="1"/>
      <c r="M22" s="1"/>
      <c r="N22" s="1"/>
      <c r="O22" s="1"/>
      <c r="P22" s="1"/>
      <c r="R22" s="1"/>
      <c r="S22" s="2"/>
      <c r="T22" s="2"/>
      <c r="U22" s="2"/>
      <c r="V22" s="2"/>
      <c r="W22" s="2"/>
      <c r="X22" s="2"/>
      <c r="Y22" s="1"/>
      <c r="Z22" s="1"/>
      <c r="AA22" s="1"/>
      <c r="AB22" s="1"/>
      <c r="AC22" s="1"/>
      <c r="AD22" s="2"/>
      <c r="AE22" s="2"/>
      <c r="AF22" s="2"/>
      <c r="AG22" s="2"/>
      <c r="AJ22" s="2">
        <v>2</v>
      </c>
      <c r="AK22" s="40">
        <f ca="1"/>
        <v>2</v>
      </c>
      <c r="AL22" s="41">
        <f ca="1"/>
        <v>0</v>
      </c>
      <c r="AM22" s="41">
        <f ca="1"/>
        <v>2</v>
      </c>
      <c r="AN22" s="42">
        <f ca="1"/>
        <v>3</v>
      </c>
      <c r="AO22" s="2" t="s">
        <v>21</v>
      </c>
      <c r="AP22" s="45">
        <f ca="1"/>
        <v>13.5</v>
      </c>
      <c r="AQ22" s="35">
        <f ca="1"/>
        <v>15</v>
      </c>
      <c r="AR22" s="35">
        <f ca="1"/>
        <v>6</v>
      </c>
      <c r="AS22" s="35">
        <f ca="1"/>
        <v>13.5</v>
      </c>
      <c r="AT22" s="35">
        <f ca="1"/>
        <v>3.5</v>
      </c>
      <c r="AV22" s="2">
        <v>2</v>
      </c>
      <c r="AW22" s="45">
        <f ca="1"/>
        <v>2.0279605748559559E-3</v>
      </c>
      <c r="AX22" s="35">
        <f ca="1"/>
        <v>2.7612341526604684E-4</v>
      </c>
      <c r="AY22" s="35">
        <f ca="1"/>
        <v>8.1658731176576325E-3</v>
      </c>
      <c r="AZ22" s="35">
        <f ca="1"/>
        <v>2.0279605748559559E-3</v>
      </c>
      <c r="BA22" s="35">
        <f ca="1"/>
        <v>4.8821136930431185E-2</v>
      </c>
      <c r="BB22" s="1"/>
      <c r="BC22" s="1"/>
    </row>
    <row r="23" spans="10:55" x14ac:dyDescent="0.2">
      <c r="J23" s="1"/>
      <c r="K23" s="1"/>
      <c r="L23" s="1"/>
      <c r="M23" s="1" t="s">
        <v>16</v>
      </c>
      <c r="N23" s="1"/>
      <c r="O23" s="1"/>
      <c r="P23" s="1"/>
      <c r="R23" s="1"/>
      <c r="T23" s="2"/>
      <c r="U23" s="2"/>
      <c r="V23" s="2"/>
      <c r="W23" s="2" t="s">
        <v>26</v>
      </c>
      <c r="X23" s="2"/>
      <c r="Y23" s="1"/>
      <c r="Z23" s="1"/>
      <c r="AA23" s="1"/>
      <c r="AB23" s="1"/>
      <c r="AC23" s="2" t="s">
        <v>27</v>
      </c>
      <c r="AD23" s="2"/>
      <c r="AE23" s="2"/>
      <c r="AF23" s="2"/>
      <c r="AG23" s="2"/>
      <c r="AJ23" s="2">
        <v>3</v>
      </c>
      <c r="AK23" s="40">
        <f ca="1"/>
        <v>2</v>
      </c>
      <c r="AL23" s="41">
        <f ca="1"/>
        <v>0</v>
      </c>
      <c r="AM23" s="41">
        <f ca="1"/>
        <v>-1</v>
      </c>
      <c r="AN23" s="42">
        <f ca="1"/>
        <v>7</v>
      </c>
      <c r="AO23" s="2" t="s">
        <v>21</v>
      </c>
      <c r="AP23" s="45">
        <f ca="1"/>
        <v>19</v>
      </c>
      <c r="AQ23" s="35">
        <f ca="1"/>
        <v>22.5</v>
      </c>
      <c r="AR23" s="35">
        <f ca="1"/>
        <v>10</v>
      </c>
      <c r="AS23" s="35">
        <f ca="1"/>
        <v>19</v>
      </c>
      <c r="AT23" s="35">
        <f ca="1"/>
        <v>5.5</v>
      </c>
      <c r="AV23" s="2">
        <v>3</v>
      </c>
      <c r="AW23" s="45">
        <f ca="1"/>
        <v>0.49622559161716306</v>
      </c>
      <c r="AX23" s="35">
        <f ca="1"/>
        <v>0.49924284642547756</v>
      </c>
      <c r="AY23" s="35">
        <f ca="1"/>
        <v>0.44584156562949079</v>
      </c>
      <c r="AZ23" s="35">
        <f ca="1"/>
        <v>0.49622559161716306</v>
      </c>
      <c r="BA23" s="35">
        <f ca="1"/>
        <v>0.36074211959253094</v>
      </c>
      <c r="BB23" s="1"/>
      <c r="BC23" s="1"/>
    </row>
    <row r="24" spans="10:55" x14ac:dyDescent="0.2">
      <c r="J24" s="1"/>
      <c r="K24" s="1"/>
      <c r="L24" s="1"/>
      <c r="M24" s="1">
        <v>0</v>
      </c>
      <c r="N24" s="1"/>
      <c r="O24" s="1"/>
      <c r="P24" s="1"/>
      <c r="R24" s="1"/>
      <c r="S24" cm="1">
        <f t="array" aca="1" ref="S24:W31" ca="1">RANDLINEAR(8,5,0)</f>
        <v>0</v>
      </c>
      <c r="T24">
        <f ca="1"/>
        <v>0</v>
      </c>
      <c r="U24">
        <f ca="1"/>
        <v>0</v>
      </c>
      <c r="V24">
        <f ca="1"/>
        <v>0</v>
      </c>
      <c r="W24">
        <f ca="1"/>
        <v>1</v>
      </c>
      <c r="X24" s="2" t="s">
        <v>21</v>
      </c>
      <c r="Y24" s="1"/>
      <c r="Z24" s="1"/>
      <c r="AA24" s="1"/>
      <c r="AB24" s="1"/>
      <c r="AC24" s="34" cm="1">
        <f t="array" aca="1" ref="AC24:AG31" ca="1">MMULT(_xlfn.ANCHORARRAY(S24),AC3:AG7)</f>
        <v>2</v>
      </c>
      <c r="AD24" s="34">
        <f ca="1"/>
        <v>3</v>
      </c>
      <c r="AE24" s="34">
        <f ca="1"/>
        <v>2</v>
      </c>
      <c r="AF24" s="34">
        <f ca="1"/>
        <v>2</v>
      </c>
      <c r="AG24" s="34">
        <f ca="1"/>
        <v>1</v>
      </c>
      <c r="AJ24" s="2">
        <v>4</v>
      </c>
      <c r="AK24" s="40">
        <f ca="1"/>
        <v>1</v>
      </c>
      <c r="AL24" s="41">
        <f ca="1"/>
        <v>0</v>
      </c>
      <c r="AM24" s="41">
        <f ca="1"/>
        <v>1</v>
      </c>
      <c r="AN24" s="42">
        <f ca="1"/>
        <v>2</v>
      </c>
      <c r="AO24" s="2" t="s">
        <v>21</v>
      </c>
      <c r="AP24" s="46">
        <f ca="1"/>
        <v>8</v>
      </c>
      <c r="AQ24" s="47">
        <f ca="1"/>
        <v>9</v>
      </c>
      <c r="AR24" s="47">
        <f ca="1"/>
        <v>3.5</v>
      </c>
      <c r="AS24" s="47">
        <f ca="1"/>
        <v>8</v>
      </c>
      <c r="AT24" s="47">
        <f ca="1"/>
        <v>2</v>
      </c>
      <c r="AV24" s="2">
        <v>5</v>
      </c>
      <c r="AW24" s="46">
        <f ca="1"/>
        <v>8.2878113556524926E-6</v>
      </c>
      <c r="AX24" s="47">
        <f ca="1"/>
        <v>6.844415166192624E-7</v>
      </c>
      <c r="AY24" s="47">
        <f ca="1"/>
        <v>6.7029568362585894E-4</v>
      </c>
      <c r="AZ24" s="47">
        <f ca="1"/>
        <v>8.2878113556524926E-6</v>
      </c>
      <c r="BA24" s="47">
        <f ca="1"/>
        <v>1.0893468101915533E-2</v>
      </c>
      <c r="BB24" s="1"/>
      <c r="BC24" s="1"/>
    </row>
    <row r="25" spans="10:55" x14ac:dyDescent="0.2">
      <c r="J25" s="1"/>
      <c r="K25" s="1"/>
      <c r="L25" s="1"/>
      <c r="M25" s="1"/>
      <c r="N25" s="1"/>
      <c r="O25" s="1"/>
      <c r="P25" s="1"/>
      <c r="R25" s="1"/>
      <c r="S25">
        <f ca="1"/>
        <v>0</v>
      </c>
      <c r="T25">
        <f ca="1"/>
        <v>0</v>
      </c>
      <c r="U25">
        <f ca="1"/>
        <v>0</v>
      </c>
      <c r="V25">
        <f ca="1"/>
        <v>0</v>
      </c>
      <c r="W25">
        <f ca="1"/>
        <v>0</v>
      </c>
      <c r="X25" s="2" t="s">
        <v>21</v>
      </c>
      <c r="Y25" s="1"/>
      <c r="Z25" s="1"/>
      <c r="AA25" s="1"/>
      <c r="AB25" s="1"/>
      <c r="AC25" s="35">
        <f ca="1"/>
        <v>0</v>
      </c>
      <c r="AD25" s="35">
        <f ca="1"/>
        <v>0</v>
      </c>
      <c r="AE25" s="35">
        <f ca="1"/>
        <v>0</v>
      </c>
      <c r="AF25" s="35">
        <f ca="1"/>
        <v>0</v>
      </c>
      <c r="AG25" s="35">
        <f ca="1"/>
        <v>0</v>
      </c>
      <c r="BB25" s="1"/>
      <c r="BC25" s="1"/>
    </row>
    <row r="26" spans="10:55" x14ac:dyDescent="0.2">
      <c r="J26" s="1"/>
      <c r="K26" s="1"/>
      <c r="L26" s="1"/>
      <c r="M26" s="1"/>
      <c r="N26" s="1"/>
      <c r="O26" s="1"/>
      <c r="P26" s="1"/>
      <c r="R26" s="1"/>
      <c r="S26">
        <f ca="1"/>
        <v>-1</v>
      </c>
      <c r="T26">
        <f ca="1"/>
        <v>0</v>
      </c>
      <c r="U26">
        <f ca="1"/>
        <v>0</v>
      </c>
      <c r="V26">
        <f ca="1"/>
        <v>0</v>
      </c>
      <c r="W26">
        <f ca="1"/>
        <v>1</v>
      </c>
      <c r="X26" s="2" t="s">
        <v>21</v>
      </c>
      <c r="Y26" s="1"/>
      <c r="Z26" s="1"/>
      <c r="AA26" s="1"/>
      <c r="AB26" s="1"/>
      <c r="AC26" s="35">
        <f ca="1"/>
        <v>-1</v>
      </c>
      <c r="AD26" s="35">
        <f ca="1"/>
        <v>0</v>
      </c>
      <c r="AE26" s="35">
        <f ca="1"/>
        <v>2</v>
      </c>
      <c r="AF26" s="35">
        <f ca="1"/>
        <v>-1</v>
      </c>
      <c r="AG26" s="35">
        <f ca="1"/>
        <v>1</v>
      </c>
      <c r="BB26" s="1"/>
      <c r="BC26" s="1"/>
    </row>
    <row r="27" spans="10:55" x14ac:dyDescent="0.2">
      <c r="J27" s="1"/>
      <c r="K27" s="1"/>
      <c r="L27" s="1"/>
      <c r="M27" s="1"/>
      <c r="N27" s="1"/>
      <c r="O27" s="1"/>
      <c r="P27" s="1"/>
      <c r="R27" s="1"/>
      <c r="S27">
        <f ca="1"/>
        <v>1</v>
      </c>
      <c r="T27">
        <f ca="1"/>
        <v>0</v>
      </c>
      <c r="U27">
        <f ca="1"/>
        <v>1</v>
      </c>
      <c r="V27">
        <f ca="1"/>
        <v>1</v>
      </c>
      <c r="W27">
        <f ca="1"/>
        <v>0</v>
      </c>
      <c r="X27" s="2" t="s">
        <v>21</v>
      </c>
      <c r="Y27" s="1"/>
      <c r="Z27" s="1"/>
      <c r="AA27" s="1"/>
      <c r="AB27" s="1"/>
      <c r="AC27" s="36">
        <f ca="1"/>
        <v>7</v>
      </c>
      <c r="AD27" s="36">
        <f ca="1"/>
        <v>4</v>
      </c>
      <c r="AE27" s="36">
        <f ca="1"/>
        <v>3</v>
      </c>
      <c r="AF27" s="36">
        <f ca="1"/>
        <v>7</v>
      </c>
      <c r="AG27" s="36">
        <f ca="1"/>
        <v>2</v>
      </c>
      <c r="AP27" s="2" t="s">
        <v>28</v>
      </c>
      <c r="AQ27" s="2"/>
      <c r="AR27" s="2"/>
      <c r="AS27" s="1"/>
      <c r="AT27" s="2"/>
      <c r="AV27" s="2" t="s">
        <v>29</v>
      </c>
      <c r="AW27" s="2" t="s">
        <v>25</v>
      </c>
      <c r="AX27" s="2" t="s">
        <v>25</v>
      </c>
      <c r="AY27" s="2" t="s">
        <v>25</v>
      </c>
      <c r="AZ27" s="2" t="s">
        <v>25</v>
      </c>
      <c r="BA27" s="2" t="s">
        <v>25</v>
      </c>
      <c r="BB27" s="1"/>
      <c r="BC27" s="1"/>
    </row>
    <row r="28" spans="10:55" x14ac:dyDescent="0.2">
      <c r="J28" s="1"/>
      <c r="K28" s="1"/>
      <c r="L28" s="1"/>
      <c r="M28" s="1">
        <v>1</v>
      </c>
      <c r="N28" s="1"/>
      <c r="O28" s="1"/>
      <c r="P28" s="1"/>
      <c r="R28" s="1"/>
      <c r="S28">
        <f ca="1"/>
        <v>1</v>
      </c>
      <c r="T28">
        <f ca="1"/>
        <v>0</v>
      </c>
      <c r="U28">
        <f ca="1"/>
        <v>1</v>
      </c>
      <c r="V28">
        <f ca="1"/>
        <v>0</v>
      </c>
      <c r="W28">
        <f ca="1"/>
        <v>0</v>
      </c>
      <c r="X28" s="2" t="s">
        <v>21</v>
      </c>
      <c r="Y28" s="1"/>
      <c r="Z28" s="1"/>
      <c r="AA28" s="1"/>
      <c r="AB28" s="1"/>
      <c r="AC28" s="34">
        <f ca="1"/>
        <v>4</v>
      </c>
      <c r="AD28" s="34">
        <f ca="1"/>
        <v>3</v>
      </c>
      <c r="AE28" s="34">
        <f ca="1"/>
        <v>1</v>
      </c>
      <c r="AF28" s="34">
        <f ca="1"/>
        <v>4</v>
      </c>
      <c r="AG28" s="34">
        <f ca="1"/>
        <v>1</v>
      </c>
      <c r="AJ28" s="2"/>
      <c r="AK28" s="2"/>
      <c r="AL28" s="2"/>
      <c r="AM28" s="2"/>
      <c r="AN28" s="2"/>
      <c r="AO28" s="2"/>
      <c r="AP28" s="34" cm="1">
        <f t="array" aca="1" ref="AP28:AT31" ca="1">AC35:AG38</f>
        <v>2</v>
      </c>
      <c r="AQ28" s="34">
        <f ca="1"/>
        <v>0</v>
      </c>
      <c r="AR28" s="34">
        <f ca="1"/>
        <v>3</v>
      </c>
      <c r="AS28" s="34">
        <f ca="1"/>
        <v>2</v>
      </c>
      <c r="AT28" s="34">
        <f ca="1"/>
        <v>3</v>
      </c>
      <c r="AV28" s="2" t="s">
        <v>21</v>
      </c>
      <c r="AW28" s="48" cm="1">
        <f t="array" aca="1" ref="AW28:BA31" ca="1">MMULT(_xlfn.ANCHORARRAY(AP28),AW20:BA24)</f>
        <v>1.9910111116272871</v>
      </c>
      <c r="AX28" s="48">
        <f ca="1"/>
        <v>1.9978018092722585</v>
      </c>
      <c r="AY28" s="48">
        <f ca="1"/>
        <v>1.8098747689218135</v>
      </c>
      <c r="AZ28" s="48">
        <f ca="1"/>
        <v>1.9910111116272871</v>
      </c>
      <c r="BA28" s="48">
        <f ca="1"/>
        <v>1.6221122934671639</v>
      </c>
      <c r="BB28" s="1"/>
      <c r="BC28" s="1"/>
    </row>
    <row r="29" spans="10:55" x14ac:dyDescent="0.2">
      <c r="J29" s="1"/>
      <c r="K29" s="1"/>
      <c r="L29" s="1"/>
      <c r="M29" s="1"/>
      <c r="N29" s="1"/>
      <c r="O29" s="1"/>
      <c r="P29" s="1"/>
      <c r="R29" s="1"/>
      <c r="S29">
        <f ca="1"/>
        <v>1</v>
      </c>
      <c r="T29">
        <f ca="1"/>
        <v>1</v>
      </c>
      <c r="U29">
        <f ca="1"/>
        <v>1</v>
      </c>
      <c r="V29">
        <f ca="1"/>
        <v>0</v>
      </c>
      <c r="W29">
        <f ca="1"/>
        <v>0</v>
      </c>
      <c r="X29" s="2" t="s">
        <v>21</v>
      </c>
      <c r="Y29" s="1"/>
      <c r="Z29" s="1"/>
      <c r="AA29" s="1"/>
      <c r="AB29" s="1"/>
      <c r="AC29" s="35">
        <f ca="1"/>
        <v>6</v>
      </c>
      <c r="AD29" s="35">
        <f ca="1"/>
        <v>3</v>
      </c>
      <c r="AE29" s="35">
        <f ca="1"/>
        <v>4</v>
      </c>
      <c r="AF29" s="35">
        <f ca="1"/>
        <v>6</v>
      </c>
      <c r="AG29" s="35">
        <f ca="1"/>
        <v>4</v>
      </c>
      <c r="AJ29" s="2"/>
      <c r="AK29" s="2"/>
      <c r="AL29" s="2"/>
      <c r="AM29" s="2"/>
      <c r="AN29" s="2"/>
      <c r="AO29" s="2"/>
      <c r="AP29" s="35">
        <f ca="1"/>
        <v>3</v>
      </c>
      <c r="AQ29" s="35">
        <f ca="1"/>
        <v>0</v>
      </c>
      <c r="AR29" s="35">
        <f ca="1"/>
        <v>4</v>
      </c>
      <c r="AS29" s="35">
        <f ca="1"/>
        <v>3</v>
      </c>
      <c r="AT29" s="35">
        <f ca="1"/>
        <v>4</v>
      </c>
      <c r="AV29" s="2" t="s">
        <v>21</v>
      </c>
      <c r="AW29" s="49">
        <f ca="1"/>
        <v>2.9854985432478243</v>
      </c>
      <c r="AX29" s="49">
        <f ca="1"/>
        <v>2.9965643099799961</v>
      </c>
      <c r="AY29" s="49">
        <f ca="1"/>
        <v>2.7103940689820791</v>
      </c>
      <c r="AZ29" s="49">
        <f ca="1"/>
        <v>2.9854985432478243</v>
      </c>
      <c r="BA29" s="49">
        <f ca="1"/>
        <v>2.4033111376845726</v>
      </c>
      <c r="BB29" s="1"/>
      <c r="BC29" s="1"/>
    </row>
    <row r="30" spans="10:55" x14ac:dyDescent="0.2">
      <c r="J30" s="1"/>
      <c r="K30" s="1"/>
      <c r="L30" s="1"/>
      <c r="M30" s="1"/>
      <c r="N30" s="1"/>
      <c r="O30" s="1"/>
      <c r="P30" s="1"/>
      <c r="R30" s="1"/>
      <c r="S30">
        <f ca="1"/>
        <v>0</v>
      </c>
      <c r="T30">
        <f ca="1"/>
        <v>0</v>
      </c>
      <c r="U30">
        <f ca="1"/>
        <v>1</v>
      </c>
      <c r="V30">
        <f ca="1"/>
        <v>1</v>
      </c>
      <c r="W30">
        <f ca="1"/>
        <v>1</v>
      </c>
      <c r="X30" s="2" t="s">
        <v>21</v>
      </c>
      <c r="Y30" s="1"/>
      <c r="Z30" s="1"/>
      <c r="AA30" s="1"/>
      <c r="AB30" s="1"/>
      <c r="AC30" s="35">
        <f ca="1"/>
        <v>6</v>
      </c>
      <c r="AD30" s="35">
        <f ca="1"/>
        <v>4</v>
      </c>
      <c r="AE30" s="35">
        <f ca="1"/>
        <v>5</v>
      </c>
      <c r="AF30" s="35">
        <f ca="1"/>
        <v>6</v>
      </c>
      <c r="AG30" s="35">
        <f ca="1"/>
        <v>3</v>
      </c>
      <c r="AJ30" s="2"/>
      <c r="AK30" s="2"/>
      <c r="AL30" s="2"/>
      <c r="AM30" s="2"/>
      <c r="AN30" s="1"/>
      <c r="AO30" s="1"/>
      <c r="AP30" s="35">
        <f ca="1"/>
        <v>2</v>
      </c>
      <c r="AQ30" s="35">
        <f ca="1"/>
        <v>3</v>
      </c>
      <c r="AR30" s="35">
        <f ca="1"/>
        <v>2</v>
      </c>
      <c r="AS30" s="35">
        <f ca="1"/>
        <v>2</v>
      </c>
      <c r="AT30" s="35">
        <f ca="1"/>
        <v>1</v>
      </c>
      <c r="AV30" s="2" t="s">
        <v>21</v>
      </c>
      <c r="AW30" s="49">
        <f ca="1"/>
        <v>2.0055042805681071</v>
      </c>
      <c r="AX30" s="49">
        <f ca="1"/>
        <v>2.001236814850746</v>
      </c>
      <c r="AY30" s="49">
        <f ca="1"/>
        <v>2.0988104042561093</v>
      </c>
      <c r="AZ30" s="49">
        <f ca="1"/>
        <v>2.0055042805681071</v>
      </c>
      <c r="BA30" s="49">
        <f ca="1"/>
        <v>2.2079076876806765</v>
      </c>
      <c r="BB30" s="1"/>
      <c r="BC30" s="1"/>
    </row>
    <row r="31" spans="10:55" x14ac:dyDescent="0.2">
      <c r="J31" s="1"/>
      <c r="K31" s="1"/>
      <c r="L31" s="1"/>
      <c r="M31" s="1"/>
      <c r="N31" s="1"/>
      <c r="O31" s="1"/>
      <c r="P31" s="1"/>
      <c r="R31" s="1"/>
      <c r="S31">
        <f ca="1"/>
        <v>-1</v>
      </c>
      <c r="T31">
        <f ca="1"/>
        <v>0</v>
      </c>
      <c r="U31">
        <f ca="1"/>
        <v>0</v>
      </c>
      <c r="V31">
        <f ca="1"/>
        <v>0</v>
      </c>
      <c r="W31">
        <f ca="1"/>
        <v>-1</v>
      </c>
      <c r="X31" s="2" t="s">
        <v>21</v>
      </c>
      <c r="Y31" s="1"/>
      <c r="Z31" s="1"/>
      <c r="AA31" s="1"/>
      <c r="AB31" s="1"/>
      <c r="AC31" s="36">
        <f ca="1"/>
        <v>-5</v>
      </c>
      <c r="AD31" s="36">
        <f ca="1"/>
        <v>-6</v>
      </c>
      <c r="AE31" s="36">
        <f ca="1"/>
        <v>-2</v>
      </c>
      <c r="AF31" s="36">
        <f ca="1"/>
        <v>-5</v>
      </c>
      <c r="AG31" s="36">
        <f ca="1"/>
        <v>-1</v>
      </c>
      <c r="AJ31" s="2"/>
      <c r="AK31" s="1"/>
      <c r="AL31" s="1"/>
      <c r="AM31" s="1"/>
      <c r="AN31" s="1"/>
      <c r="AO31" s="1"/>
      <c r="AP31" s="36">
        <f ca="1"/>
        <v>5</v>
      </c>
      <c r="AQ31" s="36">
        <f ca="1"/>
        <v>6</v>
      </c>
      <c r="AR31" s="36">
        <f ca="1"/>
        <v>2</v>
      </c>
      <c r="AS31" s="36">
        <f ca="1"/>
        <v>5</v>
      </c>
      <c r="AT31" s="36">
        <f ca="1"/>
        <v>1</v>
      </c>
      <c r="AV31" s="2" t="s">
        <v>21</v>
      </c>
      <c r="AW31" s="50">
        <f ca="1"/>
        <v>4.9993955354094721</v>
      </c>
      <c r="AX31" s="50">
        <f ca="1"/>
        <v>5.0004063912803982</v>
      </c>
      <c r="AY31" s="50">
        <f ca="1"/>
        <v>5.0723018978522587</v>
      </c>
      <c r="AZ31" s="50">
        <f ca="1"/>
        <v>4.9993955354094721</v>
      </c>
      <c r="BA31" s="50">
        <f ca="1"/>
        <v>5.028763872583637</v>
      </c>
      <c r="BB31" s="1"/>
      <c r="BC31" s="1"/>
    </row>
    <row r="32" spans="10:55" x14ac:dyDescent="0.2">
      <c r="J32" s="1"/>
      <c r="K32" s="1"/>
      <c r="L32" s="1"/>
      <c r="N32" s="1"/>
      <c r="O32" s="1"/>
      <c r="P32" s="1"/>
      <c r="Y32" s="1"/>
      <c r="AJ32" s="2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0:55" x14ac:dyDescent="0.2">
      <c r="J33" s="1"/>
      <c r="K33" s="1"/>
      <c r="L33" s="1"/>
      <c r="N33" s="1"/>
      <c r="O33" s="1"/>
      <c r="P33" s="1"/>
      <c r="Y33" s="1"/>
      <c r="AJ33" s="1" t="s">
        <v>16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</row>
    <row r="34" spans="10:55" x14ac:dyDescent="0.2">
      <c r="J34" s="1"/>
      <c r="K34" s="1"/>
      <c r="L34" s="1"/>
      <c r="M34" s="1" t="s">
        <v>16</v>
      </c>
      <c r="N34" s="1"/>
      <c r="O34" s="1"/>
      <c r="P34" s="1"/>
      <c r="R34" s="1"/>
      <c r="T34" s="2"/>
      <c r="U34" s="2"/>
      <c r="V34" s="2"/>
      <c r="W34" s="39" t="s">
        <v>30</v>
      </c>
      <c r="X34" s="2"/>
      <c r="Y34" s="1"/>
      <c r="Z34" s="1"/>
      <c r="AA34" s="1"/>
      <c r="AB34" s="1"/>
      <c r="AC34" s="2" t="s">
        <v>28</v>
      </c>
      <c r="AD34" s="2"/>
      <c r="AE34" s="2"/>
      <c r="AF34" s="2"/>
      <c r="AG34" s="2"/>
      <c r="AJ34" s="2">
        <v>1</v>
      </c>
      <c r="AK34" s="1"/>
      <c r="AL34" s="1"/>
      <c r="AM34" s="2"/>
      <c r="AN34" s="1"/>
      <c r="AO34" s="1"/>
      <c r="AP34" s="2" t="s">
        <v>20</v>
      </c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</row>
    <row r="35" spans="10:55" x14ac:dyDescent="0.2">
      <c r="J35" s="1"/>
      <c r="K35" s="1"/>
      <c r="L35" s="1"/>
      <c r="M35" s="1">
        <v>0</v>
      </c>
      <c r="N35" s="1"/>
      <c r="O35" s="1"/>
      <c r="P35" s="1"/>
      <c r="R35" s="1"/>
      <c r="S35" cm="1">
        <f t="array" aca="1" ref="S35:W42" ca="1">RANDLINEAR(8,5,0)</f>
        <v>0</v>
      </c>
      <c r="T35">
        <f ca="1"/>
        <v>1</v>
      </c>
      <c r="U35">
        <f ca="1"/>
        <v>0</v>
      </c>
      <c r="V35">
        <f ca="1"/>
        <v>0</v>
      </c>
      <c r="W35">
        <f ca="1"/>
        <v>0</v>
      </c>
      <c r="X35" s="2" t="s">
        <v>21</v>
      </c>
      <c r="Y35" s="1"/>
      <c r="Z35" s="1"/>
      <c r="AA35" s="1"/>
      <c r="AB35" s="1"/>
      <c r="AC35" s="34" cm="1">
        <f t="array" aca="1" ref="AC35:AG42" ca="1">MMULT(_xlfn.ANCHORARRAY(S35),AC3:AG7)</f>
        <v>2</v>
      </c>
      <c r="AD35" s="34">
        <f ca="1"/>
        <v>0</v>
      </c>
      <c r="AE35" s="34">
        <f ca="1"/>
        <v>3</v>
      </c>
      <c r="AF35" s="34">
        <f ca="1"/>
        <v>2</v>
      </c>
      <c r="AG35" s="34">
        <f ca="1"/>
        <v>3</v>
      </c>
      <c r="AJ35" s="2"/>
      <c r="AK35" s="2"/>
      <c r="AL35" s="2"/>
      <c r="AM35" s="2"/>
      <c r="AN35" s="1"/>
      <c r="AO35" s="2"/>
      <c r="AP35" s="34" cm="1">
        <f t="array" aca="1" ref="AP35:AT38" ca="1">AC17:AG20</f>
        <v>8</v>
      </c>
      <c r="AQ35" s="34">
        <f ca="1"/>
        <v>4</v>
      </c>
      <c r="AR35" s="34">
        <f ca="1"/>
        <v>5</v>
      </c>
      <c r="AS35" s="34">
        <f ca="1"/>
        <v>8</v>
      </c>
      <c r="AT35" s="34">
        <f ca="1"/>
        <v>4</v>
      </c>
      <c r="AV35" s="1"/>
      <c r="AW35" s="1"/>
      <c r="AX35" s="1"/>
      <c r="AY35" s="1"/>
      <c r="AZ35" s="1"/>
      <c r="BA35" s="1"/>
      <c r="BB35" s="1"/>
      <c r="BC35" s="1"/>
    </row>
    <row r="36" spans="10:55" x14ac:dyDescent="0.2">
      <c r="J36" s="1"/>
      <c r="K36" s="1"/>
      <c r="L36" s="1"/>
      <c r="M36" s="1"/>
      <c r="N36" s="1"/>
      <c r="O36" s="1"/>
      <c r="P36" s="1"/>
      <c r="R36" s="1"/>
      <c r="S36">
        <f ca="1"/>
        <v>0</v>
      </c>
      <c r="T36">
        <f ca="1"/>
        <v>1</v>
      </c>
      <c r="U36">
        <f ca="1"/>
        <v>1</v>
      </c>
      <c r="V36">
        <f ca="1"/>
        <v>0</v>
      </c>
      <c r="W36">
        <f ca="1"/>
        <v>0</v>
      </c>
      <c r="X36" s="2" t="s">
        <v>21</v>
      </c>
      <c r="Y36" s="1"/>
      <c r="Z36" s="1"/>
      <c r="AA36" s="1"/>
      <c r="AB36" s="1"/>
      <c r="AC36" s="35">
        <f ca="1"/>
        <v>3</v>
      </c>
      <c r="AD36" s="35">
        <f ca="1"/>
        <v>0</v>
      </c>
      <c r="AE36" s="35">
        <f ca="1"/>
        <v>4</v>
      </c>
      <c r="AF36" s="35">
        <f ca="1"/>
        <v>3</v>
      </c>
      <c r="AG36" s="35">
        <f ca="1"/>
        <v>4</v>
      </c>
      <c r="AJ36" s="2"/>
      <c r="AK36" s="2"/>
      <c r="AL36" s="2"/>
      <c r="AM36" s="2"/>
      <c r="AN36" s="1"/>
      <c r="AO36" s="2"/>
      <c r="AP36" s="35">
        <f ca="1"/>
        <v>-1</v>
      </c>
      <c r="AQ36" s="35">
        <f ca="1"/>
        <v>-3</v>
      </c>
      <c r="AR36" s="35">
        <f ca="1"/>
        <v>-1</v>
      </c>
      <c r="AS36" s="35">
        <f ca="1"/>
        <v>-1</v>
      </c>
      <c r="AT36" s="35">
        <f ca="1"/>
        <v>0</v>
      </c>
      <c r="AV36" s="1"/>
      <c r="AW36" s="1"/>
      <c r="AX36" s="1"/>
      <c r="AY36" s="1"/>
      <c r="AZ36" s="1"/>
      <c r="BA36" s="1"/>
      <c r="BB36" s="1"/>
      <c r="BC36" s="1"/>
    </row>
    <row r="37" spans="10:55" x14ac:dyDescent="0.2">
      <c r="J37" s="1"/>
      <c r="K37" s="1"/>
      <c r="L37" s="1"/>
      <c r="M37" s="1"/>
      <c r="R37" s="1"/>
      <c r="S37">
        <f ca="1"/>
        <v>0</v>
      </c>
      <c r="T37">
        <f ca="1"/>
        <v>0</v>
      </c>
      <c r="U37">
        <f ca="1"/>
        <v>0</v>
      </c>
      <c r="V37">
        <f ca="1"/>
        <v>0</v>
      </c>
      <c r="W37">
        <f ca="1"/>
        <v>1</v>
      </c>
      <c r="X37" s="2" t="s">
        <v>21</v>
      </c>
      <c r="Y37" s="1"/>
      <c r="Z37" s="1"/>
      <c r="AA37" s="1"/>
      <c r="AB37" s="1"/>
      <c r="AC37" s="35">
        <f ca="1"/>
        <v>2</v>
      </c>
      <c r="AD37" s="35">
        <f ca="1"/>
        <v>3</v>
      </c>
      <c r="AE37" s="35">
        <f ca="1"/>
        <v>2</v>
      </c>
      <c r="AF37" s="35">
        <f ca="1"/>
        <v>2</v>
      </c>
      <c r="AG37" s="35">
        <f ca="1"/>
        <v>1</v>
      </c>
      <c r="AJ37" s="2"/>
      <c r="AK37" s="2"/>
      <c r="AL37" s="2"/>
      <c r="AM37" s="2"/>
      <c r="AN37" s="1"/>
      <c r="AO37" s="2"/>
      <c r="AP37" s="35">
        <f ca="1"/>
        <v>4</v>
      </c>
      <c r="AQ37" s="35">
        <f ca="1"/>
        <v>3</v>
      </c>
      <c r="AR37" s="35">
        <f ca="1"/>
        <v>5</v>
      </c>
      <c r="AS37" s="35">
        <f ca="1"/>
        <v>4</v>
      </c>
      <c r="AT37" s="35">
        <f ca="1"/>
        <v>4</v>
      </c>
      <c r="AV37" s="1"/>
      <c r="AW37" s="1"/>
      <c r="AX37" s="1"/>
      <c r="AY37" s="1"/>
      <c r="AZ37" s="1"/>
      <c r="BA37" s="1"/>
      <c r="BB37" s="1"/>
      <c r="BC37" s="1"/>
    </row>
    <row r="38" spans="10:55" x14ac:dyDescent="0.2">
      <c r="J38" s="1"/>
      <c r="K38" s="1"/>
      <c r="L38" s="1"/>
      <c r="M38" s="1"/>
      <c r="R38" s="1"/>
      <c r="S38">
        <f ca="1"/>
        <v>1</v>
      </c>
      <c r="T38">
        <f ca="1"/>
        <v>0</v>
      </c>
      <c r="U38">
        <f ca="1"/>
        <v>0</v>
      </c>
      <c r="V38">
        <f ca="1"/>
        <v>0</v>
      </c>
      <c r="W38">
        <f ca="1"/>
        <v>1</v>
      </c>
      <c r="X38" s="2" t="s">
        <v>21</v>
      </c>
      <c r="Y38" s="1"/>
      <c r="Z38" s="1"/>
      <c r="AA38" s="1"/>
      <c r="AB38" s="1"/>
      <c r="AC38" s="36">
        <f ca="1"/>
        <v>5</v>
      </c>
      <c r="AD38" s="36">
        <f ca="1"/>
        <v>6</v>
      </c>
      <c r="AE38" s="36">
        <f ca="1"/>
        <v>2</v>
      </c>
      <c r="AF38" s="36">
        <f ca="1"/>
        <v>5</v>
      </c>
      <c r="AG38" s="36">
        <f ca="1"/>
        <v>1</v>
      </c>
      <c r="AJ38" s="2"/>
      <c r="AK38" s="2"/>
      <c r="AL38" s="2"/>
      <c r="AM38" s="2"/>
      <c r="AN38" s="1"/>
      <c r="AO38" s="2"/>
      <c r="AP38" s="36">
        <f ca="1"/>
        <v>6</v>
      </c>
      <c r="AQ38" s="36">
        <f ca="1"/>
        <v>4</v>
      </c>
      <c r="AR38" s="36">
        <f ca="1"/>
        <v>2</v>
      </c>
      <c r="AS38" s="36">
        <f ca="1"/>
        <v>6</v>
      </c>
      <c r="AT38" s="36">
        <f ca="1"/>
        <v>1</v>
      </c>
      <c r="AV38" s="1"/>
      <c r="AW38" s="1"/>
      <c r="AX38" s="1"/>
      <c r="AY38" s="1"/>
      <c r="AZ38" s="1"/>
      <c r="BA38" s="1"/>
      <c r="BB38" s="1"/>
      <c r="BC38" s="1"/>
    </row>
    <row r="39" spans="10:55" x14ac:dyDescent="0.2">
      <c r="J39" s="1"/>
      <c r="K39" s="1"/>
      <c r="L39" s="1"/>
      <c r="M39" s="1">
        <v>1</v>
      </c>
      <c r="R39" s="1"/>
      <c r="S39">
        <f ca="1"/>
        <v>0</v>
      </c>
      <c r="T39">
        <f ca="1"/>
        <v>0</v>
      </c>
      <c r="U39">
        <f ca="1"/>
        <v>1</v>
      </c>
      <c r="V39">
        <f ca="1"/>
        <v>1</v>
      </c>
      <c r="W39">
        <f ca="1"/>
        <v>0</v>
      </c>
      <c r="X39" s="2" t="s">
        <v>21</v>
      </c>
      <c r="Y39" s="1"/>
      <c r="Z39" s="1"/>
      <c r="AA39" s="1"/>
      <c r="AB39" s="1"/>
      <c r="AC39" s="34">
        <f ca="1"/>
        <v>4</v>
      </c>
      <c r="AD39" s="34">
        <f ca="1"/>
        <v>1</v>
      </c>
      <c r="AE39" s="34">
        <f ca="1"/>
        <v>3</v>
      </c>
      <c r="AF39" s="34">
        <f ca="1"/>
        <v>4</v>
      </c>
      <c r="AG39" s="34">
        <f ca="1"/>
        <v>2</v>
      </c>
      <c r="AJ39" s="2"/>
      <c r="AK39" s="2"/>
      <c r="AL39" s="2"/>
      <c r="AM39" s="2"/>
      <c r="AN39" s="1"/>
      <c r="AO39" s="2"/>
      <c r="AP39" s="2"/>
      <c r="AQ39" s="2"/>
      <c r="AR39" s="2"/>
      <c r="AS39" s="2"/>
      <c r="AT39" s="1"/>
      <c r="AV39" s="1"/>
      <c r="AW39" s="1"/>
      <c r="AX39" s="1"/>
      <c r="AY39" s="1"/>
      <c r="AZ39" s="1"/>
      <c r="BA39" s="1"/>
      <c r="BB39" s="1"/>
      <c r="BC39" s="1"/>
    </row>
    <row r="40" spans="10:55" x14ac:dyDescent="0.2">
      <c r="J40" s="1"/>
      <c r="K40" s="1"/>
      <c r="L40" s="1"/>
      <c r="M40" s="1"/>
      <c r="R40" s="1"/>
      <c r="S40">
        <f ca="1"/>
        <v>0</v>
      </c>
      <c r="T40">
        <f ca="1"/>
        <v>1</v>
      </c>
      <c r="U40">
        <f ca="1"/>
        <v>1</v>
      </c>
      <c r="V40">
        <f ca="1"/>
        <v>0</v>
      </c>
      <c r="W40">
        <f ca="1"/>
        <v>1</v>
      </c>
      <c r="X40" s="2" t="s">
        <v>21</v>
      </c>
      <c r="Y40" s="1"/>
      <c r="Z40" s="1"/>
      <c r="AA40" s="1"/>
      <c r="AB40" s="1"/>
      <c r="AC40" s="35">
        <f ca="1"/>
        <v>5</v>
      </c>
      <c r="AD40" s="35">
        <f ca="1"/>
        <v>3</v>
      </c>
      <c r="AE40" s="35">
        <f ca="1"/>
        <v>6</v>
      </c>
      <c r="AF40" s="35">
        <f ca="1"/>
        <v>5</v>
      </c>
      <c r="AG40" s="35">
        <f ca="1"/>
        <v>5</v>
      </c>
      <c r="AJ40" s="2"/>
      <c r="AK40" s="2"/>
      <c r="AL40" s="2"/>
      <c r="AM40" s="2"/>
      <c r="AN40" s="1"/>
      <c r="AO40" s="2"/>
      <c r="AP40" s="39" t="s">
        <v>22</v>
      </c>
      <c r="AQ40" s="2"/>
      <c r="AR40" s="2"/>
      <c r="AS40" s="2"/>
      <c r="AT40" s="1"/>
      <c r="AV40" s="2" t="s">
        <v>23</v>
      </c>
      <c r="AW40" s="2"/>
      <c r="AX40" s="2"/>
      <c r="AY40" s="2"/>
      <c r="AZ40" s="2"/>
      <c r="BA40" s="2"/>
      <c r="BB40" s="1"/>
      <c r="BC40" s="1"/>
    </row>
    <row r="41" spans="10:55" x14ac:dyDescent="0.2">
      <c r="J41" s="1"/>
      <c r="K41" s="1"/>
      <c r="L41" s="1"/>
      <c r="M41" s="1"/>
      <c r="R41" s="1"/>
      <c r="S41">
        <f ca="1"/>
        <v>0</v>
      </c>
      <c r="T41">
        <f ca="1"/>
        <v>-1</v>
      </c>
      <c r="U41">
        <f ca="1"/>
        <v>1</v>
      </c>
      <c r="V41">
        <f ca="1"/>
        <v>0</v>
      </c>
      <c r="W41">
        <f ca="1"/>
        <v>0</v>
      </c>
      <c r="X41" s="2" t="s">
        <v>21</v>
      </c>
      <c r="Y41" s="1"/>
      <c r="Z41" s="1"/>
      <c r="AA41" s="1"/>
      <c r="AB41" s="1"/>
      <c r="AC41" s="35">
        <f ca="1"/>
        <v>-1</v>
      </c>
      <c r="AD41" s="35">
        <f ca="1"/>
        <v>0</v>
      </c>
      <c r="AE41" s="35">
        <f ca="1"/>
        <v>-2</v>
      </c>
      <c r="AF41" s="35">
        <f ca="1"/>
        <v>-1</v>
      </c>
      <c r="AG41" s="35">
        <f ca="1"/>
        <v>-2</v>
      </c>
      <c r="AJ41" s="2"/>
      <c r="AK41" s="2" t="s">
        <v>24</v>
      </c>
      <c r="AL41" s="2"/>
      <c r="AM41" s="2"/>
      <c r="AN41" s="1"/>
      <c r="AO41" s="2"/>
      <c r="AP41" s="2" t="s">
        <v>25</v>
      </c>
      <c r="AQ41" s="2" t="s">
        <v>25</v>
      </c>
      <c r="AR41" s="2" t="s">
        <v>25</v>
      </c>
      <c r="AS41" s="2" t="s">
        <v>25</v>
      </c>
      <c r="AT41" s="2" t="s">
        <v>25</v>
      </c>
      <c r="AV41" s="2"/>
      <c r="AW41" s="2">
        <v>0</v>
      </c>
      <c r="AX41" s="2">
        <v>1</v>
      </c>
      <c r="AY41" s="2">
        <v>2</v>
      </c>
      <c r="AZ41" s="2">
        <v>3</v>
      </c>
      <c r="BA41" s="2">
        <v>4</v>
      </c>
      <c r="BB41" s="1"/>
      <c r="BC41" s="1"/>
    </row>
    <row r="42" spans="10:55" x14ac:dyDescent="0.2">
      <c r="J42" s="1"/>
      <c r="K42" s="1"/>
      <c r="L42" s="1"/>
      <c r="M42" s="1"/>
      <c r="N42" s="1"/>
      <c r="O42" s="1"/>
      <c r="P42" s="1"/>
      <c r="R42" s="1"/>
      <c r="S42">
        <f ca="1"/>
        <v>1</v>
      </c>
      <c r="T42">
        <f ca="1"/>
        <v>-1</v>
      </c>
      <c r="U42">
        <f ca="1"/>
        <v>-1</v>
      </c>
      <c r="V42">
        <f ca="1"/>
        <v>1</v>
      </c>
      <c r="W42">
        <f ca="1"/>
        <v>1</v>
      </c>
      <c r="X42" s="2" t="s">
        <v>21</v>
      </c>
      <c r="Y42" s="1"/>
      <c r="Z42" s="1"/>
      <c r="AA42" s="1"/>
      <c r="AB42" s="1"/>
      <c r="AC42" s="36">
        <f ca="1"/>
        <v>5</v>
      </c>
      <c r="AD42" s="36">
        <f ca="1"/>
        <v>7</v>
      </c>
      <c r="AE42" s="36">
        <f ca="1"/>
        <v>0</v>
      </c>
      <c r="AF42" s="36">
        <f ca="1"/>
        <v>5</v>
      </c>
      <c r="AG42" s="36">
        <f ca="1"/>
        <v>-2</v>
      </c>
      <c r="AJ42" s="2">
        <v>0</v>
      </c>
      <c r="AK42" s="40" cm="1">
        <f t="array" aca="1" ref="AK42:AN46" ca="1">TRANSPOSE(AC28:AG31)</f>
        <v>4</v>
      </c>
      <c r="AL42" s="41">
        <f ca="1"/>
        <v>6</v>
      </c>
      <c r="AM42" s="41">
        <f ca="1"/>
        <v>6</v>
      </c>
      <c r="AN42" s="42">
        <f ca="1"/>
        <v>-5</v>
      </c>
      <c r="AO42" s="2" t="s">
        <v>21</v>
      </c>
      <c r="AP42" s="43" cm="1">
        <f t="array" aca="1" ref="AP42:AT46" ca="1">MMULT(_xlfn.ANCHORARRAY(AK42),_xlfn.ANCHORARRAY(AP35))/SQRT(4)</f>
        <v>10</v>
      </c>
      <c r="AQ42" s="44">
        <f ca="1"/>
        <v>-2</v>
      </c>
      <c r="AR42" s="44">
        <f ca="1"/>
        <v>17</v>
      </c>
      <c r="AS42" s="44">
        <f ca="1"/>
        <v>10</v>
      </c>
      <c r="AT42" s="44">
        <f ca="1"/>
        <v>17.5</v>
      </c>
      <c r="AV42" s="2">
        <v>0</v>
      </c>
      <c r="AW42" s="43" cm="1">
        <f t="array" aca="1" ref="AW42:AW46" ca="1">SOFTMAX(AP42:AP46)</f>
        <v>0.49379584098230656</v>
      </c>
      <c r="AX42" s="43" cm="1">
        <f t="array" aca="1" ref="AX42:AX46" ca="1">SOFTMAX(AQ42:AQ46)</f>
        <v>0.12176567031588059</v>
      </c>
      <c r="AY42" s="43" cm="1">
        <f t="array" aca="1" ref="AY42:AY46" ca="1">SOFTMAX(AR42:AR46)</f>
        <v>0.49914246474218599</v>
      </c>
      <c r="AZ42" s="43" cm="1">
        <f t="array" aca="1" ref="AZ42:AZ46" ca="1">SOFTMAX(AS42:AS46)</f>
        <v>0.49379584098230656</v>
      </c>
      <c r="BA42" s="43" cm="1">
        <f t="array" aca="1" ref="BA42:BA46" ca="1">SOFTMAX(AT42:AT46)</f>
        <v>0.49923809319687745</v>
      </c>
      <c r="BB42" s="1"/>
      <c r="BC42" s="1"/>
    </row>
    <row r="43" spans="10:55" x14ac:dyDescent="0.2">
      <c r="J43" s="1"/>
      <c r="K43" s="1"/>
      <c r="L43" s="1"/>
      <c r="M43" s="1"/>
      <c r="N43" s="1"/>
      <c r="O43" s="1"/>
      <c r="P43" s="1"/>
      <c r="AJ43" s="2">
        <v>1</v>
      </c>
      <c r="AK43" s="40">
        <f ca="1"/>
        <v>3</v>
      </c>
      <c r="AL43" s="41">
        <f ca="1"/>
        <v>3</v>
      </c>
      <c r="AM43" s="41">
        <f ca="1"/>
        <v>4</v>
      </c>
      <c r="AN43" s="42">
        <f ca="1"/>
        <v>-6</v>
      </c>
      <c r="AO43" s="2" t="s">
        <v>21</v>
      </c>
      <c r="AP43" s="45">
        <f ca="1"/>
        <v>0.5</v>
      </c>
      <c r="AQ43" s="35">
        <f ca="1"/>
        <v>-4.5</v>
      </c>
      <c r="AR43" s="35">
        <f ca="1"/>
        <v>10</v>
      </c>
      <c r="AS43" s="35">
        <f ca="1"/>
        <v>0.5</v>
      </c>
      <c r="AT43" s="35">
        <f ca="1"/>
        <v>11</v>
      </c>
      <c r="AV43" s="2">
        <v>1</v>
      </c>
      <c r="AW43" s="45">
        <f ca="1"/>
        <v>3.696152228846166E-5</v>
      </c>
      <c r="AX43" s="35">
        <f ca="1"/>
        <v>9.9951348803171709E-3</v>
      </c>
      <c r="AY43" s="35">
        <f ca="1"/>
        <v>4.5515901184083036E-4</v>
      </c>
      <c r="AZ43" s="35">
        <f ca="1"/>
        <v>3.696152228846166E-5</v>
      </c>
      <c r="BA43" s="35">
        <f ca="1"/>
        <v>7.5057411593957549E-4</v>
      </c>
      <c r="BB43" s="1"/>
      <c r="BC43" s="1"/>
    </row>
    <row r="44" spans="10:55" x14ac:dyDescent="0.2">
      <c r="J44" s="1"/>
      <c r="K44" s="1"/>
      <c r="L44" s="1"/>
      <c r="M44" s="1"/>
      <c r="N44" s="1"/>
      <c r="O44" s="1"/>
      <c r="P44" s="1"/>
      <c r="AJ44" s="2">
        <v>2</v>
      </c>
      <c r="AK44" s="40">
        <f ca="1"/>
        <v>1</v>
      </c>
      <c r="AL44" s="41">
        <f ca="1"/>
        <v>4</v>
      </c>
      <c r="AM44" s="41">
        <f ca="1"/>
        <v>5</v>
      </c>
      <c r="AN44" s="42">
        <f ca="1"/>
        <v>-2</v>
      </c>
      <c r="AO44" s="2" t="s">
        <v>21</v>
      </c>
      <c r="AP44" s="45">
        <f ca="1"/>
        <v>6</v>
      </c>
      <c r="AQ44" s="35">
        <f ca="1"/>
        <v>-0.5</v>
      </c>
      <c r="AR44" s="35">
        <f ca="1"/>
        <v>11</v>
      </c>
      <c r="AS44" s="35">
        <f ca="1"/>
        <v>6</v>
      </c>
      <c r="AT44" s="35">
        <f ca="1"/>
        <v>11</v>
      </c>
      <c r="AV44" s="2">
        <v>2</v>
      </c>
      <c r="AW44" s="45">
        <f ca="1"/>
        <v>9.0441863081907325E-3</v>
      </c>
      <c r="AX44" s="35">
        <f ca="1"/>
        <v>0.54571587379707009</v>
      </c>
      <c r="AY44" s="35">
        <f ca="1"/>
        <v>1.2372504709463046E-3</v>
      </c>
      <c r="AZ44" s="35">
        <f ca="1"/>
        <v>9.0441863081907325E-3</v>
      </c>
      <c r="BA44" s="35">
        <f ca="1"/>
        <v>7.5057411593957549E-4</v>
      </c>
      <c r="BB44" s="1"/>
      <c r="BC44" s="1"/>
    </row>
    <row r="45" spans="10:55" x14ac:dyDescent="0.2">
      <c r="J45" s="1"/>
      <c r="K45" s="1"/>
      <c r="L45" s="1"/>
      <c r="M45" s="1"/>
      <c r="N45" s="1"/>
      <c r="O45" s="1"/>
      <c r="P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J45" s="2">
        <v>3</v>
      </c>
      <c r="AK45" s="40">
        <f ca="1"/>
        <v>4</v>
      </c>
      <c r="AL45" s="41">
        <f ca="1"/>
        <v>6</v>
      </c>
      <c r="AM45" s="41">
        <f ca="1"/>
        <v>6</v>
      </c>
      <c r="AN45" s="42">
        <f ca="1"/>
        <v>-5</v>
      </c>
      <c r="AO45" s="2" t="s">
        <v>21</v>
      </c>
      <c r="AP45" s="45">
        <f ca="1"/>
        <v>10</v>
      </c>
      <c r="AQ45" s="35">
        <f ca="1"/>
        <v>-2</v>
      </c>
      <c r="AR45" s="35">
        <f ca="1"/>
        <v>17</v>
      </c>
      <c r="AS45" s="35">
        <f ca="1"/>
        <v>10</v>
      </c>
      <c r="AT45" s="35">
        <f ca="1"/>
        <v>17.5</v>
      </c>
      <c r="AV45" s="2">
        <v>3</v>
      </c>
      <c r="AW45" s="45">
        <f ca="1"/>
        <v>0.49379584098230656</v>
      </c>
      <c r="AX45" s="35">
        <f ca="1"/>
        <v>0.12176567031588059</v>
      </c>
      <c r="AY45" s="35">
        <f ca="1"/>
        <v>0.49914246474218599</v>
      </c>
      <c r="AZ45" s="35">
        <f ca="1"/>
        <v>0.49379584098230656</v>
      </c>
      <c r="BA45" s="35">
        <f ca="1"/>
        <v>0.49923809319687745</v>
      </c>
      <c r="BB45" s="1"/>
      <c r="BC45" s="1"/>
    </row>
    <row r="46" spans="10:55" x14ac:dyDescent="0.2">
      <c r="J46" s="1"/>
      <c r="K46" s="1"/>
      <c r="L46" s="1"/>
      <c r="M46" s="1"/>
      <c r="N46" s="1"/>
      <c r="O46" s="1"/>
      <c r="P46" s="1"/>
      <c r="R46" s="1"/>
      <c r="S46" s="1"/>
      <c r="T46" s="1"/>
      <c r="U46" s="1"/>
      <c r="V46" s="1"/>
      <c r="W46" s="1"/>
      <c r="X46" s="1"/>
      <c r="Y46" s="1"/>
      <c r="Z46" s="1"/>
      <c r="AA46" s="1" t="s">
        <v>16</v>
      </c>
      <c r="AB46" s="1"/>
      <c r="AC46" s="2" t="s">
        <v>29</v>
      </c>
      <c r="AD46" s="1"/>
      <c r="AE46" s="1"/>
      <c r="AF46" s="1"/>
      <c r="AG46" s="1"/>
      <c r="AJ46" s="2">
        <v>4</v>
      </c>
      <c r="AK46" s="40">
        <f ca="1"/>
        <v>1</v>
      </c>
      <c r="AL46" s="41">
        <f ca="1"/>
        <v>4</v>
      </c>
      <c r="AM46" s="41">
        <f ca="1"/>
        <v>3</v>
      </c>
      <c r="AN46" s="42">
        <f ca="1"/>
        <v>-1</v>
      </c>
      <c r="AO46" s="2" t="s">
        <v>21</v>
      </c>
      <c r="AP46" s="46">
        <f ca="1"/>
        <v>5</v>
      </c>
      <c r="AQ46" s="47">
        <f ca="1"/>
        <v>-1.5</v>
      </c>
      <c r="AR46" s="47">
        <f ca="1"/>
        <v>7</v>
      </c>
      <c r="AS46" s="47">
        <f ca="1"/>
        <v>5</v>
      </c>
      <c r="AT46" s="47">
        <f ca="1"/>
        <v>7.5</v>
      </c>
      <c r="AV46" s="2">
        <v>4</v>
      </c>
      <c r="AW46" s="46">
        <f ca="1"/>
        <v>3.3271702049076169E-3</v>
      </c>
      <c r="AX46" s="47">
        <f ca="1"/>
        <v>0.2007576506908515</v>
      </c>
      <c r="AY46" s="47">
        <f ca="1"/>
        <v>2.2661032840768813E-5</v>
      </c>
      <c r="AZ46" s="47">
        <f ca="1"/>
        <v>3.3271702049076169E-3</v>
      </c>
      <c r="BA46" s="47">
        <f ca="1"/>
        <v>2.2665374365895099E-5</v>
      </c>
      <c r="BB46" s="1"/>
      <c r="BC46" s="1"/>
    </row>
    <row r="47" spans="10:55" x14ac:dyDescent="0.2"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>
        <v>0</v>
      </c>
      <c r="AB47" s="1"/>
      <c r="AC47" s="48" cm="1">
        <f t="array" aca="1" ref="AC47:AG50" ca="1">_xlfn.ANCHORARRAY(AW28)</f>
        <v>1.9910111116272871</v>
      </c>
      <c r="AD47" s="48">
        <f ca="1"/>
        <v>1.9978018092722585</v>
      </c>
      <c r="AE47" s="48">
        <f ca="1"/>
        <v>1.8098747689218135</v>
      </c>
      <c r="AF47" s="48">
        <f ca="1"/>
        <v>1.9910111116272871</v>
      </c>
      <c r="AG47" s="48">
        <f ca="1"/>
        <v>1.6221122934671639</v>
      </c>
      <c r="BB47" s="1"/>
      <c r="BC47" s="1"/>
    </row>
    <row r="48" spans="10:55" x14ac:dyDescent="0.2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49">
        <f ca="1"/>
        <v>2.9854985432478243</v>
      </c>
      <c r="AD48" s="49">
        <f ca="1"/>
        <v>2.9965643099799961</v>
      </c>
      <c r="AE48" s="49">
        <f ca="1"/>
        <v>2.7103940689820791</v>
      </c>
      <c r="AF48" s="49">
        <f ca="1"/>
        <v>2.9854985432478243</v>
      </c>
      <c r="AG48" s="49">
        <f ca="1"/>
        <v>2.4033111376845726</v>
      </c>
      <c r="BB48" s="1"/>
      <c r="BC48" s="1"/>
    </row>
    <row r="49" spans="10:55" x14ac:dyDescent="0.2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49">
        <f ca="1"/>
        <v>2.0055042805681071</v>
      </c>
      <c r="AD49" s="49">
        <f ca="1"/>
        <v>2.001236814850746</v>
      </c>
      <c r="AE49" s="49">
        <f ca="1"/>
        <v>2.0988104042561093</v>
      </c>
      <c r="AF49" s="49">
        <f ca="1"/>
        <v>2.0055042805681071</v>
      </c>
      <c r="AG49" s="49">
        <f ca="1"/>
        <v>2.2079076876806765</v>
      </c>
      <c r="AP49" s="2" t="s">
        <v>28</v>
      </c>
      <c r="AQ49" s="2"/>
      <c r="AR49" s="2"/>
      <c r="AS49" s="1"/>
      <c r="AT49" s="2"/>
      <c r="AV49" s="2" t="s">
        <v>29</v>
      </c>
      <c r="AW49" s="2" t="s">
        <v>25</v>
      </c>
      <c r="AX49" s="2" t="s">
        <v>25</v>
      </c>
      <c r="AY49" s="2" t="s">
        <v>25</v>
      </c>
      <c r="AZ49" s="2" t="s">
        <v>25</v>
      </c>
      <c r="BA49" s="2" t="s">
        <v>25</v>
      </c>
      <c r="BB49" s="1"/>
      <c r="BC49" s="1"/>
    </row>
    <row r="50" spans="10:55" x14ac:dyDescent="0.2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50">
        <f ca="1"/>
        <v>4.9993955354094721</v>
      </c>
      <c r="AD50" s="50">
        <f ca="1"/>
        <v>5.0004063912803982</v>
      </c>
      <c r="AE50" s="50">
        <f ca="1"/>
        <v>5.0723018978522587</v>
      </c>
      <c r="AF50" s="50">
        <f ca="1"/>
        <v>4.9993955354094721</v>
      </c>
      <c r="AG50" s="50">
        <f ca="1"/>
        <v>5.028763872583637</v>
      </c>
      <c r="AJ50" s="1"/>
      <c r="AK50" s="1"/>
      <c r="AL50" s="1"/>
      <c r="AM50" s="1"/>
      <c r="AN50" s="1"/>
      <c r="AO50" s="1"/>
      <c r="AP50" s="34" cm="1">
        <f t="array" aca="1" ref="AP50:AT53" ca="1">AC39:AG42</f>
        <v>4</v>
      </c>
      <c r="AQ50" s="34">
        <f ca="1"/>
        <v>1</v>
      </c>
      <c r="AR50" s="34">
        <f ca="1"/>
        <v>3</v>
      </c>
      <c r="AS50" s="34">
        <f ca="1"/>
        <v>4</v>
      </c>
      <c r="AT50" s="34">
        <f ca="1"/>
        <v>2</v>
      </c>
      <c r="AV50" s="2" t="s">
        <v>21</v>
      </c>
      <c r="AW50" s="48" cm="1">
        <f t="array" aca="1" ref="AW50:BA53" ca="1">MMULT(_xlfn.ANCHORARRAY(AP50),AW42:BA46)</f>
        <v>3.9841905887151281</v>
      </c>
      <c r="AX50" s="48">
        <f ca="1"/>
        <v>3.022783420180275</v>
      </c>
      <c r="AY50" s="48">
        <f ca="1"/>
        <v>3.9973519504278494</v>
      </c>
      <c r="AZ50" s="48">
        <f ca="1"/>
        <v>3.9841905887151281</v>
      </c>
      <c r="BA50" s="48">
        <f ca="1"/>
        <v>3.9969523727875096</v>
      </c>
      <c r="BB50" s="1"/>
      <c r="BC50" s="1"/>
    </row>
    <row r="51" spans="10:55" x14ac:dyDescent="0.2"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>
        <v>1</v>
      </c>
      <c r="AB51" s="1"/>
      <c r="AC51" s="48" cm="1">
        <f t="array" aca="1" ref="AC51:AG54" ca="1">_xlfn.ANCHORARRAY(AW50)</f>
        <v>3.9841905887151281</v>
      </c>
      <c r="AD51" s="48">
        <f ca="1"/>
        <v>3.022783420180275</v>
      </c>
      <c r="AE51" s="48">
        <f ca="1"/>
        <v>3.9973519504278494</v>
      </c>
      <c r="AF51" s="48">
        <f ca="1"/>
        <v>3.9841905887151281</v>
      </c>
      <c r="AG51" s="48">
        <f ca="1"/>
        <v>3.9969523727875096</v>
      </c>
      <c r="AJ51" s="1"/>
      <c r="AK51" s="1"/>
      <c r="AL51" s="1"/>
      <c r="AM51" s="1"/>
      <c r="AN51" s="1"/>
      <c r="AO51" s="1"/>
      <c r="AP51" s="35">
        <f ca="1"/>
        <v>5</v>
      </c>
      <c r="AQ51" s="35">
        <f ca="1"/>
        <v>3</v>
      </c>
      <c r="AR51" s="35">
        <f ca="1"/>
        <v>6</v>
      </c>
      <c r="AS51" s="35">
        <f ca="1"/>
        <v>5</v>
      </c>
      <c r="AT51" s="35">
        <f ca="1"/>
        <v>5</v>
      </c>
      <c r="AV51" s="2" t="s">
        <v>21</v>
      </c>
      <c r="AW51" s="49">
        <f ca="1"/>
        <v>5.0089702632636124</v>
      </c>
      <c r="AX51" s="49">
        <f ca="1"/>
        <v>5.5257256040364355</v>
      </c>
      <c r="AY51" s="49">
        <f ca="1"/>
        <v>5.0003269324472637</v>
      </c>
      <c r="AZ51" s="49">
        <f ca="1"/>
        <v>5.0089702632636124</v>
      </c>
      <c r="BA51" s="49">
        <f ca="1"/>
        <v>4.9992494258840612</v>
      </c>
      <c r="BB51" s="1"/>
      <c r="BC51" s="1"/>
    </row>
    <row r="52" spans="10:55" x14ac:dyDescent="0.2"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49">
        <f ca="1"/>
        <v>5.0089702632636124</v>
      </c>
      <c r="AD52" s="49">
        <f ca="1"/>
        <v>5.5257256040364355</v>
      </c>
      <c r="AE52" s="49">
        <f ca="1"/>
        <v>5.0003269324472637</v>
      </c>
      <c r="AF52" s="49">
        <f ca="1"/>
        <v>5.0089702632636124</v>
      </c>
      <c r="AG52" s="49">
        <f ca="1"/>
        <v>4.9992494258840612</v>
      </c>
      <c r="AJ52" s="1"/>
      <c r="AK52" s="1"/>
      <c r="AL52" s="1"/>
      <c r="AM52" s="1"/>
      <c r="AN52" s="1"/>
      <c r="AO52" s="1"/>
      <c r="AP52" s="35">
        <f ca="1"/>
        <v>-1</v>
      </c>
      <c r="AQ52" s="35">
        <f ca="1"/>
        <v>0</v>
      </c>
      <c r="AR52" s="35">
        <f ca="1"/>
        <v>-2</v>
      </c>
      <c r="AS52" s="35">
        <f ca="1"/>
        <v>-1</v>
      </c>
      <c r="AT52" s="35">
        <f ca="1"/>
        <v>-2</v>
      </c>
      <c r="AV52" s="2" t="s">
        <v>21</v>
      </c>
      <c r="AW52" s="49">
        <f ca="1"/>
        <v>-1.0123343949908099</v>
      </c>
      <c r="AX52" s="49">
        <f ca="1"/>
        <v>-1.7364783896076044</v>
      </c>
      <c r="AY52" s="49">
        <f ca="1"/>
        <v>-1.0008047524919461</v>
      </c>
      <c r="AZ52" s="49">
        <f ca="1"/>
        <v>-1.0123343949908099</v>
      </c>
      <c r="BA52" s="49">
        <f ca="1"/>
        <v>-1.0000226653743658</v>
      </c>
      <c r="BB52" s="1"/>
      <c r="BC52" s="1"/>
    </row>
    <row r="53" spans="10:55" x14ac:dyDescent="0.2"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49">
        <f ca="1"/>
        <v>-1.0123343949908099</v>
      </c>
      <c r="AD53" s="49">
        <f ca="1"/>
        <v>-1.7364783896076044</v>
      </c>
      <c r="AE53" s="49">
        <f ca="1"/>
        <v>-1.0008047524919461</v>
      </c>
      <c r="AF53" s="49">
        <f ca="1"/>
        <v>-1.0123343949908099</v>
      </c>
      <c r="AG53" s="49">
        <f ca="1"/>
        <v>-1.0000226653743658</v>
      </c>
      <c r="AI53" s="1"/>
      <c r="AJ53" s="1"/>
      <c r="AK53" s="1"/>
      <c r="AL53" s="1"/>
      <c r="AM53" s="1"/>
      <c r="AN53" s="1"/>
      <c r="AO53" s="1"/>
      <c r="AP53" s="36">
        <f ca="1"/>
        <v>5</v>
      </c>
      <c r="AQ53" s="36">
        <f ca="1"/>
        <v>7</v>
      </c>
      <c r="AR53" s="36">
        <f ca="1"/>
        <v>0</v>
      </c>
      <c r="AS53" s="36">
        <f ca="1"/>
        <v>5</v>
      </c>
      <c r="AT53" s="36">
        <f ca="1"/>
        <v>-2</v>
      </c>
      <c r="AV53" s="2" t="s">
        <v>21</v>
      </c>
      <c r="AW53" s="50">
        <f ca="1"/>
        <v>4.9315628000692691</v>
      </c>
      <c r="AX53" s="50">
        <f ca="1"/>
        <v>0.88610734593932317</v>
      </c>
      <c r="AY53" s="50">
        <f ca="1"/>
        <v>4.9945654384390634</v>
      </c>
      <c r="AZ53" s="50">
        <f ca="1"/>
        <v>4.9315628000692691</v>
      </c>
      <c r="BA53" s="50">
        <f ca="1"/>
        <v>4.9975896200316203</v>
      </c>
      <c r="BB53" s="1"/>
      <c r="BC53" s="1"/>
    </row>
    <row r="54" spans="10:55" x14ac:dyDescent="0.2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50">
        <f ca="1"/>
        <v>4.9315628000692691</v>
      </c>
      <c r="AD54" s="50">
        <f ca="1"/>
        <v>0.88610734593932317</v>
      </c>
      <c r="AE54" s="50">
        <f ca="1"/>
        <v>4.9945654384390634</v>
      </c>
      <c r="AF54" s="50">
        <f ca="1"/>
        <v>4.9315628000692691</v>
      </c>
      <c r="AG54" s="50">
        <f ca="1"/>
        <v>4.9975896200316203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0:55" x14ac:dyDescent="0.2">
      <c r="J55" s="1"/>
      <c r="K55" s="1"/>
      <c r="L55" s="1"/>
      <c r="M55" s="1"/>
      <c r="N55" s="1"/>
      <c r="O55" s="1"/>
      <c r="P55" s="1"/>
      <c r="Q55" s="1"/>
      <c r="R55" s="39"/>
      <c r="S55" s="1"/>
      <c r="T55" s="1"/>
      <c r="U55" s="1"/>
      <c r="V55" s="1"/>
      <c r="W55" s="1" t="s">
        <v>52</v>
      </c>
      <c r="X55" s="1"/>
      <c r="Y55" s="1"/>
      <c r="Z55" s="1"/>
      <c r="AA55" s="1"/>
      <c r="AB55" s="1"/>
      <c r="AC55" s="2" t="s">
        <v>25</v>
      </c>
      <c r="AD55" s="2" t="s">
        <v>25</v>
      </c>
      <c r="AE55" s="2" t="s">
        <v>25</v>
      </c>
      <c r="AF55" s="2" t="s">
        <v>25</v>
      </c>
      <c r="AG55" s="2" t="s">
        <v>25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0:55" x14ac:dyDescent="0.2">
      <c r="J56" s="1"/>
      <c r="K56" s="1"/>
      <c r="L56" s="1"/>
      <c r="M56" s="1"/>
      <c r="N56" s="1"/>
      <c r="P56" cm="1">
        <f t="array" aca="1" ref="P56:W60" ca="1">RANDLINEAR(5,8,0)</f>
        <v>0</v>
      </c>
      <c r="Q56">
        <f ca="1"/>
        <v>0</v>
      </c>
      <c r="R56">
        <f ca="1"/>
        <v>0</v>
      </c>
      <c r="S56">
        <f ca="1"/>
        <v>0</v>
      </c>
      <c r="T56">
        <f ca="1"/>
        <v>-1</v>
      </c>
      <c r="U56">
        <f ca="1"/>
        <v>1</v>
      </c>
      <c r="V56">
        <f ca="1"/>
        <v>1</v>
      </c>
      <c r="W56">
        <f ca="1"/>
        <v>0</v>
      </c>
      <c r="X56" s="2" t="s">
        <v>21</v>
      </c>
      <c r="Y56" s="1"/>
      <c r="Z56" s="1"/>
      <c r="AA56" s="1"/>
      <c r="AB56" s="1"/>
      <c r="AC56" s="34" cm="1">
        <f t="array" aca="1" ref="AC56:AG60" ca="1">MMULT(_xlfn.ANCHORARRAY(P56),AC47:AG54)</f>
        <v>1.2445279557674382E-2</v>
      </c>
      <c r="AD56" s="34">
        <f ca="1"/>
        <v>0.76646379424855615</v>
      </c>
      <c r="AE56" s="34">
        <f ca="1"/>
        <v>2.1702295274681482E-3</v>
      </c>
      <c r="AF56" s="34">
        <f ca="1"/>
        <v>1.2445279557674382E-2</v>
      </c>
      <c r="AG56" s="34">
        <f ca="1"/>
        <v>2.2743877221858E-3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0:55" x14ac:dyDescent="0.2">
      <c r="J57" s="1"/>
      <c r="K57" s="1"/>
      <c r="L57" s="1"/>
      <c r="M57" s="1"/>
      <c r="N57" s="1"/>
      <c r="P57">
        <f ca="1"/>
        <v>1</v>
      </c>
      <c r="Q57">
        <f ca="1"/>
        <v>0</v>
      </c>
      <c r="R57">
        <f ca="1"/>
        <v>-1</v>
      </c>
      <c r="S57">
        <f ca="1"/>
        <v>1</v>
      </c>
      <c r="T57">
        <f ca="1"/>
        <v>0</v>
      </c>
      <c r="U57">
        <f ca="1"/>
        <v>0</v>
      </c>
      <c r="V57">
        <f ca="1"/>
        <v>1</v>
      </c>
      <c r="W57">
        <f ca="1"/>
        <v>0</v>
      </c>
      <c r="X57" s="2" t="s">
        <v>21</v>
      </c>
      <c r="Y57" s="1"/>
      <c r="Z57" s="1"/>
      <c r="AA57" s="1"/>
      <c r="AB57" s="1"/>
      <c r="AC57" s="35">
        <f ca="1"/>
        <v>3.9725679714778419</v>
      </c>
      <c r="AD57" s="35">
        <f ca="1"/>
        <v>3.2604929960943063</v>
      </c>
      <c r="AE57" s="35">
        <f ca="1"/>
        <v>3.7825615100260168</v>
      </c>
      <c r="AF57" s="35">
        <f ca="1"/>
        <v>3.9725679714778419</v>
      </c>
      <c r="AG57" s="35">
        <f ca="1"/>
        <v>3.4429458129957586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0:55" x14ac:dyDescent="0.2">
      <c r="J58" s="1"/>
      <c r="K58" s="1"/>
      <c r="L58" s="1"/>
      <c r="M58" s="1"/>
      <c r="N58" s="1"/>
      <c r="P58">
        <f ca="1"/>
        <v>1</v>
      </c>
      <c r="Q58">
        <f ca="1"/>
        <v>0</v>
      </c>
      <c r="R58">
        <f ca="1"/>
        <v>-1</v>
      </c>
      <c r="S58">
        <f ca="1"/>
        <v>0</v>
      </c>
      <c r="T58">
        <f ca="1"/>
        <v>1</v>
      </c>
      <c r="U58">
        <f ca="1"/>
        <v>-1</v>
      </c>
      <c r="V58">
        <f ca="1"/>
        <v>0</v>
      </c>
      <c r="W58">
        <f ca="1"/>
        <v>1</v>
      </c>
      <c r="X58" s="2" t="s">
        <v>21</v>
      </c>
      <c r="Y58" s="1"/>
      <c r="Z58" s="1"/>
      <c r="AA58" s="1"/>
      <c r="AB58" s="1"/>
      <c r="AC58" s="35">
        <f ca="1"/>
        <v>3.8922899565799645</v>
      </c>
      <c r="AD58" s="35">
        <f ca="1"/>
        <v>-1.6202698434953249</v>
      </c>
      <c r="AE58" s="35">
        <f ca="1"/>
        <v>3.7026548210853534</v>
      </c>
      <c r="AF58" s="35">
        <f ca="1"/>
        <v>3.8922899565799645</v>
      </c>
      <c r="AG58" s="35">
        <f ca="1"/>
        <v>3.4094971727215562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W58" s="1"/>
      <c r="AX58" s="1"/>
      <c r="AY58" s="1"/>
      <c r="AZ58" s="1"/>
      <c r="BA58" s="1"/>
      <c r="BB58" s="1"/>
      <c r="BC58" s="1"/>
    </row>
    <row r="59" spans="10:55" x14ac:dyDescent="0.2">
      <c r="J59" s="1"/>
      <c r="K59" s="1"/>
      <c r="L59" s="1"/>
      <c r="M59" s="1"/>
      <c r="N59" s="1"/>
      <c r="P59">
        <f ca="1"/>
        <v>1</v>
      </c>
      <c r="Q59">
        <f ca="1"/>
        <v>0</v>
      </c>
      <c r="R59">
        <f ca="1"/>
        <v>1</v>
      </c>
      <c r="S59">
        <f ca="1"/>
        <v>1</v>
      </c>
      <c r="T59">
        <f ca="1"/>
        <v>0</v>
      </c>
      <c r="U59">
        <f ca="1"/>
        <v>-1</v>
      </c>
      <c r="V59">
        <f ca="1"/>
        <v>1</v>
      </c>
      <c r="W59">
        <f ca="1"/>
        <v>0</v>
      </c>
      <c r="X59" s="2" t="s">
        <v>21</v>
      </c>
      <c r="Y59" s="1"/>
      <c r="Z59" s="1"/>
      <c r="AA59" s="1"/>
      <c r="AB59" s="1"/>
      <c r="AC59" s="35">
        <f ca="1"/>
        <v>2.9746062693504438</v>
      </c>
      <c r="AD59" s="35">
        <f ca="1"/>
        <v>1.7372410217593628</v>
      </c>
      <c r="AE59" s="35">
        <f ca="1"/>
        <v>2.9798553860909718</v>
      </c>
      <c r="AF59" s="35">
        <f ca="1"/>
        <v>2.9746062693504438</v>
      </c>
      <c r="AG59" s="35">
        <f ca="1"/>
        <v>2.8595117624730504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0:55" x14ac:dyDescent="0.2">
      <c r="J60" s="1"/>
      <c r="K60" s="1"/>
      <c r="L60" s="1"/>
      <c r="M60" s="1"/>
      <c r="N60" s="1"/>
      <c r="P60">
        <f ca="1"/>
        <v>0</v>
      </c>
      <c r="Q60">
        <f ca="1"/>
        <v>0</v>
      </c>
      <c r="R60">
        <f ca="1"/>
        <v>1</v>
      </c>
      <c r="S60">
        <f ca="1"/>
        <v>-1</v>
      </c>
      <c r="T60">
        <f ca="1"/>
        <v>1</v>
      </c>
      <c r="U60">
        <f ca="1"/>
        <v>0</v>
      </c>
      <c r="V60">
        <f ca="1"/>
        <v>-1</v>
      </c>
      <c r="W60">
        <f ca="1"/>
        <v>0</v>
      </c>
      <c r="X60" s="2" t="s">
        <v>21</v>
      </c>
      <c r="Y60" s="1"/>
      <c r="Z60" s="1"/>
      <c r="AA60" s="1"/>
      <c r="AB60" s="1"/>
      <c r="AC60" s="36">
        <f ca="1"/>
        <v>2.002633728864573</v>
      </c>
      <c r="AD60" s="36">
        <f ca="1"/>
        <v>1.7600922333582272</v>
      </c>
      <c r="AE60" s="36">
        <f ca="1"/>
        <v>2.0246652093236461</v>
      </c>
      <c r="AF60" s="36">
        <f ca="1"/>
        <v>2.002633728864573</v>
      </c>
      <c r="AG60" s="36">
        <f ca="1"/>
        <v>2.1761188532589149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0:55" x14ac:dyDescent="0.2"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0:55" x14ac:dyDescent="0.2"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0:55" x14ac:dyDescent="0.2"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0:55" x14ac:dyDescent="0.2"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0:55" x14ac:dyDescent="0.2"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0:55" x14ac:dyDescent="0.2"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0:55" x14ac:dyDescent="0.2"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0:55" x14ac:dyDescent="0.2"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34" cm="1">
        <f t="array" aca="1" ref="AC68:AG72" ca="1">_xlfn.ANCHORARRAY(AC56)+AC3:AG7</f>
        <v>3.0124452795576744</v>
      </c>
      <c r="AD68" s="34">
        <f ca="1"/>
        <v>3.7664637942485562</v>
      </c>
      <c r="AE68" s="34">
        <f ca="1"/>
        <v>2.1702295274681482E-3</v>
      </c>
      <c r="AF68" s="34">
        <f ca="1"/>
        <v>3.0124452795576744</v>
      </c>
      <c r="AG68" s="34">
        <f ca="1"/>
        <v>2.2743877221858E-3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0:55" x14ac:dyDescent="0.2"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35">
        <f ca="1"/>
        <v>5.9725679714778419</v>
      </c>
      <c r="AD69" s="35">
        <f ca="1"/>
        <v>3.2604929960943063</v>
      </c>
      <c r="AE69" s="35">
        <f ca="1"/>
        <v>6.7825615100260173</v>
      </c>
      <c r="AF69" s="35">
        <f ca="1"/>
        <v>5.9725679714778419</v>
      </c>
      <c r="AG69" s="35">
        <f ca="1"/>
        <v>6.4429458129957586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2"/>
      <c r="AX69" s="1"/>
      <c r="AY69" s="1"/>
      <c r="AZ69" s="1"/>
      <c r="BA69" s="1"/>
      <c r="BB69" s="1"/>
      <c r="BC69" s="1"/>
    </row>
    <row r="70" spans="10:55" x14ac:dyDescent="0.2"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35">
        <f ca="1"/>
        <v>4.8922899565799645</v>
      </c>
      <c r="AD70" s="35">
        <f ca="1"/>
        <v>-1.6202698434953249</v>
      </c>
      <c r="AE70" s="35">
        <f ca="1"/>
        <v>4.7026548210853534</v>
      </c>
      <c r="AF70" s="35">
        <f ca="1"/>
        <v>4.8922899565799645</v>
      </c>
      <c r="AG70" s="35">
        <f ca="1"/>
        <v>4.4094971727215562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2"/>
      <c r="AW70" s="2"/>
      <c r="AX70" s="1"/>
      <c r="AY70" s="1"/>
      <c r="AZ70" s="1"/>
      <c r="BA70" s="1"/>
      <c r="BB70" s="1"/>
      <c r="BC70" s="1"/>
    </row>
    <row r="71" spans="10:55" x14ac:dyDescent="0.2"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35">
        <f ca="1"/>
        <v>5.9746062693504438</v>
      </c>
      <c r="AD71" s="35">
        <f ca="1"/>
        <v>2.7372410217593628</v>
      </c>
      <c r="AE71" s="35">
        <f ca="1"/>
        <v>4.9798553860909713</v>
      </c>
      <c r="AF71" s="35">
        <f ca="1"/>
        <v>5.9746062693504438</v>
      </c>
      <c r="AG71" s="35">
        <f ca="1"/>
        <v>3.8595117624730504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51"/>
      <c r="AW71" s="51"/>
      <c r="AX71" s="1"/>
      <c r="AY71" s="1"/>
      <c r="AZ71" s="1"/>
      <c r="BA71" s="1"/>
      <c r="BB71" s="1"/>
      <c r="BC71" s="1"/>
    </row>
    <row r="72" spans="10:55" x14ac:dyDescent="0.2"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36">
        <f ca="1"/>
        <v>4.0026337288645735</v>
      </c>
      <c r="AD72" s="36">
        <f ca="1"/>
        <v>4.7600922333582272</v>
      </c>
      <c r="AE72" s="36">
        <f ca="1"/>
        <v>4.0246652093236461</v>
      </c>
      <c r="AF72" s="36">
        <f ca="1"/>
        <v>4.0026337288645735</v>
      </c>
      <c r="AG72" s="36">
        <f ca="1"/>
        <v>3.1761188532589149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0:55" x14ac:dyDescent="0.2"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s">
        <v>31</v>
      </c>
      <c r="AC73" s="1"/>
      <c r="AD73" s="1"/>
      <c r="AE73" s="1"/>
      <c r="AF73" s="1"/>
      <c r="AG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2"/>
      <c r="AW73" s="2"/>
      <c r="AX73" s="1"/>
      <c r="AY73" s="1"/>
      <c r="AZ73" s="1"/>
      <c r="BA73" s="1"/>
      <c r="BB73" s="1"/>
      <c r="BC73" s="1"/>
    </row>
    <row r="74" spans="10:55" x14ac:dyDescent="0.2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2"/>
      <c r="AC74" s="34" cm="1">
        <f t="array" aca="1" ref="AC74:AC78" ca="1">NORMALIZE(AC68:AC72)</f>
        <v>-1.3689288174399079</v>
      </c>
      <c r="AD74" s="34" cm="1">
        <f t="array" aca="1" ref="AD74:AD78" ca="1">NORMALIZE(AD68:AD72)</f>
        <v>0.48094468813885161</v>
      </c>
      <c r="AE74" s="34" cm="1">
        <f t="array" aca="1" ref="AE74:AE78" ca="1">NORMALIZE(AE68:AE72)</f>
        <v>-1.6335455021283511</v>
      </c>
      <c r="AF74" s="34" cm="1">
        <f t="array" aca="1" ref="AF74:AF78" ca="1">NORMALIZE(AF68:AF72)</f>
        <v>-1.3689288174399079</v>
      </c>
      <c r="AG74" s="34" cm="1">
        <f t="array" aca="1" ref="AG74:AG78" ca="1">NORMALIZE(AG68:AG72)</f>
        <v>-1.5266473553042395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2"/>
      <c r="AW74" s="2"/>
      <c r="AX74" s="1"/>
      <c r="AY74" s="1"/>
      <c r="AZ74" s="1"/>
      <c r="BA74" s="1"/>
      <c r="BB74" s="1"/>
      <c r="BC74" s="1"/>
    </row>
    <row r="75" spans="10:55" x14ac:dyDescent="0.2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51"/>
      <c r="AC75" s="35">
        <f ca="1"/>
        <v>0.93546793292562869</v>
      </c>
      <c r="AD75" s="35">
        <f ca="1"/>
        <v>0.27570539673644451</v>
      </c>
      <c r="AE75" s="35">
        <f ca="1"/>
        <v>1.0704355998170982</v>
      </c>
      <c r="AF75" s="35">
        <f ca="1"/>
        <v>0.93546793292562869</v>
      </c>
      <c r="AG75" s="35">
        <f ca="1"/>
        <v>1.2231281267959271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0:55" x14ac:dyDescent="0.2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35">
        <f ca="1"/>
        <v>9.4492944349331323E-2</v>
      </c>
      <c r="AD76" s="35">
        <f ca="1"/>
        <v>-1.7041011659244925</v>
      </c>
      <c r="AE76" s="35">
        <f ca="1"/>
        <v>0.2409807574570326</v>
      </c>
      <c r="AF76" s="35">
        <f ca="1"/>
        <v>9.4492944349331323E-2</v>
      </c>
      <c r="AG76" s="35">
        <f ca="1"/>
        <v>0.35496907226095387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0:55" x14ac:dyDescent="0.2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2"/>
      <c r="AC77" s="35">
        <f ca="1"/>
        <v>0.93705470735451357</v>
      </c>
      <c r="AD77" s="35">
        <f ca="1"/>
        <v>6.345626135319081E-2</v>
      </c>
      <c r="AE77" s="35">
        <f ca="1"/>
        <v>0.35152675078039719</v>
      </c>
      <c r="AF77" s="35">
        <f ca="1"/>
        <v>0.93705470735451357</v>
      </c>
      <c r="AG77" s="35">
        <f ca="1"/>
        <v>0.12015870906191747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0:55" x14ac:dyDescent="0.2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2"/>
      <c r="AC78" s="36">
        <f ca="1"/>
        <v>-0.59808676718956433</v>
      </c>
      <c r="AD78" s="36">
        <f ca="1"/>
        <v>0.88399481969600568</v>
      </c>
      <c r="AE78" s="36">
        <f ca="1"/>
        <v>-2.9397605926177916E-2</v>
      </c>
      <c r="AF78" s="36">
        <f ca="1"/>
        <v>-0.59808676718956433</v>
      </c>
      <c r="AG78" s="36">
        <f ca="1"/>
        <v>-0.17160855281455922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0:55" x14ac:dyDescent="0.2">
      <c r="J79" s="1"/>
      <c r="K79" s="1"/>
      <c r="L79" s="1"/>
      <c r="M79" s="1"/>
      <c r="N79" s="1"/>
      <c r="O79" s="1"/>
      <c r="P79" s="1"/>
      <c r="Q79" s="1"/>
      <c r="R79" s="39" t="s">
        <v>32</v>
      </c>
      <c r="S79" s="2"/>
      <c r="T79" s="2"/>
      <c r="U79" s="2"/>
      <c r="V79" s="2"/>
      <c r="W79" s="2"/>
      <c r="X79" s="1"/>
      <c r="Y79" s="1"/>
      <c r="Z79" s="1"/>
      <c r="AA79" s="1"/>
      <c r="AB79" s="2"/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0:55" x14ac:dyDescent="0.2">
      <c r="J80" s="1"/>
      <c r="K80" s="1"/>
      <c r="L80" s="1"/>
      <c r="M80" s="1"/>
      <c r="N80" s="1"/>
      <c r="O80" s="1"/>
      <c r="P80" s="1"/>
      <c r="Q80" s="1"/>
      <c r="R80" s="1" t="s">
        <v>33</v>
      </c>
      <c r="S80" s="2"/>
      <c r="T80" s="2"/>
      <c r="U80" s="2"/>
      <c r="V80" s="2"/>
      <c r="W80" s="1" t="s">
        <v>34</v>
      </c>
      <c r="X80" s="1"/>
      <c r="Y80" s="1"/>
      <c r="Z80" s="1"/>
      <c r="AA80" s="1"/>
      <c r="AB80" s="2"/>
      <c r="AC80" s="2" t="s">
        <v>25</v>
      </c>
      <c r="AD80" s="2" t="s">
        <v>25</v>
      </c>
      <c r="AE80" s="2" t="s">
        <v>25</v>
      </c>
      <c r="AF80" s="2" t="s">
        <v>25</v>
      </c>
      <c r="AG80" s="2" t="s">
        <v>25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0:55" x14ac:dyDescent="0.2">
      <c r="J81" s="1"/>
      <c r="K81" s="1"/>
      <c r="L81" s="1"/>
      <c r="M81" s="1"/>
      <c r="N81" s="1"/>
      <c r="O81" s="1"/>
      <c r="P81" s="1"/>
      <c r="Q81" s="2"/>
      <c r="R81" s="33">
        <v>1</v>
      </c>
      <c r="S81" s="52">
        <v>0</v>
      </c>
      <c r="T81" s="52">
        <v>0</v>
      </c>
      <c r="U81" s="52">
        <v>0</v>
      </c>
      <c r="V81" s="52">
        <v>0</v>
      </c>
      <c r="W81" s="53">
        <v>2</v>
      </c>
      <c r="X81" s="2" t="s">
        <v>21</v>
      </c>
      <c r="Y81" s="1"/>
      <c r="Z81" s="1"/>
      <c r="AA81" s="1"/>
      <c r="AB81" s="2"/>
      <c r="AC81" s="34" cm="1">
        <f t="array" aca="1" ref="AC81:AG85" ca="1">MMULT(R81:W85,AC74:AG79)</f>
        <v>0.63107118256009209</v>
      </c>
      <c r="AD81" s="34">
        <f ca="1"/>
        <v>2.4809446881388517</v>
      </c>
      <c r="AE81" s="34">
        <f ca="1"/>
        <v>0.36645449787164885</v>
      </c>
      <c r="AF81" s="34">
        <f ca="1"/>
        <v>0.63107118256009209</v>
      </c>
      <c r="AG81" s="34">
        <f ca="1"/>
        <v>0.47335264469576055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0:55" x14ac:dyDescent="0.2">
      <c r="J82" s="1"/>
      <c r="K82" s="1"/>
      <c r="L82" s="1"/>
      <c r="M82" s="1"/>
      <c r="N82" s="1"/>
      <c r="O82" s="1"/>
      <c r="P82" s="1"/>
      <c r="Q82" s="2"/>
      <c r="R82" s="54">
        <v>0</v>
      </c>
      <c r="S82" s="37">
        <v>2</v>
      </c>
      <c r="T82" s="2">
        <v>0</v>
      </c>
      <c r="U82" s="2">
        <v>0</v>
      </c>
      <c r="V82" s="2">
        <v>0</v>
      </c>
      <c r="W82" s="55">
        <v>3</v>
      </c>
      <c r="X82" s="2" t="s">
        <v>21</v>
      </c>
      <c r="Y82" s="1"/>
      <c r="Z82" s="1"/>
      <c r="AA82" s="1"/>
      <c r="AB82" s="2"/>
      <c r="AC82" s="35">
        <f ca="1"/>
        <v>4.8709358658512576</v>
      </c>
      <c r="AD82" s="35">
        <f ca="1"/>
        <v>3.5514107934728889</v>
      </c>
      <c r="AE82" s="35">
        <f ca="1"/>
        <v>5.140871199634196</v>
      </c>
      <c r="AF82" s="35">
        <f ca="1"/>
        <v>4.8709358658512576</v>
      </c>
      <c r="AG82" s="35">
        <f ca="1"/>
        <v>5.4462562535918542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0:55" x14ac:dyDescent="0.2">
      <c r="J83" s="1"/>
      <c r="K83" s="1"/>
      <c r="L83" s="1"/>
      <c r="M83" s="1"/>
      <c r="N83" s="1"/>
      <c r="O83" s="1"/>
      <c r="P83" s="1"/>
      <c r="Q83" s="2"/>
      <c r="R83" s="54">
        <v>0</v>
      </c>
      <c r="S83" s="2">
        <v>0</v>
      </c>
      <c r="T83" s="37">
        <v>5</v>
      </c>
      <c r="U83" s="2">
        <v>0</v>
      </c>
      <c r="V83" s="2">
        <v>0</v>
      </c>
      <c r="W83" s="55">
        <v>0</v>
      </c>
      <c r="X83" s="2" t="s">
        <v>21</v>
      </c>
      <c r="Y83" s="1"/>
      <c r="Z83" s="1"/>
      <c r="AA83" s="1"/>
      <c r="AB83" s="2"/>
      <c r="AC83" s="35">
        <f ca="1"/>
        <v>0.4724647217466566</v>
      </c>
      <c r="AD83" s="35">
        <f ca="1"/>
        <v>-8.5205058296224614</v>
      </c>
      <c r="AE83" s="35">
        <f ca="1"/>
        <v>1.2049037872851629</v>
      </c>
      <c r="AF83" s="35">
        <f ca="1"/>
        <v>0.4724647217466566</v>
      </c>
      <c r="AG83" s="35">
        <f ca="1"/>
        <v>1.7748453613047692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0:55" x14ac:dyDescent="0.2">
      <c r="J84" s="1"/>
      <c r="K84" s="1"/>
      <c r="L84" s="1"/>
      <c r="M84" s="1"/>
      <c r="N84" s="1"/>
      <c r="O84" s="1"/>
      <c r="P84" s="1"/>
      <c r="Q84" s="2"/>
      <c r="R84" s="54">
        <v>0</v>
      </c>
      <c r="S84" s="2">
        <v>0</v>
      </c>
      <c r="T84" s="2">
        <v>0</v>
      </c>
      <c r="U84" s="37">
        <v>3</v>
      </c>
      <c r="V84" s="2">
        <v>0</v>
      </c>
      <c r="W84" s="55">
        <v>1</v>
      </c>
      <c r="X84" s="2" t="s">
        <v>21</v>
      </c>
      <c r="Y84" s="1"/>
      <c r="Z84" s="1"/>
      <c r="AA84" s="1"/>
      <c r="AB84" s="2"/>
      <c r="AC84" s="35">
        <f ca="1"/>
        <v>3.8111641220635408</v>
      </c>
      <c r="AD84" s="35">
        <f ca="1"/>
        <v>1.1903687840595725</v>
      </c>
      <c r="AE84" s="35">
        <f ca="1"/>
        <v>2.0545802523411916</v>
      </c>
      <c r="AF84" s="35">
        <f ca="1"/>
        <v>3.8111641220635408</v>
      </c>
      <c r="AG84" s="35">
        <f ca="1"/>
        <v>1.3604761271857524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0:55" x14ac:dyDescent="0.2">
      <c r="J85" s="1"/>
      <c r="K85" s="1"/>
      <c r="L85" s="1"/>
      <c r="M85" s="1"/>
      <c r="N85" s="1"/>
      <c r="O85" s="1"/>
      <c r="P85" s="1"/>
      <c r="Q85" s="2"/>
      <c r="R85" s="56">
        <v>0</v>
      </c>
      <c r="S85" s="57">
        <v>0</v>
      </c>
      <c r="T85" s="57">
        <v>0</v>
      </c>
      <c r="U85" s="57">
        <v>0</v>
      </c>
      <c r="V85" s="38">
        <v>5</v>
      </c>
      <c r="W85" s="58">
        <v>2</v>
      </c>
      <c r="X85" s="2" t="s">
        <v>21</v>
      </c>
      <c r="Y85" s="1"/>
      <c r="Z85" s="1"/>
      <c r="AA85" s="1"/>
      <c r="AB85" s="2"/>
      <c r="AC85" s="36">
        <f ca="1"/>
        <v>-0.99043383594782153</v>
      </c>
      <c r="AD85" s="36">
        <f ca="1"/>
        <v>6.4199740984800284</v>
      </c>
      <c r="AE85" s="36">
        <f ca="1"/>
        <v>1.8530119703691104</v>
      </c>
      <c r="AF85" s="36">
        <f ca="1"/>
        <v>-0.99043383594782153</v>
      </c>
      <c r="AG85" s="36">
        <f ca="1"/>
        <v>1.1419572359272039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0:55" x14ac:dyDescent="0.2"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2"/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0:55" x14ac:dyDescent="0.2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0:55" x14ac:dyDescent="0.2"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59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0:55" x14ac:dyDescent="0.2"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0:55" x14ac:dyDescent="0.2"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0:55" x14ac:dyDescent="0.2">
      <c r="J91" s="1"/>
      <c r="K91" s="1"/>
      <c r="L91" s="1"/>
      <c r="M91" s="1"/>
      <c r="N91" s="1"/>
      <c r="O91" s="1"/>
      <c r="P91" s="1"/>
      <c r="Q91" s="1"/>
      <c r="R91" s="39"/>
      <c r="S91" s="2"/>
      <c r="T91" s="2"/>
      <c r="U91" s="2"/>
      <c r="V91" s="2" t="s">
        <v>9</v>
      </c>
      <c r="W91" s="1" t="s">
        <v>8</v>
      </c>
      <c r="X91" s="1"/>
      <c r="Y91" s="1"/>
      <c r="Z91" s="1"/>
      <c r="AA91" s="1"/>
      <c r="AB91" s="1"/>
      <c r="AC91" s="2" t="s">
        <v>25</v>
      </c>
      <c r="AD91" s="2" t="s">
        <v>25</v>
      </c>
      <c r="AE91" s="2" t="s">
        <v>25</v>
      </c>
      <c r="AF91" s="2" t="s">
        <v>25</v>
      </c>
      <c r="AG91" s="2" t="s">
        <v>25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0:55" x14ac:dyDescent="0.2">
      <c r="J92" s="1"/>
      <c r="K92" s="1"/>
      <c r="L92" s="1"/>
      <c r="M92" s="1"/>
      <c r="N92" s="1"/>
      <c r="O92" s="1"/>
      <c r="R92" cm="1">
        <f t="array" aca="1" ref="R92:W101" ca="1">RANDLINEAR(10,5,1)</f>
        <v>0</v>
      </c>
      <c r="S92">
        <f ca="1"/>
        <v>0</v>
      </c>
      <c r="T92">
        <f ca="1"/>
        <v>0</v>
      </c>
      <c r="U92">
        <f ca="1"/>
        <v>0</v>
      </c>
      <c r="V92">
        <f ca="1"/>
        <v>1</v>
      </c>
      <c r="W92">
        <f ca="1"/>
        <v>-3</v>
      </c>
      <c r="X92" s="2" t="s">
        <v>21</v>
      </c>
      <c r="Y92" s="1"/>
      <c r="Z92" s="1"/>
      <c r="AA92" s="1"/>
      <c r="AB92" s="1"/>
      <c r="AC92" s="34" cm="1">
        <f t="array" aca="1" ref="AC92:AG101" ca="1">MMULT(_xlfn.ANCHORARRAY(R92),AC81:AG86)</f>
        <v>-3.9904338359478215</v>
      </c>
      <c r="AD92" s="34">
        <f ca="1"/>
        <v>3.4199740984800284</v>
      </c>
      <c r="AE92" s="34">
        <f ca="1"/>
        <v>-1.1469880296308896</v>
      </c>
      <c r="AF92" s="34">
        <f ca="1"/>
        <v>-3.9904338359478215</v>
      </c>
      <c r="AG92" s="34">
        <f ca="1"/>
        <v>-1.8580427640727961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0:55" x14ac:dyDescent="0.2">
      <c r="J93" s="1"/>
      <c r="K93" s="1"/>
      <c r="L93" s="1"/>
      <c r="M93" s="1"/>
      <c r="N93" s="1"/>
      <c r="O93" s="1"/>
      <c r="R93">
        <f ca="1"/>
        <v>1</v>
      </c>
      <c r="S93">
        <f ca="1"/>
        <v>1</v>
      </c>
      <c r="T93">
        <f ca="1"/>
        <v>1</v>
      </c>
      <c r="U93">
        <f ca="1"/>
        <v>1</v>
      </c>
      <c r="V93">
        <f ca="1"/>
        <v>0</v>
      </c>
      <c r="W93">
        <f ca="1"/>
        <v>-3</v>
      </c>
      <c r="X93" s="2" t="s">
        <v>21</v>
      </c>
      <c r="Y93" s="1"/>
      <c r="Z93" s="1"/>
      <c r="AA93" s="1"/>
      <c r="AB93" s="1"/>
      <c r="AC93" s="35">
        <f ca="1"/>
        <v>6.7856358922215474</v>
      </c>
      <c r="AD93" s="35">
        <f ca="1"/>
        <v>-4.2977815639511485</v>
      </c>
      <c r="AE93" s="35">
        <f ca="1"/>
        <v>5.7668097371321991</v>
      </c>
      <c r="AF93" s="35">
        <f ca="1"/>
        <v>6.7856358922215474</v>
      </c>
      <c r="AG93" s="35">
        <f ca="1"/>
        <v>6.0549303867781372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0:55" x14ac:dyDescent="0.2">
      <c r="J94" s="1"/>
      <c r="K94" s="1"/>
      <c r="L94" s="1"/>
      <c r="M94" s="1"/>
      <c r="N94" s="1"/>
      <c r="O94" s="1"/>
      <c r="R94">
        <f ca="1"/>
        <v>0</v>
      </c>
      <c r="S94">
        <f ca="1"/>
        <v>1</v>
      </c>
      <c r="T94">
        <f ca="1"/>
        <v>1</v>
      </c>
      <c r="U94">
        <f ca="1"/>
        <v>1</v>
      </c>
      <c r="V94">
        <f ca="1"/>
        <v>0</v>
      </c>
      <c r="W94">
        <f ca="1"/>
        <v>0</v>
      </c>
      <c r="X94" s="2" t="s">
        <v>21</v>
      </c>
      <c r="Y94" s="1"/>
      <c r="Z94" s="1"/>
      <c r="AA94" s="1"/>
      <c r="AB94" s="1"/>
      <c r="AC94" s="35">
        <f ca="1"/>
        <v>9.1545647096614555</v>
      </c>
      <c r="AD94" s="35">
        <f ca="1"/>
        <v>-3.7787262520900002</v>
      </c>
      <c r="AE94" s="35">
        <f ca="1"/>
        <v>8.4003552392605503</v>
      </c>
      <c r="AF94" s="35">
        <f ca="1"/>
        <v>9.1545647096614555</v>
      </c>
      <c r="AG94" s="35">
        <f ca="1"/>
        <v>8.5815777420823753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0:55" x14ac:dyDescent="0.2">
      <c r="J95" s="1"/>
      <c r="K95" s="1"/>
      <c r="L95" s="1"/>
      <c r="M95" s="1"/>
      <c r="N95" s="1"/>
      <c r="O95" s="1"/>
      <c r="R95">
        <f ca="1"/>
        <v>0</v>
      </c>
      <c r="S95">
        <f ca="1"/>
        <v>0</v>
      </c>
      <c r="T95">
        <f ca="1"/>
        <v>1</v>
      </c>
      <c r="U95">
        <f ca="1"/>
        <v>1</v>
      </c>
      <c r="V95">
        <f ca="1"/>
        <v>1</v>
      </c>
      <c r="W95">
        <f ca="1"/>
        <v>1</v>
      </c>
      <c r="X95" s="2" t="s">
        <v>21</v>
      </c>
      <c r="Y95" s="1"/>
      <c r="Z95" s="1"/>
      <c r="AA95" s="1"/>
      <c r="AB95" s="1"/>
      <c r="AC95" s="35">
        <f ca="1"/>
        <v>4.2931950078623755</v>
      </c>
      <c r="AD95" s="35">
        <f ca="1"/>
        <v>8.9837052917139282E-2</v>
      </c>
      <c r="AE95" s="35">
        <f ca="1"/>
        <v>6.1124960099954642</v>
      </c>
      <c r="AF95" s="35">
        <f ca="1"/>
        <v>4.2931950078623755</v>
      </c>
      <c r="AG95" s="35">
        <f ca="1"/>
        <v>5.2772787244177257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0:55" x14ac:dyDescent="0.2">
      <c r="J96" s="1"/>
      <c r="K96" s="1"/>
      <c r="L96" s="1"/>
      <c r="M96" s="1"/>
      <c r="N96" s="1"/>
      <c r="O96" s="1"/>
      <c r="R96">
        <f ca="1"/>
        <v>1</v>
      </c>
      <c r="S96">
        <f ca="1"/>
        <v>0</v>
      </c>
      <c r="T96">
        <f ca="1"/>
        <v>0</v>
      </c>
      <c r="U96">
        <f ca="1"/>
        <v>1</v>
      </c>
      <c r="V96">
        <f ca="1"/>
        <v>0</v>
      </c>
      <c r="W96">
        <f ca="1"/>
        <v>-1</v>
      </c>
      <c r="X96" s="2" t="s">
        <v>21</v>
      </c>
      <c r="Y96" s="1"/>
      <c r="Z96" s="1"/>
      <c r="AA96" s="1"/>
      <c r="AB96" s="1"/>
      <c r="AC96" s="35">
        <f ca="1"/>
        <v>3.4422353046236331</v>
      </c>
      <c r="AD96" s="35">
        <f ca="1"/>
        <v>2.671313472198424</v>
      </c>
      <c r="AE96" s="35">
        <f ca="1"/>
        <v>1.4210347502128404</v>
      </c>
      <c r="AF96" s="35">
        <f ca="1"/>
        <v>3.4422353046236331</v>
      </c>
      <c r="AG96" s="35">
        <f ca="1"/>
        <v>0.83382877188151294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0:55" x14ac:dyDescent="0.2">
      <c r="J97" s="1"/>
      <c r="K97" s="1"/>
      <c r="L97" s="1"/>
      <c r="M97" s="1"/>
      <c r="N97" s="1"/>
      <c r="O97" s="1"/>
      <c r="R97">
        <f ca="1"/>
        <v>0</v>
      </c>
      <c r="S97">
        <f ca="1"/>
        <v>0</v>
      </c>
      <c r="T97">
        <f ca="1"/>
        <v>1</v>
      </c>
      <c r="U97">
        <f ca="1"/>
        <v>0</v>
      </c>
      <c r="V97">
        <f ca="1"/>
        <v>0</v>
      </c>
      <c r="W97">
        <f ca="1"/>
        <v>-2</v>
      </c>
      <c r="X97" s="2" t="s">
        <v>21</v>
      </c>
      <c r="Y97" s="1"/>
      <c r="Z97" s="1"/>
      <c r="AA97" s="1"/>
      <c r="AB97" s="1"/>
      <c r="AC97" s="35">
        <f ca="1"/>
        <v>-1.5275352782533433</v>
      </c>
      <c r="AD97" s="35">
        <f ca="1"/>
        <v>-10.520505829622461</v>
      </c>
      <c r="AE97" s="35">
        <f ca="1"/>
        <v>-0.7950962127148371</v>
      </c>
      <c r="AF97" s="35">
        <f ca="1"/>
        <v>-1.5275352782533433</v>
      </c>
      <c r="AG97" s="35">
        <f ca="1"/>
        <v>-0.22515463869523078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0:55" x14ac:dyDescent="0.2">
      <c r="J98" s="1"/>
      <c r="K98" s="1"/>
      <c r="L98" s="1"/>
      <c r="M98" s="1"/>
      <c r="N98" s="1"/>
      <c r="O98" s="1"/>
      <c r="R98">
        <f ca="1"/>
        <v>1</v>
      </c>
      <c r="S98">
        <f ca="1"/>
        <v>0</v>
      </c>
      <c r="T98">
        <f ca="1"/>
        <v>0</v>
      </c>
      <c r="U98">
        <f ca="1"/>
        <v>1</v>
      </c>
      <c r="V98">
        <f ca="1"/>
        <v>1</v>
      </c>
      <c r="W98">
        <f ca="1"/>
        <v>0</v>
      </c>
      <c r="X98" s="2" t="s">
        <v>21</v>
      </c>
      <c r="Y98" s="1"/>
      <c r="Z98" s="1"/>
      <c r="AA98" s="1"/>
      <c r="AB98" s="1"/>
      <c r="AC98" s="35">
        <f ca="1"/>
        <v>3.4518014686758116</v>
      </c>
      <c r="AD98" s="35">
        <f ca="1"/>
        <v>10.091287570678453</v>
      </c>
      <c r="AE98" s="35">
        <f ca="1"/>
        <v>4.2740467205819508</v>
      </c>
      <c r="AF98" s="35">
        <f ca="1"/>
        <v>3.4518014686758116</v>
      </c>
      <c r="AG98" s="35">
        <f ca="1"/>
        <v>2.9757860078087166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0:55" x14ac:dyDescent="0.2">
      <c r="J99" s="1"/>
      <c r="K99" s="1"/>
      <c r="L99" s="1"/>
      <c r="M99" s="1"/>
      <c r="N99" s="1"/>
      <c r="O99" s="1"/>
      <c r="R99">
        <f ca="1"/>
        <v>0</v>
      </c>
      <c r="S99">
        <f ca="1"/>
        <v>1</v>
      </c>
      <c r="T99">
        <f ca="1"/>
        <v>1</v>
      </c>
      <c r="U99">
        <f ca="1"/>
        <v>1</v>
      </c>
      <c r="V99">
        <f ca="1"/>
        <v>1</v>
      </c>
      <c r="W99">
        <f ca="1"/>
        <v>2</v>
      </c>
      <c r="X99" s="2" t="s">
        <v>21</v>
      </c>
      <c r="Y99" s="1"/>
      <c r="Z99" s="1"/>
      <c r="AA99" s="1"/>
      <c r="AB99" s="1"/>
      <c r="AC99" s="35">
        <f ca="1"/>
        <v>10.164130873713635</v>
      </c>
      <c r="AD99" s="35">
        <f ca="1"/>
        <v>4.6412478463900282</v>
      </c>
      <c r="AE99" s="35">
        <f ca="1"/>
        <v>12.25336720962966</v>
      </c>
      <c r="AF99" s="35">
        <f ca="1"/>
        <v>10.164130873713635</v>
      </c>
      <c r="AG99" s="35">
        <f ca="1"/>
        <v>11.72353497800958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0:55" x14ac:dyDescent="0.2">
      <c r="J100" s="1"/>
      <c r="K100" s="1"/>
      <c r="L100" s="1"/>
      <c r="M100" s="1"/>
      <c r="N100" s="1"/>
      <c r="O100" s="1"/>
      <c r="R100">
        <f ca="1"/>
        <v>0</v>
      </c>
      <c r="S100">
        <f ca="1"/>
        <v>0</v>
      </c>
      <c r="T100">
        <f ca="1"/>
        <v>0</v>
      </c>
      <c r="U100">
        <f ca="1"/>
        <v>0</v>
      </c>
      <c r="V100">
        <f ca="1"/>
        <v>1</v>
      </c>
      <c r="W100">
        <f ca="1"/>
        <v>-1</v>
      </c>
      <c r="X100" s="2" t="s">
        <v>21</v>
      </c>
      <c r="Y100" s="1"/>
      <c r="Z100" s="1"/>
      <c r="AA100" s="1"/>
      <c r="AB100" s="1"/>
      <c r="AC100" s="35">
        <f ca="1"/>
        <v>-1.9904338359478215</v>
      </c>
      <c r="AD100" s="35">
        <f ca="1"/>
        <v>5.4199740984800284</v>
      </c>
      <c r="AE100" s="35">
        <f ca="1"/>
        <v>0.85301197036911036</v>
      </c>
      <c r="AF100" s="35">
        <f ca="1"/>
        <v>-1.9904338359478215</v>
      </c>
      <c r="AG100" s="35">
        <f ca="1"/>
        <v>0.14195723592720388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0:55" x14ac:dyDescent="0.2">
      <c r="J101" s="1"/>
      <c r="K101" s="1"/>
      <c r="L101" s="1"/>
      <c r="M101" s="1"/>
      <c r="N101" s="1"/>
      <c r="O101" s="1"/>
      <c r="R101">
        <f ca="1"/>
        <v>0</v>
      </c>
      <c r="S101">
        <f ca="1"/>
        <v>0</v>
      </c>
      <c r="T101">
        <f ca="1"/>
        <v>1</v>
      </c>
      <c r="U101">
        <f ca="1"/>
        <v>1</v>
      </c>
      <c r="V101">
        <f ca="1"/>
        <v>0</v>
      </c>
      <c r="W101">
        <f ca="1"/>
        <v>1</v>
      </c>
      <c r="X101" s="2" t="s">
        <v>21</v>
      </c>
      <c r="Y101" s="1"/>
      <c r="Z101" s="1"/>
      <c r="AA101" s="1"/>
      <c r="AB101" s="1"/>
      <c r="AC101" s="36">
        <f ca="1"/>
        <v>5.283628843810197</v>
      </c>
      <c r="AD101" s="36">
        <f ca="1"/>
        <v>-6.3301370455628891</v>
      </c>
      <c r="AE101" s="36">
        <f ca="1"/>
        <v>4.2594840396263542</v>
      </c>
      <c r="AF101" s="36">
        <f ca="1"/>
        <v>5.283628843810197</v>
      </c>
      <c r="AG101" s="36">
        <f ca="1"/>
        <v>4.1353214884905221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0:55" x14ac:dyDescent="0.2">
      <c r="J102" s="1"/>
      <c r="K102" s="1"/>
      <c r="L102" s="1"/>
      <c r="M102" s="1"/>
      <c r="N102" s="1"/>
      <c r="O102" s="1"/>
      <c r="X102" s="1"/>
      <c r="Y102" s="1"/>
      <c r="Z102" s="1"/>
      <c r="AA102" s="1"/>
      <c r="AB102" s="1" t="s">
        <v>35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0:55" x14ac:dyDescent="0.2"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34" cm="1">
        <f t="array" aca="1" ref="AC103:AG112" ca="1">RELU(_xlfn.ANCHORARRAY(AC92))</f>
        <v>0</v>
      </c>
      <c r="AD103" s="34">
        <f ca="1"/>
        <v>3.4199740984800284</v>
      </c>
      <c r="AE103" s="34">
        <f ca="1"/>
        <v>0</v>
      </c>
      <c r="AF103" s="34">
        <f ca="1"/>
        <v>0</v>
      </c>
      <c r="AG103" s="34">
        <f ca="1"/>
        <v>0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0:55" x14ac:dyDescent="0.2"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35">
        <f ca="1"/>
        <v>6.7856358922215474</v>
      </c>
      <c r="AD104" s="35">
        <f ca="1"/>
        <v>0</v>
      </c>
      <c r="AE104" s="35">
        <f ca="1"/>
        <v>5.7668097371321991</v>
      </c>
      <c r="AF104" s="35">
        <f ca="1"/>
        <v>6.7856358922215474</v>
      </c>
      <c r="AG104" s="35">
        <f ca="1"/>
        <v>6.0549303867781372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0:55" x14ac:dyDescent="0.2"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35">
        <f ca="1"/>
        <v>9.1545647096614555</v>
      </c>
      <c r="AD105" s="35">
        <f ca="1"/>
        <v>0</v>
      </c>
      <c r="AE105" s="35">
        <f ca="1"/>
        <v>8.4003552392605503</v>
      </c>
      <c r="AF105" s="35">
        <f ca="1"/>
        <v>9.1545647096614555</v>
      </c>
      <c r="AG105" s="35">
        <f ca="1"/>
        <v>8.5815777420823753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0:55" x14ac:dyDescent="0.2"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35">
        <f ca="1"/>
        <v>4.2931950078623755</v>
      </c>
      <c r="AD106" s="35">
        <f ca="1"/>
        <v>8.9837052917139282E-2</v>
      </c>
      <c r="AE106" s="35">
        <f ca="1"/>
        <v>6.1124960099954642</v>
      </c>
      <c r="AF106" s="35">
        <f ca="1"/>
        <v>4.2931950078623755</v>
      </c>
      <c r="AG106" s="35">
        <f ca="1"/>
        <v>5.2772787244177257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0:55" x14ac:dyDescent="0.2"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35">
        <f ca="1"/>
        <v>3.4422353046236331</v>
      </c>
      <c r="AD107" s="35">
        <f ca="1"/>
        <v>2.671313472198424</v>
      </c>
      <c r="AE107" s="35">
        <f ca="1"/>
        <v>1.4210347502128404</v>
      </c>
      <c r="AF107" s="35">
        <f ca="1"/>
        <v>3.4422353046236331</v>
      </c>
      <c r="AG107" s="35">
        <f ca="1"/>
        <v>0.83382877188151294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0:55" x14ac:dyDescent="0.2"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35">
        <f ca="1"/>
        <v>0</v>
      </c>
      <c r="AD108" s="35">
        <f ca="1"/>
        <v>0</v>
      </c>
      <c r="AE108" s="35">
        <f ca="1"/>
        <v>0</v>
      </c>
      <c r="AF108" s="35">
        <f ca="1"/>
        <v>0</v>
      </c>
      <c r="AG108" s="35">
        <f ca="1"/>
        <v>0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0:55" x14ac:dyDescent="0.2"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35">
        <f ca="1"/>
        <v>3.4518014686758116</v>
      </c>
      <c r="AD109" s="35">
        <f ca="1"/>
        <v>10.091287570678453</v>
      </c>
      <c r="AE109" s="35">
        <f ca="1"/>
        <v>4.2740467205819508</v>
      </c>
      <c r="AF109" s="35">
        <f ca="1"/>
        <v>3.4518014686758116</v>
      </c>
      <c r="AG109" s="35">
        <f ca="1"/>
        <v>2.9757860078087166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0:55" x14ac:dyDescent="0.2"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35">
        <f ca="1"/>
        <v>10.164130873713635</v>
      </c>
      <c r="AD110" s="35">
        <f ca="1"/>
        <v>4.6412478463900282</v>
      </c>
      <c r="AE110" s="35">
        <f ca="1"/>
        <v>12.25336720962966</v>
      </c>
      <c r="AF110" s="35">
        <f ca="1"/>
        <v>10.164130873713635</v>
      </c>
      <c r="AG110" s="35">
        <f ca="1"/>
        <v>11.72353497800958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0:55" x14ac:dyDescent="0.2">
      <c r="J111" s="1"/>
      <c r="K111" s="3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35">
        <f ca="1"/>
        <v>0</v>
      </c>
      <c r="AD111" s="35">
        <f ca="1"/>
        <v>5.4199740984800284</v>
      </c>
      <c r="AE111" s="35">
        <f ca="1"/>
        <v>0.85301197036911036</v>
      </c>
      <c r="AF111" s="35">
        <f ca="1"/>
        <v>0</v>
      </c>
      <c r="AG111" s="35">
        <f ca="1"/>
        <v>0.14195723592720388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0:55" x14ac:dyDescent="0.2">
      <c r="X112" s="1"/>
      <c r="Y112" s="1"/>
      <c r="Z112" s="1"/>
      <c r="AA112" s="1"/>
      <c r="AB112" s="1"/>
      <c r="AC112" s="36">
        <f ca="1"/>
        <v>5.283628843810197</v>
      </c>
      <c r="AD112" s="36">
        <f ca="1"/>
        <v>0</v>
      </c>
      <c r="AE112" s="36">
        <f ca="1"/>
        <v>4.2594840396263542</v>
      </c>
      <c r="AF112" s="36">
        <f ca="1"/>
        <v>5.283628843810197</v>
      </c>
      <c r="AG112" s="36">
        <f ca="1"/>
        <v>4.1353214884905221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0:55" x14ac:dyDescent="0.2"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0:55" x14ac:dyDescent="0.2">
      <c r="M114" s="1"/>
      <c r="N114" s="1"/>
      <c r="O114" s="1"/>
      <c r="P114" s="1"/>
      <c r="Q114" s="1"/>
      <c r="R114" s="1"/>
      <c r="S114" s="1"/>
      <c r="T114" s="1"/>
      <c r="U114" s="1"/>
      <c r="V114" s="2" t="s">
        <v>9</v>
      </c>
      <c r="W114" s="1" t="s">
        <v>8</v>
      </c>
      <c r="X114" s="1"/>
      <c r="Y114" s="1"/>
      <c r="Z114" s="1"/>
      <c r="AA114" s="1"/>
      <c r="AB114" s="1"/>
      <c r="AC114" s="2" t="s">
        <v>25</v>
      </c>
      <c r="AD114" s="2" t="s">
        <v>25</v>
      </c>
      <c r="AE114" s="2" t="s">
        <v>25</v>
      </c>
      <c r="AF114" s="2" t="s">
        <v>25</v>
      </c>
      <c r="AG114" s="2" t="s">
        <v>25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0:55" x14ac:dyDescent="0.2">
      <c r="M115" cm="1">
        <f t="array" aca="1" ref="M115:W119" ca="1">RANDLINEAR(5,10,1)</f>
        <v>0</v>
      </c>
      <c r="N115">
        <f ca="1"/>
        <v>1</v>
      </c>
      <c r="O115">
        <f ca="1"/>
        <v>0</v>
      </c>
      <c r="P115">
        <f ca="1"/>
        <v>1</v>
      </c>
      <c r="Q115">
        <f ca="1"/>
        <v>0</v>
      </c>
      <c r="R115">
        <f ca="1"/>
        <v>-1</v>
      </c>
      <c r="S115">
        <f ca="1"/>
        <v>1</v>
      </c>
      <c r="T115">
        <f ca="1"/>
        <v>0</v>
      </c>
      <c r="U115">
        <f ca="1"/>
        <v>0</v>
      </c>
      <c r="V115">
        <f ca="1"/>
        <v>0</v>
      </c>
      <c r="W115">
        <f ca="1"/>
        <v>2</v>
      </c>
      <c r="X115" s="2" t="s">
        <v>21</v>
      </c>
      <c r="Y115" s="1"/>
      <c r="Z115" s="1"/>
      <c r="AA115" s="1"/>
      <c r="AB115" s="1"/>
      <c r="AC115" s="60" cm="1">
        <f t="array" aca="1" ref="AC115:AG119" ca="1">MMULT(_xlfn.ANCHORARRAY(M115),AC103:AG113)</f>
        <v>16.530632368759733</v>
      </c>
      <c r="AD115" s="60">
        <f ca="1"/>
        <v>12.181124623595593</v>
      </c>
      <c r="AE115" s="60">
        <f ca="1"/>
        <v>18.153352467709613</v>
      </c>
      <c r="AF115" s="60">
        <f ca="1"/>
        <v>16.530632368759733</v>
      </c>
      <c r="AG115" s="60">
        <f ca="1"/>
        <v>16.30799511900458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0:55" x14ac:dyDescent="0.2">
      <c r="M116">
        <f ca="1"/>
        <v>1</v>
      </c>
      <c r="N116">
        <f ca="1"/>
        <v>0</v>
      </c>
      <c r="O116">
        <f ca="1"/>
        <v>1</v>
      </c>
      <c r="P116">
        <f ca="1"/>
        <v>-1</v>
      </c>
      <c r="Q116">
        <f ca="1"/>
        <v>-1</v>
      </c>
      <c r="R116">
        <f ca="1"/>
        <v>-1</v>
      </c>
      <c r="S116">
        <f ca="1"/>
        <v>1</v>
      </c>
      <c r="T116">
        <f ca="1"/>
        <v>0</v>
      </c>
      <c r="U116">
        <f ca="1"/>
        <v>-1</v>
      </c>
      <c r="V116">
        <f ca="1"/>
        <v>1</v>
      </c>
      <c r="W116">
        <f ca="1"/>
        <v>2</v>
      </c>
      <c r="X116" s="2" t="s">
        <v>21</v>
      </c>
      <c r="Y116" s="1"/>
      <c r="Z116" s="1"/>
      <c r="AA116" s="1"/>
      <c r="AB116" s="1"/>
      <c r="AC116" s="61">
        <f ca="1"/>
        <v>12.154564709661456</v>
      </c>
      <c r="AD116" s="61">
        <f ca="1"/>
        <v>7.33013704556289</v>
      </c>
      <c r="AE116" s="61">
        <f ca="1"/>
        <v>10.54734326889144</v>
      </c>
      <c r="AF116" s="61">
        <f ca="1"/>
        <v>12.154564709661456</v>
      </c>
      <c r="AG116" s="61">
        <f ca="1"/>
        <v>11.439620506155173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0:55" x14ac:dyDescent="0.2">
      <c r="M117">
        <f ca="1"/>
        <v>1</v>
      </c>
      <c r="N117">
        <f ca="1"/>
        <v>0</v>
      </c>
      <c r="O117">
        <f ca="1"/>
        <v>0</v>
      </c>
      <c r="P117">
        <f ca="1"/>
        <v>-1</v>
      </c>
      <c r="Q117">
        <f ca="1"/>
        <v>1</v>
      </c>
      <c r="R117">
        <f ca="1"/>
        <v>0</v>
      </c>
      <c r="S117">
        <f ca="1"/>
        <v>1</v>
      </c>
      <c r="T117">
        <f ca="1"/>
        <v>0</v>
      </c>
      <c r="U117">
        <f ca="1"/>
        <v>0</v>
      </c>
      <c r="V117">
        <f ca="1"/>
        <v>-1</v>
      </c>
      <c r="W117">
        <f ca="1"/>
        <v>-2</v>
      </c>
      <c r="X117" s="2" t="s">
        <v>21</v>
      </c>
      <c r="Y117" s="1"/>
      <c r="Z117" s="1"/>
      <c r="AA117" s="1"/>
      <c r="AB117" s="1"/>
      <c r="AC117" s="61">
        <f ca="1"/>
        <v>-4.6827870783731278</v>
      </c>
      <c r="AD117" s="61">
        <f ca="1"/>
        <v>14.092738088439766</v>
      </c>
      <c r="AE117" s="61">
        <f ca="1"/>
        <v>-6.6768985788270276</v>
      </c>
      <c r="AF117" s="61">
        <f ca="1"/>
        <v>-4.6827870783731278</v>
      </c>
      <c r="AG117" s="61">
        <f ca="1"/>
        <v>-7.6029854332180182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0:55" x14ac:dyDescent="0.2">
      <c r="M118">
        <f ca="1"/>
        <v>1</v>
      </c>
      <c r="N118">
        <f ca="1"/>
        <v>1</v>
      </c>
      <c r="O118">
        <f ca="1"/>
        <v>0</v>
      </c>
      <c r="P118">
        <f ca="1"/>
        <v>0</v>
      </c>
      <c r="Q118">
        <f ca="1"/>
        <v>1</v>
      </c>
      <c r="R118">
        <f ca="1"/>
        <v>0</v>
      </c>
      <c r="S118">
        <f ca="1"/>
        <v>-1</v>
      </c>
      <c r="T118">
        <f ca="1"/>
        <v>0</v>
      </c>
      <c r="U118">
        <f ca="1"/>
        <v>-1</v>
      </c>
      <c r="V118">
        <f ca="1"/>
        <v>-1</v>
      </c>
      <c r="W118">
        <f ca="1"/>
        <v>1</v>
      </c>
      <c r="X118" s="2" t="s">
        <v>21</v>
      </c>
      <c r="Y118" s="1"/>
      <c r="Z118" s="1"/>
      <c r="AA118" s="1"/>
      <c r="AB118" s="1"/>
      <c r="AC118" s="61">
        <f ca="1"/>
        <v>2.4924408843591719</v>
      </c>
      <c r="AD118" s="61">
        <f ca="1"/>
        <v>-8.4199740984800293</v>
      </c>
      <c r="AE118" s="61">
        <f ca="1"/>
        <v>-1.1986982432323763</v>
      </c>
      <c r="AF118" s="61">
        <f ca="1"/>
        <v>2.4924408843591719</v>
      </c>
      <c r="AG118" s="61">
        <f ca="1"/>
        <v>0.63569442643320784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0:55" x14ac:dyDescent="0.2">
      <c r="M119">
        <f ca="1"/>
        <v>0</v>
      </c>
      <c r="N119">
        <f ca="1"/>
        <v>0</v>
      </c>
      <c r="O119">
        <f ca="1"/>
        <v>-1</v>
      </c>
      <c r="P119">
        <f ca="1"/>
        <v>1</v>
      </c>
      <c r="Q119">
        <f ca="1"/>
        <v>0</v>
      </c>
      <c r="R119">
        <f ca="1"/>
        <v>1</v>
      </c>
      <c r="S119">
        <f ca="1"/>
        <v>0</v>
      </c>
      <c r="T119">
        <f ca="1"/>
        <v>0</v>
      </c>
      <c r="U119">
        <f ca="1"/>
        <v>0</v>
      </c>
      <c r="V119">
        <f ca="1"/>
        <v>0</v>
      </c>
      <c r="W119">
        <f ca="1"/>
        <v>-3</v>
      </c>
      <c r="X119" s="2" t="s">
        <v>21</v>
      </c>
      <c r="Y119" s="1"/>
      <c r="Z119" s="1"/>
      <c r="AA119" s="1"/>
      <c r="AB119" s="1"/>
      <c r="AC119" s="62">
        <f ca="1"/>
        <v>-7.86136970179908</v>
      </c>
      <c r="AD119" s="62">
        <f ca="1"/>
        <v>-2.9101629470828607</v>
      </c>
      <c r="AE119" s="62">
        <f ca="1"/>
        <v>-5.2878592292650861</v>
      </c>
      <c r="AF119" s="62">
        <f ca="1"/>
        <v>-7.86136970179908</v>
      </c>
      <c r="AG119" s="62">
        <f ca="1"/>
        <v>-6.3042990176646496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0:55" x14ac:dyDescent="0.2">
      <c r="X120" s="1"/>
      <c r="Y120" s="1"/>
      <c r="Z120" s="1"/>
      <c r="AA120" s="1"/>
      <c r="AB120" s="1" t="s">
        <v>35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0:55" x14ac:dyDescent="0.2">
      <c r="X121" s="1"/>
      <c r="Y121" s="1"/>
      <c r="Z121" s="1"/>
      <c r="AA121" s="1"/>
      <c r="AB121" s="1"/>
      <c r="AC121" s="34" cm="1">
        <f t="array" aca="1" ref="AC121:AG125" ca="1">RELU(_xlfn.ANCHORARRAY(AC115))</f>
        <v>16.530632368759733</v>
      </c>
      <c r="AD121" s="34">
        <f ca="1"/>
        <v>12.181124623595593</v>
      </c>
      <c r="AE121" s="34">
        <f ca="1"/>
        <v>18.153352467709613</v>
      </c>
      <c r="AF121" s="34">
        <f ca="1"/>
        <v>16.530632368759733</v>
      </c>
      <c r="AG121" s="34">
        <f ca="1"/>
        <v>16.30799511900458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0:55" x14ac:dyDescent="0.2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35">
        <f ca="1"/>
        <v>12.154564709661456</v>
      </c>
      <c r="AD122" s="35">
        <f ca="1"/>
        <v>7.33013704556289</v>
      </c>
      <c r="AE122" s="35">
        <f ca="1"/>
        <v>10.54734326889144</v>
      </c>
      <c r="AF122" s="35">
        <f ca="1"/>
        <v>12.154564709661456</v>
      </c>
      <c r="AG122" s="35">
        <f ca="1"/>
        <v>11.439620506155173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0:55" x14ac:dyDescent="0.2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35">
        <f ca="1"/>
        <v>0</v>
      </c>
      <c r="AD123" s="35">
        <f ca="1"/>
        <v>14.092738088439766</v>
      </c>
      <c r="AE123" s="35">
        <f ca="1"/>
        <v>0</v>
      </c>
      <c r="AF123" s="35">
        <f ca="1"/>
        <v>0</v>
      </c>
      <c r="AG123" s="35">
        <f ca="1"/>
        <v>0</v>
      </c>
      <c r="AJ123" s="1"/>
    </row>
    <row r="124" spans="10:55" x14ac:dyDescent="0.2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35">
        <f ca="1"/>
        <v>2.4924408843591719</v>
      </c>
      <c r="AD124" s="35">
        <f ca="1"/>
        <v>0</v>
      </c>
      <c r="AE124" s="35">
        <f ca="1"/>
        <v>0</v>
      </c>
      <c r="AF124" s="35">
        <f ca="1"/>
        <v>2.4924408843591719</v>
      </c>
      <c r="AG124" s="35">
        <f ca="1"/>
        <v>0.63569442643320784</v>
      </c>
      <c r="AH124" s="1"/>
      <c r="AI124" s="1"/>
    </row>
    <row r="125" spans="10:55" x14ac:dyDescent="0.2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36">
        <f ca="1"/>
        <v>0</v>
      </c>
      <c r="AD125" s="36">
        <f ca="1"/>
        <v>0</v>
      </c>
      <c r="AE125" s="36">
        <f ca="1"/>
        <v>0</v>
      </c>
      <c r="AF125" s="36">
        <f ca="1"/>
        <v>0</v>
      </c>
      <c r="AG125" s="36">
        <f ca="1"/>
        <v>0</v>
      </c>
      <c r="AH125" s="1"/>
      <c r="AI125" s="1"/>
    </row>
    <row r="126" spans="10:55" x14ac:dyDescent="0.2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K126" s="1"/>
      <c r="AL126" s="1"/>
      <c r="AM126" s="1"/>
      <c r="AN126" s="1"/>
      <c r="AO126" s="1"/>
      <c r="AP126" s="1"/>
    </row>
    <row r="127" spans="10:55" x14ac:dyDescent="0.2"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0:55" x14ac:dyDescent="0.2"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5:42" x14ac:dyDescent="0.2"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5:42" x14ac:dyDescent="0.2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5:42" x14ac:dyDescent="0.2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34" cm="1">
        <f t="array" aca="1" ref="AC131:AG135" ca="1">_xlfn.ANCHORARRAY(AC121)+_xlfn.ANCHORARRAY(AC81)</f>
        <v>17.161703551319825</v>
      </c>
      <c r="AD131" s="60">
        <f ca="1"/>
        <v>14.662069311734445</v>
      </c>
      <c r="AE131" s="60">
        <f ca="1"/>
        <v>18.51980696558126</v>
      </c>
      <c r="AF131" s="60">
        <f ca="1"/>
        <v>17.161703551319825</v>
      </c>
      <c r="AG131" s="60">
        <f ca="1"/>
        <v>16.781347763700342</v>
      </c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5:42" x14ac:dyDescent="0.2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61">
        <f ca="1"/>
        <v>17.025500575512712</v>
      </c>
      <c r="AD132" s="61">
        <f ca="1"/>
        <v>10.881547839035779</v>
      </c>
      <c r="AE132" s="61">
        <f ca="1"/>
        <v>15.688214468525636</v>
      </c>
      <c r="AF132" s="61">
        <f ca="1"/>
        <v>17.025500575512712</v>
      </c>
      <c r="AG132" s="61">
        <f ca="1"/>
        <v>16.885876759747028</v>
      </c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5:42" x14ac:dyDescent="0.2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61">
        <f ca="1"/>
        <v>0.4724647217466566</v>
      </c>
      <c r="AD133" s="61">
        <f ca="1"/>
        <v>5.572232258817305</v>
      </c>
      <c r="AE133" s="61">
        <f ca="1"/>
        <v>1.2049037872851629</v>
      </c>
      <c r="AF133" s="61">
        <f ca="1"/>
        <v>0.4724647217466566</v>
      </c>
      <c r="AG133" s="61">
        <f ca="1"/>
        <v>1.7748453613047692</v>
      </c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5:42" x14ac:dyDescent="0.2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61">
        <f ca="1"/>
        <v>6.3036050064227123</v>
      </c>
      <c r="AD134" s="61">
        <f ca="1"/>
        <v>1.1903687840595725</v>
      </c>
      <c r="AE134" s="61">
        <f ca="1"/>
        <v>2.0545802523411916</v>
      </c>
      <c r="AF134" s="61">
        <f ca="1"/>
        <v>6.3036050064227123</v>
      </c>
      <c r="AG134" s="61">
        <f ca="1"/>
        <v>1.9961705536189602</v>
      </c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5:42" x14ac:dyDescent="0.2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62">
        <f ca="1"/>
        <v>-0.99043383594782153</v>
      </c>
      <c r="AD135" s="62">
        <f ca="1"/>
        <v>6.4199740984800284</v>
      </c>
      <c r="AE135" s="62">
        <f ca="1"/>
        <v>1.8530119703691104</v>
      </c>
      <c r="AF135" s="62">
        <f ca="1"/>
        <v>-0.99043383594782153</v>
      </c>
      <c r="AG135" s="62">
        <f ca="1"/>
        <v>1.1419572359272039</v>
      </c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5:42" x14ac:dyDescent="0.2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 t="s">
        <v>31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5:42" x14ac:dyDescent="0.2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34" cm="1">
        <f t="array" aca="1" ref="AC137:AC141" ca="1">NORMALIZE(AC131:AC135)</f>
        <v>1.0483819779722598</v>
      </c>
      <c r="AD137" s="34" cm="1">
        <f t="array" aca="1" ref="AD137:AD141" ca="1">NORMALIZE(AD131:AD135)</f>
        <v>1.3363206871475457</v>
      </c>
      <c r="AE137" s="34" cm="1">
        <f t="array" aca="1" ref="AE137:AE141" ca="1">NORMALIZE(AE131:AE135)</f>
        <v>1.253487581290218</v>
      </c>
      <c r="AF137" s="34" cm="1">
        <f t="array" aca="1" ref="AF137:AF141" ca="1">NORMALIZE(AF131:AF135)</f>
        <v>1.0483819779722598</v>
      </c>
      <c r="AG137" s="34" cm="1">
        <f t="array" aca="1" ref="AG137:AG141" ca="1">NORMALIZE(AG131:AG135)</f>
        <v>1.0882526675084883</v>
      </c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5:42" x14ac:dyDescent="0.2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35">
        <f ca="1"/>
        <v>1.0328053843414207</v>
      </c>
      <c r="AD138" s="35">
        <f ca="1"/>
        <v>0.6059299693008231</v>
      </c>
      <c r="AE138" s="35">
        <f ca="1"/>
        <v>0.92039216078845032</v>
      </c>
      <c r="AF138" s="35">
        <f ca="1"/>
        <v>1.0328053843414207</v>
      </c>
      <c r="AG138" s="35">
        <f ca="1"/>
        <v>1.100800940099804</v>
      </c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5:42" x14ac:dyDescent="0.2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35">
        <f ca="1"/>
        <v>-0.86025099950713968</v>
      </c>
      <c r="AD139" s="35">
        <f ca="1"/>
        <v>-0.41982133139008376</v>
      </c>
      <c r="AE139" s="35">
        <f ca="1"/>
        <v>-0.78335739591577813</v>
      </c>
      <c r="AF139" s="35">
        <f ca="1"/>
        <v>-0.86025099950713968</v>
      </c>
      <c r="AG139" s="35">
        <f ca="1"/>
        <v>-0.71321572795366983</v>
      </c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5:42" x14ac:dyDescent="0.2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35">
        <f ca="1"/>
        <v>-0.19338375904797883</v>
      </c>
      <c r="AD140" s="35">
        <f ca="1"/>
        <v>-1.2663903647753187</v>
      </c>
      <c r="AE140" s="35">
        <f ca="1"/>
        <v>-0.68340539374294085</v>
      </c>
      <c r="AF140" s="35">
        <f ca="1"/>
        <v>-0.19338375904797883</v>
      </c>
      <c r="AG140" s="35">
        <f ca="1"/>
        <v>-0.68664655624514759</v>
      </c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5:42" x14ac:dyDescent="0.2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36">
        <f ca="1"/>
        <v>-1.0275526037585625</v>
      </c>
      <c r="AD141" s="36">
        <f ca="1"/>
        <v>-0.25603896028296663</v>
      </c>
      <c r="AE141" s="36">
        <f ca="1"/>
        <v>-0.70711695241994865</v>
      </c>
      <c r="AF141" s="36">
        <f ca="1"/>
        <v>-1.0275526037585625</v>
      </c>
      <c r="AG141" s="36">
        <f ca="1"/>
        <v>-0.78919132340947507</v>
      </c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5:42" x14ac:dyDescent="0.2">
      <c r="O142" s="1"/>
      <c r="P142" s="1"/>
      <c r="Q142" s="1"/>
      <c r="R142" s="39" t="s">
        <v>32</v>
      </c>
      <c r="S142" s="2"/>
      <c r="T142" s="2"/>
      <c r="U142" s="2"/>
      <c r="V142" s="2"/>
      <c r="W142" s="2"/>
      <c r="X142" s="1"/>
      <c r="Y142" s="1"/>
      <c r="Z142" s="1"/>
      <c r="AA142" s="1"/>
      <c r="AB142" s="1"/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5:42" x14ac:dyDescent="0.2">
      <c r="O143" s="1"/>
      <c r="P143" s="1"/>
      <c r="Q143" s="1"/>
      <c r="R143" s="1" t="s">
        <v>33</v>
      </c>
      <c r="S143" s="2"/>
      <c r="T143" s="2"/>
      <c r="U143" s="2"/>
      <c r="V143" s="2"/>
      <c r="W143" s="1" t="s">
        <v>34</v>
      </c>
      <c r="X143" s="1"/>
      <c r="Y143" s="1"/>
      <c r="Z143" s="1"/>
      <c r="AA143" s="1"/>
      <c r="AB143" s="1"/>
      <c r="AC143" s="2" t="s">
        <v>25</v>
      </c>
      <c r="AD143" s="2" t="s">
        <v>25</v>
      </c>
      <c r="AE143" s="2" t="s">
        <v>25</v>
      </c>
      <c r="AF143" s="2" t="s">
        <v>25</v>
      </c>
      <c r="AG143" s="2" t="s">
        <v>25</v>
      </c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5:42" x14ac:dyDescent="0.2">
      <c r="O144" s="1"/>
      <c r="P144" s="1"/>
      <c r="Q144" s="2"/>
      <c r="R144" s="33">
        <v>2</v>
      </c>
      <c r="S144" s="52">
        <v>0</v>
      </c>
      <c r="T144" s="52">
        <v>0</v>
      </c>
      <c r="U144" s="52">
        <v>0</v>
      </c>
      <c r="V144" s="52">
        <v>0</v>
      </c>
      <c r="W144" s="53">
        <v>2</v>
      </c>
      <c r="X144" s="2" t="s">
        <v>21</v>
      </c>
      <c r="Y144" s="1"/>
      <c r="Z144" s="1"/>
      <c r="AA144" s="1"/>
      <c r="AB144" s="1"/>
      <c r="AC144" s="69" cm="1">
        <f t="array" aca="1" ref="AC144:AG148" ca="1">MMULT(R144:W148,AC137:AG142)</f>
        <v>4.0967639559445193</v>
      </c>
      <c r="AD144" s="69">
        <f ca="1"/>
        <v>4.6726413742950914</v>
      </c>
      <c r="AE144" s="69">
        <f ca="1"/>
        <v>4.506975162580436</v>
      </c>
      <c r="AF144" s="69">
        <f ca="1"/>
        <v>4.0967639559445193</v>
      </c>
      <c r="AG144" s="69">
        <f ca="1"/>
        <v>4.1765053350169765</v>
      </c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5:42" x14ac:dyDescent="0.2">
      <c r="O145" s="1"/>
      <c r="P145" s="1"/>
      <c r="Q145" s="2"/>
      <c r="R145" s="54">
        <v>0</v>
      </c>
      <c r="S145" s="37">
        <v>1</v>
      </c>
      <c r="T145" s="2">
        <v>0</v>
      </c>
      <c r="U145" s="2">
        <v>0</v>
      </c>
      <c r="V145" s="2">
        <v>0</v>
      </c>
      <c r="W145" s="55">
        <v>3</v>
      </c>
      <c r="X145" s="2" t="s">
        <v>21</v>
      </c>
      <c r="Y145" s="1"/>
      <c r="Z145" s="1"/>
      <c r="AA145" s="1"/>
      <c r="AB145" s="1"/>
      <c r="AC145" s="70">
        <f ca="1"/>
        <v>4.0328053843414207</v>
      </c>
      <c r="AD145" s="70">
        <f ca="1"/>
        <v>3.6059299693008233</v>
      </c>
      <c r="AE145" s="70">
        <f ca="1"/>
        <v>3.9203921607884502</v>
      </c>
      <c r="AF145" s="70">
        <f ca="1"/>
        <v>4.0328053843414207</v>
      </c>
      <c r="AG145" s="70">
        <f ca="1"/>
        <v>4.1008009400998038</v>
      </c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5:42" x14ac:dyDescent="0.2">
      <c r="O146" s="1"/>
      <c r="P146" s="1"/>
      <c r="Q146" s="2"/>
      <c r="R146" s="54">
        <v>0</v>
      </c>
      <c r="S146" s="2">
        <v>0</v>
      </c>
      <c r="T146" s="37">
        <v>2</v>
      </c>
      <c r="U146" s="2">
        <v>0</v>
      </c>
      <c r="V146" s="2">
        <v>0</v>
      </c>
      <c r="W146" s="55">
        <v>0</v>
      </c>
      <c r="X146" s="2" t="s">
        <v>21</v>
      </c>
      <c r="Y146" s="1"/>
      <c r="Z146" s="1"/>
      <c r="AA146" s="1"/>
      <c r="AB146" s="1"/>
      <c r="AC146" s="70">
        <f ca="1"/>
        <v>-1.7205019990142794</v>
      </c>
      <c r="AD146" s="70">
        <f ca="1"/>
        <v>-0.83964266278016753</v>
      </c>
      <c r="AE146" s="70">
        <f ca="1"/>
        <v>-1.5667147918315563</v>
      </c>
      <c r="AF146" s="70">
        <f ca="1"/>
        <v>-1.7205019990142794</v>
      </c>
      <c r="AG146" s="70">
        <f ca="1"/>
        <v>-1.4264314559073397</v>
      </c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5:42" x14ac:dyDescent="0.2">
      <c r="O147" s="1"/>
      <c r="P147" s="1"/>
      <c r="Q147" s="2"/>
      <c r="R147" s="54">
        <v>0</v>
      </c>
      <c r="S147" s="2">
        <v>0</v>
      </c>
      <c r="T147" s="2">
        <v>0</v>
      </c>
      <c r="U147" s="37">
        <v>1</v>
      </c>
      <c r="V147" s="2">
        <v>0</v>
      </c>
      <c r="W147" s="55">
        <v>1</v>
      </c>
      <c r="X147" s="2" t="s">
        <v>21</v>
      </c>
      <c r="Y147" s="1"/>
      <c r="Z147" s="1"/>
      <c r="AA147" s="1"/>
      <c r="AB147" s="1"/>
      <c r="AC147" s="70">
        <f ca="1"/>
        <v>0.80661624095202122</v>
      </c>
      <c r="AD147" s="70">
        <f ca="1"/>
        <v>-0.26639036477531874</v>
      </c>
      <c r="AE147" s="70">
        <f ca="1"/>
        <v>0.31659460625705915</v>
      </c>
      <c r="AF147" s="70">
        <f ca="1"/>
        <v>0.80661624095202122</v>
      </c>
      <c r="AG147" s="70">
        <f ca="1"/>
        <v>0.31335344375485241</v>
      </c>
      <c r="AJ147" s="1"/>
      <c r="AK147" s="1"/>
      <c r="AL147" s="1"/>
      <c r="AM147" s="1"/>
      <c r="AN147" s="1"/>
      <c r="AO147" s="1"/>
      <c r="AP147" s="1"/>
    </row>
    <row r="148" spans="15:42" x14ac:dyDescent="0.2">
      <c r="O148" s="1"/>
      <c r="P148" s="1"/>
      <c r="Q148" s="2"/>
      <c r="R148" s="56">
        <v>0</v>
      </c>
      <c r="S148" s="57">
        <v>0</v>
      </c>
      <c r="T148" s="57">
        <v>0</v>
      </c>
      <c r="U148" s="57">
        <v>0</v>
      </c>
      <c r="V148" s="38">
        <v>2</v>
      </c>
      <c r="W148" s="58">
        <v>2</v>
      </c>
      <c r="X148" s="2" t="s">
        <v>21</v>
      </c>
      <c r="Y148" s="1"/>
      <c r="Z148" s="1"/>
      <c r="AA148" s="1"/>
      <c r="AB148" s="1"/>
      <c r="AC148" s="71">
        <f ca="1"/>
        <v>-5.5105207517124999E-2</v>
      </c>
      <c r="AD148" s="71">
        <f ca="1"/>
        <v>1.4879220794340666</v>
      </c>
      <c r="AE148" s="71">
        <f ca="1"/>
        <v>0.5857660951601027</v>
      </c>
      <c r="AF148" s="71">
        <f ca="1"/>
        <v>-5.5105207517124999E-2</v>
      </c>
      <c r="AG148" s="71">
        <f ca="1"/>
        <v>0.42161735318104987</v>
      </c>
      <c r="AJ148" s="1"/>
      <c r="AK148" s="1"/>
      <c r="AL148" s="1"/>
      <c r="AM148" s="1"/>
      <c r="AN148" s="1"/>
      <c r="AO148" s="1"/>
      <c r="AP148" s="1"/>
    </row>
    <row r="149" spans="15:42" x14ac:dyDescent="0.2">
      <c r="O149" s="1"/>
      <c r="P149" s="1"/>
      <c r="Q149" s="2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J149" s="1"/>
    </row>
    <row r="150" spans="15:42" x14ac:dyDescent="0.2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5:42" x14ac:dyDescent="0.2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5:42" x14ac:dyDescent="0.2">
      <c r="O152" s="1"/>
      <c r="P15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DC07-9A68-8548-AABB-AC4D0E913587}">
  <dimension ref="C1:AS219"/>
  <sheetViews>
    <sheetView topLeftCell="C192" zoomScaleNormal="100" workbookViewId="0">
      <selection activeCell="AG220" sqref="AG220"/>
    </sheetView>
  </sheetViews>
  <sheetFormatPr baseColWidth="10" defaultColWidth="4.5" defaultRowHeight="16" x14ac:dyDescent="0.2"/>
  <cols>
    <col min="1" max="10" width="4.33203125" customWidth="1"/>
    <col min="11" max="29" width="4.33203125" style="4" customWidth="1"/>
    <col min="30" max="30" width="5.5" style="4" customWidth="1"/>
    <col min="31" max="31" width="5.6640625" style="4" customWidth="1"/>
    <col min="32" max="45" width="4.33203125" style="4" customWidth="1"/>
    <col min="46" max="76" width="4.33203125" customWidth="1"/>
  </cols>
  <sheetData>
    <row r="1" spans="26:45" ht="15" customHeight="1" x14ac:dyDescent="0.2">
      <c r="AC1" s="2"/>
      <c r="AD1" s="2"/>
      <c r="AE1" s="2"/>
      <c r="AF1" s="2"/>
      <c r="AG1" s="2"/>
    </row>
    <row r="2" spans="26:45" ht="15" customHeight="1" x14ac:dyDescent="0.2">
      <c r="Z2" s="4" t="s">
        <v>37</v>
      </c>
      <c r="AC2" s="2">
        <v>0</v>
      </c>
      <c r="AD2" s="72">
        <v>13</v>
      </c>
      <c r="AE2" s="73">
        <v>15</v>
      </c>
      <c r="AF2" s="73">
        <v>10</v>
      </c>
      <c r="AG2" s="74">
        <v>8</v>
      </c>
    </row>
    <row r="3" spans="26:45" ht="15" customHeight="1" x14ac:dyDescent="0.2">
      <c r="AC3" s="2"/>
      <c r="AD3" s="75">
        <v>13</v>
      </c>
      <c r="AE3" s="76">
        <v>9</v>
      </c>
      <c r="AF3" s="76">
        <v>8</v>
      </c>
      <c r="AG3" s="77">
        <v>13</v>
      </c>
    </row>
    <row r="4" spans="26:45" ht="15" customHeight="1" x14ac:dyDescent="0.2">
      <c r="AC4" s="2"/>
      <c r="AD4" s="75">
        <v>13</v>
      </c>
      <c r="AE4" s="76">
        <v>6</v>
      </c>
      <c r="AF4" s="76">
        <v>0</v>
      </c>
      <c r="AG4" s="77">
        <v>1</v>
      </c>
    </row>
    <row r="5" spans="26:45" ht="15" customHeight="1" x14ac:dyDescent="0.2">
      <c r="AC5" s="2"/>
      <c r="AD5" s="78">
        <v>6</v>
      </c>
      <c r="AE5" s="79">
        <v>3</v>
      </c>
      <c r="AF5" s="79">
        <v>10</v>
      </c>
      <c r="AG5" s="80">
        <v>10</v>
      </c>
    </row>
    <row r="8" spans="26:45" x14ac:dyDescent="0.2">
      <c r="Z8" s="4" t="s">
        <v>1</v>
      </c>
      <c r="AC8" s="4">
        <v>0</v>
      </c>
      <c r="AD8" s="25" cm="1">
        <f t="array" ref="AD8:AS16">UNFOLD(AD2:AG5,3,1,2,0)</f>
        <v>13</v>
      </c>
      <c r="AE8" s="26">
        <v>15</v>
      </c>
      <c r="AF8" s="26">
        <v>10</v>
      </c>
      <c r="AG8" s="26">
        <v>8</v>
      </c>
      <c r="AH8" s="26">
        <v>13</v>
      </c>
      <c r="AI8" s="26">
        <v>9</v>
      </c>
      <c r="AJ8" s="26">
        <v>8</v>
      </c>
      <c r="AK8" s="26">
        <v>13</v>
      </c>
      <c r="AL8" s="26">
        <v>13</v>
      </c>
      <c r="AM8" s="26">
        <v>6</v>
      </c>
      <c r="AN8" s="26">
        <v>0</v>
      </c>
      <c r="AO8" s="26">
        <v>1</v>
      </c>
      <c r="AP8" s="26">
        <v>6</v>
      </c>
      <c r="AQ8" s="26">
        <v>3</v>
      </c>
      <c r="AR8" s="26">
        <v>10</v>
      </c>
      <c r="AS8" s="26">
        <v>10</v>
      </c>
    </row>
    <row r="9" spans="26:45" x14ac:dyDescent="0.2">
      <c r="Z9" s="4" t="s">
        <v>55</v>
      </c>
      <c r="AD9" s="27">
        <v>15</v>
      </c>
      <c r="AE9" s="27">
        <v>10</v>
      </c>
      <c r="AF9" s="27">
        <v>8</v>
      </c>
      <c r="AG9" s="27">
        <v>0</v>
      </c>
      <c r="AH9" s="27">
        <v>9</v>
      </c>
      <c r="AI9" s="27">
        <v>8</v>
      </c>
      <c r="AJ9" s="27">
        <v>13</v>
      </c>
      <c r="AK9" s="27">
        <v>0</v>
      </c>
      <c r="AL9" s="27">
        <v>6</v>
      </c>
      <c r="AM9" s="27">
        <v>0</v>
      </c>
      <c r="AN9" s="27">
        <v>1</v>
      </c>
      <c r="AO9" s="27">
        <v>0</v>
      </c>
      <c r="AP9" s="27">
        <v>3</v>
      </c>
      <c r="AQ9" s="27">
        <v>10</v>
      </c>
      <c r="AR9" s="27">
        <v>10</v>
      </c>
      <c r="AS9" s="27">
        <v>0</v>
      </c>
    </row>
    <row r="10" spans="26:45" x14ac:dyDescent="0.2">
      <c r="AD10" s="27">
        <v>10</v>
      </c>
      <c r="AE10" s="27">
        <v>8</v>
      </c>
      <c r="AF10" s="27">
        <v>0</v>
      </c>
      <c r="AG10" s="27">
        <v>0</v>
      </c>
      <c r="AH10" s="27">
        <v>8</v>
      </c>
      <c r="AI10" s="27">
        <v>13</v>
      </c>
      <c r="AJ10" s="27">
        <v>0</v>
      </c>
      <c r="AK10" s="27">
        <v>0</v>
      </c>
      <c r="AL10" s="27">
        <v>0</v>
      </c>
      <c r="AM10" s="27">
        <v>1</v>
      </c>
      <c r="AN10" s="27">
        <v>0</v>
      </c>
      <c r="AO10" s="27">
        <v>0</v>
      </c>
      <c r="AP10" s="27">
        <v>10</v>
      </c>
      <c r="AQ10" s="27">
        <v>10</v>
      </c>
      <c r="AR10" s="27">
        <v>0</v>
      </c>
      <c r="AS10" s="27">
        <v>0</v>
      </c>
    </row>
    <row r="11" spans="26:45" x14ac:dyDescent="0.2">
      <c r="AD11" s="27">
        <v>13</v>
      </c>
      <c r="AE11" s="27">
        <v>9</v>
      </c>
      <c r="AF11" s="27">
        <v>8</v>
      </c>
      <c r="AG11" s="27">
        <v>13</v>
      </c>
      <c r="AH11" s="27">
        <v>13</v>
      </c>
      <c r="AI11" s="27">
        <v>6</v>
      </c>
      <c r="AJ11" s="27">
        <v>0</v>
      </c>
      <c r="AK11" s="27">
        <v>1</v>
      </c>
      <c r="AL11" s="27">
        <v>6</v>
      </c>
      <c r="AM11" s="27">
        <v>3</v>
      </c>
      <c r="AN11" s="27">
        <v>10</v>
      </c>
      <c r="AO11" s="27">
        <v>10</v>
      </c>
      <c r="AP11" s="27">
        <v>0</v>
      </c>
      <c r="AQ11" s="27">
        <v>0</v>
      </c>
      <c r="AR11" s="27">
        <v>0</v>
      </c>
      <c r="AS11" s="27">
        <v>0</v>
      </c>
    </row>
    <row r="12" spans="26:45" x14ac:dyDescent="0.2">
      <c r="AD12" s="27">
        <v>9</v>
      </c>
      <c r="AE12" s="27">
        <v>8</v>
      </c>
      <c r="AF12" s="27">
        <v>13</v>
      </c>
      <c r="AG12" s="27">
        <v>0</v>
      </c>
      <c r="AH12" s="27">
        <v>6</v>
      </c>
      <c r="AI12" s="27">
        <v>0</v>
      </c>
      <c r="AJ12" s="27">
        <v>1</v>
      </c>
      <c r="AK12" s="27">
        <v>0</v>
      </c>
      <c r="AL12" s="27">
        <v>3</v>
      </c>
      <c r="AM12" s="27">
        <v>10</v>
      </c>
      <c r="AN12" s="27">
        <v>10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</row>
    <row r="13" spans="26:45" x14ac:dyDescent="0.2">
      <c r="AD13" s="27">
        <v>8</v>
      </c>
      <c r="AE13" s="27">
        <v>13</v>
      </c>
      <c r="AF13" s="27">
        <v>0</v>
      </c>
      <c r="AG13" s="27">
        <v>0</v>
      </c>
      <c r="AH13" s="27">
        <v>0</v>
      </c>
      <c r="AI13" s="27">
        <v>1</v>
      </c>
      <c r="AJ13" s="27">
        <v>0</v>
      </c>
      <c r="AK13" s="27">
        <v>0</v>
      </c>
      <c r="AL13" s="27">
        <v>10</v>
      </c>
      <c r="AM13" s="27">
        <v>10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</row>
    <row r="14" spans="26:45" x14ac:dyDescent="0.2">
      <c r="AD14" s="27">
        <v>13</v>
      </c>
      <c r="AE14" s="27">
        <v>6</v>
      </c>
      <c r="AF14" s="27">
        <v>0</v>
      </c>
      <c r="AG14" s="27">
        <v>1</v>
      </c>
      <c r="AH14" s="27">
        <v>6</v>
      </c>
      <c r="AI14" s="27">
        <v>3</v>
      </c>
      <c r="AJ14" s="27">
        <v>10</v>
      </c>
      <c r="AK14" s="27">
        <v>10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</row>
    <row r="15" spans="26:45" x14ac:dyDescent="0.2">
      <c r="AD15" s="27">
        <v>6</v>
      </c>
      <c r="AE15" s="27">
        <v>0</v>
      </c>
      <c r="AF15" s="27">
        <v>1</v>
      </c>
      <c r="AG15" s="27">
        <v>0</v>
      </c>
      <c r="AH15" s="27">
        <v>3</v>
      </c>
      <c r="AI15" s="27">
        <v>10</v>
      </c>
      <c r="AJ15" s="27">
        <v>10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</row>
    <row r="16" spans="26:45" x14ac:dyDescent="0.2">
      <c r="AD16" s="28">
        <v>0</v>
      </c>
      <c r="AE16" s="28">
        <v>1</v>
      </c>
      <c r="AF16" s="28">
        <v>0</v>
      </c>
      <c r="AG16" s="28">
        <v>0</v>
      </c>
      <c r="AH16" s="28">
        <v>10</v>
      </c>
      <c r="AI16" s="28">
        <v>10</v>
      </c>
      <c r="AJ16" s="28">
        <v>0</v>
      </c>
      <c r="AK16" s="28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</row>
    <row r="17" spans="17:45" x14ac:dyDescent="0.2">
      <c r="Z17" s="4" t="s">
        <v>41</v>
      </c>
      <c r="AD17" s="2"/>
    </row>
    <row r="18" spans="17:45" x14ac:dyDescent="0.2">
      <c r="Z18" s="4" t="s">
        <v>9</v>
      </c>
      <c r="AA18" s="4" t="s">
        <v>8</v>
      </c>
    </row>
    <row r="19" spans="17:45" x14ac:dyDescent="0.2">
      <c r="Q19"/>
      <c r="R19" cm="1">
        <f t="array" aca="1" ref="R19:AA21" ca="1">RANDLINEAR(3,9,1)</f>
        <v>0</v>
      </c>
      <c r="S19">
        <f ca="1"/>
        <v>0</v>
      </c>
      <c r="T19">
        <f ca="1"/>
        <v>-1</v>
      </c>
      <c r="U19">
        <f ca="1"/>
        <v>0</v>
      </c>
      <c r="V19">
        <f ca="1"/>
        <v>0</v>
      </c>
      <c r="W19">
        <f ca="1"/>
        <v>1</v>
      </c>
      <c r="X19">
        <f ca="1"/>
        <v>1</v>
      </c>
      <c r="Y19">
        <f ca="1"/>
        <v>1</v>
      </c>
      <c r="Z19">
        <f ca="1"/>
        <v>0</v>
      </c>
      <c r="AA19">
        <f ca="1"/>
        <v>-2</v>
      </c>
      <c r="AB19"/>
      <c r="AC19" s="4">
        <v>0</v>
      </c>
      <c r="AD19" s="22" cm="1">
        <f t="array" aca="1" ref="AD19:AS21" ca="1">MMULT(R19:Z21,_xlfn.ANCHORARRAY(AD8))+$AA19:$AA21</f>
        <v>15</v>
      </c>
      <c r="AE19" s="23">
        <f ca="1"/>
        <v>9</v>
      </c>
      <c r="AF19" s="23">
        <f ca="1"/>
        <v>-1</v>
      </c>
      <c r="AG19" s="23">
        <f ca="1"/>
        <v>-1</v>
      </c>
      <c r="AH19" s="23">
        <f ca="1"/>
        <v>-1</v>
      </c>
      <c r="AI19" s="23">
        <f ca="1"/>
        <v>-1</v>
      </c>
      <c r="AJ19" s="23">
        <f ca="1"/>
        <v>18</v>
      </c>
      <c r="AK19" s="23">
        <f ca="1"/>
        <v>8</v>
      </c>
      <c r="AL19" s="23">
        <f ca="1"/>
        <v>8</v>
      </c>
      <c r="AM19" s="23">
        <f ca="1"/>
        <v>7</v>
      </c>
      <c r="AN19" s="23">
        <f ca="1"/>
        <v>-2</v>
      </c>
      <c r="AO19" s="23">
        <f ca="1"/>
        <v>-2</v>
      </c>
      <c r="AP19" s="23">
        <f ca="1"/>
        <v>-12</v>
      </c>
      <c r="AQ19" s="23">
        <f ca="1"/>
        <v>-12</v>
      </c>
      <c r="AR19" s="23">
        <f ca="1"/>
        <v>-2</v>
      </c>
      <c r="AS19" s="24">
        <f ca="1"/>
        <v>-2</v>
      </c>
    </row>
    <row r="20" spans="17:45" x14ac:dyDescent="0.2">
      <c r="Q20"/>
      <c r="R20">
        <f ca="1"/>
        <v>1</v>
      </c>
      <c r="S20">
        <f ca="1"/>
        <v>0</v>
      </c>
      <c r="T20">
        <f ca="1"/>
        <v>-1</v>
      </c>
      <c r="U20">
        <f ca="1"/>
        <v>0</v>
      </c>
      <c r="V20">
        <f ca="1"/>
        <v>0</v>
      </c>
      <c r="W20">
        <f ca="1"/>
        <v>0</v>
      </c>
      <c r="X20">
        <f ca="1"/>
        <v>1</v>
      </c>
      <c r="Y20">
        <f ca="1"/>
        <v>0</v>
      </c>
      <c r="Z20">
        <f ca="1"/>
        <v>1</v>
      </c>
      <c r="AA20">
        <f ca="1"/>
        <v>1</v>
      </c>
      <c r="AB20"/>
      <c r="AC20" s="4">
        <v>1</v>
      </c>
      <c r="AD20" s="22">
        <f ca="1"/>
        <v>17</v>
      </c>
      <c r="AE20" s="23">
        <f ca="1"/>
        <v>15</v>
      </c>
      <c r="AF20" s="23">
        <f ca="1"/>
        <v>11</v>
      </c>
      <c r="AG20" s="23">
        <f ca="1"/>
        <v>10</v>
      </c>
      <c r="AH20" s="23">
        <f ca="1"/>
        <v>22</v>
      </c>
      <c r="AI20" s="23">
        <f ca="1"/>
        <v>10</v>
      </c>
      <c r="AJ20" s="23">
        <f ca="1"/>
        <v>19</v>
      </c>
      <c r="AK20" s="23">
        <f ca="1"/>
        <v>24</v>
      </c>
      <c r="AL20" s="23">
        <f ca="1"/>
        <v>14</v>
      </c>
      <c r="AM20" s="23">
        <f ca="1"/>
        <v>6</v>
      </c>
      <c r="AN20" s="23">
        <f ca="1"/>
        <v>1</v>
      </c>
      <c r="AO20" s="23">
        <f ca="1"/>
        <v>2</v>
      </c>
      <c r="AP20" s="23">
        <f ca="1"/>
        <v>-3</v>
      </c>
      <c r="AQ20" s="23">
        <f ca="1"/>
        <v>-6</v>
      </c>
      <c r="AR20" s="23">
        <f ca="1"/>
        <v>11</v>
      </c>
      <c r="AS20" s="24">
        <f ca="1"/>
        <v>11</v>
      </c>
    </row>
    <row r="21" spans="17:45" x14ac:dyDescent="0.2">
      <c r="Q21"/>
      <c r="R21">
        <f ca="1"/>
        <v>0</v>
      </c>
      <c r="S21">
        <f ca="1"/>
        <v>0</v>
      </c>
      <c r="T21">
        <f ca="1"/>
        <v>0</v>
      </c>
      <c r="U21">
        <f ca="1"/>
        <v>-1</v>
      </c>
      <c r="V21">
        <f ca="1"/>
        <v>0</v>
      </c>
      <c r="W21">
        <f ca="1"/>
        <v>0</v>
      </c>
      <c r="X21">
        <f ca="1"/>
        <v>0</v>
      </c>
      <c r="Y21">
        <f ca="1"/>
        <v>0</v>
      </c>
      <c r="Z21">
        <f ca="1"/>
        <v>1</v>
      </c>
      <c r="AA21">
        <f ca="1"/>
        <v>0</v>
      </c>
      <c r="AB21"/>
      <c r="AC21" s="4">
        <v>2</v>
      </c>
      <c r="AD21" s="22">
        <f ca="1"/>
        <v>-13</v>
      </c>
      <c r="AE21" s="23">
        <f ca="1"/>
        <v>-8</v>
      </c>
      <c r="AF21" s="23">
        <f ca="1"/>
        <v>-8</v>
      </c>
      <c r="AG21" s="23">
        <f ca="1"/>
        <v>-13</v>
      </c>
      <c r="AH21" s="23">
        <f ca="1"/>
        <v>-3</v>
      </c>
      <c r="AI21" s="23">
        <f ca="1"/>
        <v>4</v>
      </c>
      <c r="AJ21" s="23">
        <f ca="1"/>
        <v>0</v>
      </c>
      <c r="AK21" s="23">
        <f ca="1"/>
        <v>-1</v>
      </c>
      <c r="AL21" s="23">
        <f ca="1"/>
        <v>-6</v>
      </c>
      <c r="AM21" s="23">
        <f ca="1"/>
        <v>-3</v>
      </c>
      <c r="AN21" s="23">
        <f ca="1"/>
        <v>-10</v>
      </c>
      <c r="AO21" s="23">
        <f ca="1"/>
        <v>-10</v>
      </c>
      <c r="AP21" s="23">
        <f ca="1"/>
        <v>0</v>
      </c>
      <c r="AQ21" s="23">
        <f ca="1"/>
        <v>0</v>
      </c>
      <c r="AR21" s="23">
        <f ca="1"/>
        <v>0</v>
      </c>
      <c r="AS21" s="24">
        <f ca="1"/>
        <v>0</v>
      </c>
    </row>
    <row r="22" spans="17:45" x14ac:dyDescent="0.2">
      <c r="Q22"/>
      <c r="R22"/>
      <c r="S22"/>
      <c r="T22"/>
      <c r="U22"/>
      <c r="V22"/>
      <c r="W22"/>
      <c r="X22"/>
      <c r="Y22"/>
      <c r="Z22"/>
      <c r="AA22"/>
      <c r="AB22"/>
    </row>
    <row r="24" spans="17:45" x14ac:dyDescent="0.2">
      <c r="Z24" s="4" t="s">
        <v>2</v>
      </c>
      <c r="AC24" s="4">
        <v>0</v>
      </c>
      <c r="AD24" s="22" cm="1">
        <f t="array" aca="1" ref="AD24:AS26" ca="1">RELU(_xlfn.ANCHORARRAY(AD19))</f>
        <v>15</v>
      </c>
      <c r="AE24" s="23">
        <f ca="1"/>
        <v>9</v>
      </c>
      <c r="AF24" s="23">
        <f ca="1"/>
        <v>0</v>
      </c>
      <c r="AG24" s="23">
        <f ca="1"/>
        <v>0</v>
      </c>
      <c r="AH24" s="23">
        <f ca="1"/>
        <v>0</v>
      </c>
      <c r="AI24" s="23">
        <f ca="1"/>
        <v>0</v>
      </c>
      <c r="AJ24" s="23">
        <f ca="1"/>
        <v>18</v>
      </c>
      <c r="AK24" s="23">
        <f ca="1"/>
        <v>8</v>
      </c>
      <c r="AL24" s="23">
        <f ca="1"/>
        <v>8</v>
      </c>
      <c r="AM24" s="23">
        <f ca="1"/>
        <v>7</v>
      </c>
      <c r="AN24" s="23">
        <f ca="1"/>
        <v>0</v>
      </c>
      <c r="AO24" s="23">
        <f ca="1"/>
        <v>0</v>
      </c>
      <c r="AP24" s="23">
        <f ca="1"/>
        <v>0</v>
      </c>
      <c r="AQ24" s="23">
        <f ca="1"/>
        <v>0</v>
      </c>
      <c r="AR24" s="23">
        <f ca="1"/>
        <v>0</v>
      </c>
      <c r="AS24" s="24">
        <f ca="1"/>
        <v>0</v>
      </c>
    </row>
    <row r="25" spans="17:45" x14ac:dyDescent="0.2">
      <c r="AC25" s="4">
        <v>1</v>
      </c>
      <c r="AD25" s="22">
        <f ca="1"/>
        <v>17</v>
      </c>
      <c r="AE25" s="23">
        <f ca="1"/>
        <v>15</v>
      </c>
      <c r="AF25" s="23">
        <f ca="1"/>
        <v>11</v>
      </c>
      <c r="AG25" s="23">
        <f ca="1"/>
        <v>10</v>
      </c>
      <c r="AH25" s="23">
        <f ca="1"/>
        <v>22</v>
      </c>
      <c r="AI25" s="23">
        <f ca="1"/>
        <v>10</v>
      </c>
      <c r="AJ25" s="23">
        <f ca="1"/>
        <v>19</v>
      </c>
      <c r="AK25" s="23">
        <f ca="1"/>
        <v>24</v>
      </c>
      <c r="AL25" s="23">
        <f ca="1"/>
        <v>14</v>
      </c>
      <c r="AM25" s="23">
        <f ca="1"/>
        <v>6</v>
      </c>
      <c r="AN25" s="23">
        <f ca="1"/>
        <v>1</v>
      </c>
      <c r="AO25" s="23">
        <f ca="1"/>
        <v>2</v>
      </c>
      <c r="AP25" s="23">
        <f ca="1"/>
        <v>0</v>
      </c>
      <c r="AQ25" s="23">
        <f ca="1"/>
        <v>0</v>
      </c>
      <c r="AR25" s="23">
        <f ca="1"/>
        <v>11</v>
      </c>
      <c r="AS25" s="24">
        <f ca="1"/>
        <v>11</v>
      </c>
    </row>
    <row r="26" spans="17:45" x14ac:dyDescent="0.2">
      <c r="AC26" s="4">
        <v>2</v>
      </c>
      <c r="AD26" s="22">
        <f ca="1"/>
        <v>0</v>
      </c>
      <c r="AE26" s="23">
        <f ca="1"/>
        <v>0</v>
      </c>
      <c r="AF26" s="23">
        <f ca="1"/>
        <v>0</v>
      </c>
      <c r="AG26" s="23">
        <f ca="1"/>
        <v>0</v>
      </c>
      <c r="AH26" s="23">
        <f ca="1"/>
        <v>0</v>
      </c>
      <c r="AI26" s="23">
        <f ca="1"/>
        <v>4</v>
      </c>
      <c r="AJ26" s="23">
        <f ca="1"/>
        <v>0</v>
      </c>
      <c r="AK26" s="23">
        <f ca="1"/>
        <v>0</v>
      </c>
      <c r="AL26" s="23">
        <f ca="1"/>
        <v>0</v>
      </c>
      <c r="AM26" s="23">
        <f ca="1"/>
        <v>0</v>
      </c>
      <c r="AN26" s="23">
        <f ca="1"/>
        <v>0</v>
      </c>
      <c r="AO26" s="23">
        <f ca="1"/>
        <v>0</v>
      </c>
      <c r="AP26" s="23">
        <f ca="1"/>
        <v>0</v>
      </c>
      <c r="AQ26" s="23">
        <f ca="1"/>
        <v>0</v>
      </c>
      <c r="AR26" s="23">
        <f ca="1"/>
        <v>0</v>
      </c>
      <c r="AS26" s="24">
        <f ca="1"/>
        <v>0</v>
      </c>
    </row>
    <row r="29" spans="17:45" x14ac:dyDescent="0.2">
      <c r="Z29" s="4" t="s">
        <v>3</v>
      </c>
      <c r="AC29" s="4">
        <v>0</v>
      </c>
      <c r="AD29" s="87" cm="1">
        <f t="array" aca="1" ref="AD29:AG32" ca="1">FOLD(AD24:AS24,4)</f>
        <v>15</v>
      </c>
      <c r="AE29" s="88">
        <f ca="1"/>
        <v>9</v>
      </c>
      <c r="AF29" s="88">
        <f ca="1"/>
        <v>0</v>
      </c>
      <c r="AG29" s="89">
        <f ca="1"/>
        <v>0</v>
      </c>
    </row>
    <row r="30" spans="17:45" x14ac:dyDescent="0.2">
      <c r="AD30" s="90">
        <f ca="1"/>
        <v>0</v>
      </c>
      <c r="AE30" s="91">
        <f ca="1"/>
        <v>0</v>
      </c>
      <c r="AF30" s="91">
        <f ca="1"/>
        <v>18</v>
      </c>
      <c r="AG30" s="92">
        <f ca="1"/>
        <v>8</v>
      </c>
    </row>
    <row r="31" spans="17:45" x14ac:dyDescent="0.2">
      <c r="AD31" s="90">
        <f ca="1"/>
        <v>8</v>
      </c>
      <c r="AE31" s="91">
        <f ca="1"/>
        <v>7</v>
      </c>
      <c r="AF31" s="91">
        <f ca="1"/>
        <v>0</v>
      </c>
      <c r="AG31" s="92">
        <f ca="1"/>
        <v>0</v>
      </c>
    </row>
    <row r="32" spans="17:45" x14ac:dyDescent="0.2">
      <c r="AD32" s="93">
        <f ca="1"/>
        <v>0</v>
      </c>
      <c r="AE32" s="94">
        <f ca="1"/>
        <v>0</v>
      </c>
      <c r="AF32" s="94">
        <f ca="1"/>
        <v>0</v>
      </c>
      <c r="AG32" s="95">
        <f ca="1"/>
        <v>0</v>
      </c>
    </row>
    <row r="33" spans="26:33" x14ac:dyDescent="0.2">
      <c r="AC33" s="4">
        <v>1</v>
      </c>
      <c r="AD33" s="87" cm="1">
        <f t="array" aca="1" ref="AD33:AG36" ca="1">FOLD(AD25:AS25,4)</f>
        <v>17</v>
      </c>
      <c r="AE33" s="88">
        <f ca="1"/>
        <v>15</v>
      </c>
      <c r="AF33" s="88">
        <f ca="1"/>
        <v>11</v>
      </c>
      <c r="AG33" s="89">
        <f ca="1"/>
        <v>10</v>
      </c>
    </row>
    <row r="34" spans="26:33" x14ac:dyDescent="0.2">
      <c r="AD34" s="90">
        <f ca="1"/>
        <v>22</v>
      </c>
      <c r="AE34" s="91">
        <f ca="1"/>
        <v>10</v>
      </c>
      <c r="AF34" s="91">
        <f ca="1"/>
        <v>19</v>
      </c>
      <c r="AG34" s="92">
        <f ca="1"/>
        <v>24</v>
      </c>
    </row>
    <row r="35" spans="26:33" x14ac:dyDescent="0.2">
      <c r="AD35" s="90">
        <f ca="1"/>
        <v>14</v>
      </c>
      <c r="AE35" s="91">
        <f ca="1"/>
        <v>6</v>
      </c>
      <c r="AF35" s="91">
        <f ca="1"/>
        <v>1</v>
      </c>
      <c r="AG35" s="92">
        <f ca="1"/>
        <v>2</v>
      </c>
    </row>
    <row r="36" spans="26:33" x14ac:dyDescent="0.2">
      <c r="AD36" s="93">
        <f ca="1"/>
        <v>0</v>
      </c>
      <c r="AE36" s="94">
        <f ca="1"/>
        <v>0</v>
      </c>
      <c r="AF36" s="94">
        <f ca="1"/>
        <v>11</v>
      </c>
      <c r="AG36" s="95">
        <f ca="1"/>
        <v>11</v>
      </c>
    </row>
    <row r="37" spans="26:33" x14ac:dyDescent="0.2">
      <c r="AC37" s="4">
        <v>2</v>
      </c>
      <c r="AD37" s="87" cm="1">
        <f t="array" aca="1" ref="AD37:AG40" ca="1">FOLD(AD26:AS26,4)</f>
        <v>0</v>
      </c>
      <c r="AE37" s="88">
        <f ca="1"/>
        <v>0</v>
      </c>
      <c r="AF37" s="88">
        <f ca="1"/>
        <v>0</v>
      </c>
      <c r="AG37" s="89">
        <f ca="1"/>
        <v>0</v>
      </c>
    </row>
    <row r="38" spans="26:33" x14ac:dyDescent="0.2">
      <c r="AD38" s="90">
        <f ca="1"/>
        <v>0</v>
      </c>
      <c r="AE38" s="91">
        <f ca="1"/>
        <v>4</v>
      </c>
      <c r="AF38" s="91">
        <f ca="1"/>
        <v>0</v>
      </c>
      <c r="AG38" s="92">
        <f ca="1"/>
        <v>0</v>
      </c>
    </row>
    <row r="39" spans="26:33" x14ac:dyDescent="0.2">
      <c r="AD39" s="90">
        <f ca="1"/>
        <v>0</v>
      </c>
      <c r="AE39" s="91">
        <f ca="1"/>
        <v>0</v>
      </c>
      <c r="AF39" s="91">
        <f ca="1"/>
        <v>0</v>
      </c>
      <c r="AG39" s="92">
        <f ca="1"/>
        <v>0</v>
      </c>
    </row>
    <row r="40" spans="26:33" x14ac:dyDescent="0.2">
      <c r="AD40" s="93">
        <f ca="1"/>
        <v>0</v>
      </c>
      <c r="AE40" s="94">
        <f ca="1"/>
        <v>0</v>
      </c>
      <c r="AF40" s="94">
        <f ca="1"/>
        <v>0</v>
      </c>
      <c r="AG40" s="95">
        <f ca="1"/>
        <v>0</v>
      </c>
    </row>
    <row r="43" spans="26:33" x14ac:dyDescent="0.2">
      <c r="Z43" s="4" t="s">
        <v>1</v>
      </c>
      <c r="AC43" s="4">
        <v>0</v>
      </c>
      <c r="AD43" s="26" cm="1">
        <f t="array" aca="1" ref="AD43:AG46" ca="1">UNFOLD(_xlfn.ANCHORARRAY(AD29),2,2,1,0)</f>
        <v>15</v>
      </c>
      <c r="AE43" s="26">
        <f ca="1"/>
        <v>0</v>
      </c>
      <c r="AF43" s="26">
        <f ca="1"/>
        <v>8</v>
      </c>
      <c r="AG43" s="26">
        <f ca="1"/>
        <v>0</v>
      </c>
    </row>
    <row r="44" spans="26:33" x14ac:dyDescent="0.2">
      <c r="Z44" s="4" t="s">
        <v>38</v>
      </c>
      <c r="AD44" s="27">
        <f ca="1"/>
        <v>9</v>
      </c>
      <c r="AE44" s="27">
        <f ca="1"/>
        <v>0</v>
      </c>
      <c r="AF44" s="27">
        <f ca="1"/>
        <v>7</v>
      </c>
      <c r="AG44" s="27">
        <f ca="1"/>
        <v>0</v>
      </c>
    </row>
    <row r="45" spans="26:33" x14ac:dyDescent="0.2">
      <c r="AD45" s="27">
        <f ca="1"/>
        <v>0</v>
      </c>
      <c r="AE45" s="27">
        <f ca="1"/>
        <v>18</v>
      </c>
      <c r="AF45" s="27">
        <f ca="1"/>
        <v>0</v>
      </c>
      <c r="AG45" s="27">
        <f ca="1"/>
        <v>0</v>
      </c>
    </row>
    <row r="46" spans="26:33" x14ac:dyDescent="0.2">
      <c r="AD46" s="28">
        <f ca="1"/>
        <v>0</v>
      </c>
      <c r="AE46" s="28">
        <f ca="1"/>
        <v>8</v>
      </c>
      <c r="AF46" s="28">
        <f ca="1"/>
        <v>0</v>
      </c>
      <c r="AG46" s="28">
        <f ca="1"/>
        <v>0</v>
      </c>
    </row>
    <row r="47" spans="26:33" x14ac:dyDescent="0.2">
      <c r="AC47" s="4">
        <v>1</v>
      </c>
      <c r="AD47" s="26" cm="1">
        <f t="array" aca="1" ref="AD47:AG50" ca="1">UNFOLD(_xlfn.ANCHORARRAY(AD33),2,2,1,0)</f>
        <v>17</v>
      </c>
      <c r="AE47" s="26">
        <f ca="1"/>
        <v>11</v>
      </c>
      <c r="AF47" s="26">
        <f ca="1"/>
        <v>14</v>
      </c>
      <c r="AG47" s="26">
        <f ca="1"/>
        <v>1</v>
      </c>
    </row>
    <row r="48" spans="26:33" x14ac:dyDescent="0.2">
      <c r="AD48" s="27">
        <f ca="1"/>
        <v>15</v>
      </c>
      <c r="AE48" s="27">
        <f ca="1"/>
        <v>10</v>
      </c>
      <c r="AF48" s="27">
        <f ca="1"/>
        <v>6</v>
      </c>
      <c r="AG48" s="27">
        <f ca="1"/>
        <v>2</v>
      </c>
    </row>
    <row r="49" spans="26:33" x14ac:dyDescent="0.2">
      <c r="AD49" s="27">
        <f ca="1"/>
        <v>22</v>
      </c>
      <c r="AE49" s="27">
        <f ca="1"/>
        <v>19</v>
      </c>
      <c r="AF49" s="27">
        <f ca="1"/>
        <v>0</v>
      </c>
      <c r="AG49" s="27">
        <f ca="1"/>
        <v>11</v>
      </c>
    </row>
    <row r="50" spans="26:33" x14ac:dyDescent="0.2">
      <c r="AD50" s="28">
        <f ca="1"/>
        <v>10</v>
      </c>
      <c r="AE50" s="28">
        <f ca="1"/>
        <v>24</v>
      </c>
      <c r="AF50" s="28">
        <f ca="1"/>
        <v>0</v>
      </c>
      <c r="AG50" s="28">
        <f ca="1"/>
        <v>11</v>
      </c>
    </row>
    <row r="51" spans="26:33" x14ac:dyDescent="0.2">
      <c r="AC51" s="4">
        <v>2</v>
      </c>
      <c r="AD51" s="26" cm="1">
        <f t="array" aca="1" ref="AD51:AG54" ca="1">UNFOLD(_xlfn.ANCHORARRAY(AD37),2,2,1,0)</f>
        <v>0</v>
      </c>
      <c r="AE51" s="26">
        <f ca="1"/>
        <v>0</v>
      </c>
      <c r="AF51" s="26">
        <f ca="1"/>
        <v>0</v>
      </c>
      <c r="AG51" s="26">
        <f ca="1"/>
        <v>0</v>
      </c>
    </row>
    <row r="52" spans="26:33" x14ac:dyDescent="0.2">
      <c r="AD52" s="27">
        <f ca="1"/>
        <v>0</v>
      </c>
      <c r="AE52" s="27">
        <f ca="1"/>
        <v>0</v>
      </c>
      <c r="AF52" s="27">
        <f ca="1"/>
        <v>0</v>
      </c>
      <c r="AG52" s="27">
        <f ca="1"/>
        <v>0</v>
      </c>
    </row>
    <row r="53" spans="26:33" x14ac:dyDescent="0.2">
      <c r="AD53" s="27">
        <f ca="1"/>
        <v>0</v>
      </c>
      <c r="AE53" s="27">
        <f ca="1"/>
        <v>0</v>
      </c>
      <c r="AF53" s="27">
        <f ca="1"/>
        <v>0</v>
      </c>
      <c r="AG53" s="27">
        <f ca="1"/>
        <v>0</v>
      </c>
    </row>
    <row r="54" spans="26:33" x14ac:dyDescent="0.2">
      <c r="AD54" s="28">
        <f ca="1"/>
        <v>4</v>
      </c>
      <c r="AE54" s="28">
        <f ca="1"/>
        <v>0</v>
      </c>
      <c r="AF54" s="28">
        <f ca="1"/>
        <v>0</v>
      </c>
      <c r="AG54" s="28">
        <f ca="1"/>
        <v>0</v>
      </c>
    </row>
    <row r="56" spans="26:33" x14ac:dyDescent="0.2">
      <c r="Z56" s="4" t="s">
        <v>5</v>
      </c>
      <c r="AC56" s="4">
        <v>0</v>
      </c>
      <c r="AD56" s="22">
        <f ca="1">MAX(AD43:AD46)</f>
        <v>15</v>
      </c>
      <c r="AE56" s="22">
        <f t="shared" ref="AE56:AG56" ca="1" si="0">MAX(AE43:AE46)</f>
        <v>18</v>
      </c>
      <c r="AF56" s="22">
        <f t="shared" ca="1" si="0"/>
        <v>8</v>
      </c>
      <c r="AG56" s="22">
        <f t="shared" ca="1" si="0"/>
        <v>0</v>
      </c>
    </row>
    <row r="57" spans="26:33" x14ac:dyDescent="0.2">
      <c r="AC57" s="4">
        <v>1</v>
      </c>
      <c r="AD57" s="22">
        <f ca="1">MAX(AD47:AD50)</f>
        <v>22</v>
      </c>
      <c r="AE57" s="22">
        <f t="shared" ref="AE57:AG57" ca="1" si="1">MAX(AE47:AE50)</f>
        <v>24</v>
      </c>
      <c r="AF57" s="22">
        <f t="shared" ca="1" si="1"/>
        <v>14</v>
      </c>
      <c r="AG57" s="22">
        <f t="shared" ca="1" si="1"/>
        <v>11</v>
      </c>
    </row>
    <row r="58" spans="26:33" x14ac:dyDescent="0.2">
      <c r="AC58" s="4">
        <v>2</v>
      </c>
      <c r="AD58" s="22">
        <f ca="1">MAX(AD51:AD54)</f>
        <v>4</v>
      </c>
      <c r="AE58" s="22">
        <f ca="1">MAX(AE51:AE54)</f>
        <v>0</v>
      </c>
      <c r="AF58" s="22">
        <f t="shared" ref="AE58:AG58" ca="1" si="2">MAX(AF51:AF54)</f>
        <v>0</v>
      </c>
      <c r="AG58" s="22">
        <f ca="1">MAX(AG51:AG54)</f>
        <v>0</v>
      </c>
    </row>
    <row r="61" spans="26:33" x14ac:dyDescent="0.2">
      <c r="Z61" s="4" t="s">
        <v>3</v>
      </c>
      <c r="AC61" s="4">
        <v>0</v>
      </c>
      <c r="AD61" s="21" cm="1">
        <f t="array" aca="1" ref="AD61:AE62" ca="1">FOLD(AD56:AG56,2)</f>
        <v>15</v>
      </c>
      <c r="AE61" s="15">
        <f ca="1"/>
        <v>18</v>
      </c>
    </row>
    <row r="62" spans="26:33" x14ac:dyDescent="0.2">
      <c r="AD62" s="18">
        <f ca="1"/>
        <v>8</v>
      </c>
      <c r="AE62" s="20">
        <f ca="1"/>
        <v>0</v>
      </c>
    </row>
    <row r="63" spans="26:33" x14ac:dyDescent="0.2">
      <c r="AC63" s="4">
        <v>1</v>
      </c>
      <c r="AD63" s="21" cm="1">
        <f t="array" aca="1" ref="AD63:AE64" ca="1">FOLD(AD57:AG57,2)</f>
        <v>22</v>
      </c>
      <c r="AE63" s="15">
        <f ca="1"/>
        <v>24</v>
      </c>
    </row>
    <row r="64" spans="26:33" x14ac:dyDescent="0.2">
      <c r="AD64" s="18">
        <f ca="1"/>
        <v>14</v>
      </c>
      <c r="AE64" s="20">
        <f ca="1"/>
        <v>11</v>
      </c>
    </row>
    <row r="65" spans="26:33" x14ac:dyDescent="0.2">
      <c r="AC65" s="4">
        <v>2</v>
      </c>
      <c r="AD65" s="21" cm="1">
        <f t="array" aca="1" ref="AD65:AE66" ca="1">FOLD(AD58:AG58,2)</f>
        <v>4</v>
      </c>
      <c r="AE65" s="15">
        <f ca="1"/>
        <v>0</v>
      </c>
    </row>
    <row r="66" spans="26:33" x14ac:dyDescent="0.2">
      <c r="AD66" s="18">
        <f ca="1"/>
        <v>0</v>
      </c>
      <c r="AE66" s="20">
        <f ca="1"/>
        <v>0</v>
      </c>
    </row>
    <row r="69" spans="26:33" x14ac:dyDescent="0.2">
      <c r="Z69" s="4" t="s">
        <v>1</v>
      </c>
      <c r="AC69" s="4">
        <v>0</v>
      </c>
      <c r="AD69" s="26" cm="1">
        <f t="array" aca="1" ref="AD69:AG72" ca="1">UNFOLD(_xlfn.ANCHORARRAY(AD61),2,1,2,0)</f>
        <v>15</v>
      </c>
      <c r="AE69" s="26">
        <f ca="1"/>
        <v>18</v>
      </c>
      <c r="AF69" s="26">
        <f ca="1"/>
        <v>8</v>
      </c>
      <c r="AG69" s="26">
        <f ca="1"/>
        <v>0</v>
      </c>
    </row>
    <row r="70" spans="26:33" x14ac:dyDescent="0.2">
      <c r="Z70" s="4" t="s">
        <v>38</v>
      </c>
      <c r="AD70" s="27">
        <f ca="1"/>
        <v>18</v>
      </c>
      <c r="AE70" s="27">
        <f ca="1"/>
        <v>0</v>
      </c>
      <c r="AF70" s="27">
        <f ca="1"/>
        <v>0</v>
      </c>
      <c r="AG70" s="27">
        <f ca="1"/>
        <v>0</v>
      </c>
    </row>
    <row r="71" spans="26:33" x14ac:dyDescent="0.2">
      <c r="AD71" s="27">
        <f ca="1"/>
        <v>8</v>
      </c>
      <c r="AE71" s="27">
        <f ca="1"/>
        <v>0</v>
      </c>
      <c r="AF71" s="27">
        <f ca="1"/>
        <v>0</v>
      </c>
      <c r="AG71" s="27">
        <f ca="1"/>
        <v>0</v>
      </c>
    </row>
    <row r="72" spans="26:33" x14ac:dyDescent="0.2">
      <c r="AD72" s="28">
        <f ca="1"/>
        <v>0</v>
      </c>
      <c r="AE72" s="28">
        <f ca="1"/>
        <v>0</v>
      </c>
      <c r="AF72" s="28">
        <f ca="1"/>
        <v>0</v>
      </c>
      <c r="AG72" s="28">
        <f ca="1"/>
        <v>0</v>
      </c>
    </row>
    <row r="73" spans="26:33" x14ac:dyDescent="0.2">
      <c r="AC73" s="4">
        <v>1</v>
      </c>
      <c r="AD73" s="26" cm="1">
        <f t="array" aca="1" ref="AD73:AG76" ca="1">UNFOLD(_xlfn.ANCHORARRAY(AD63),2,1,2,0)</f>
        <v>22</v>
      </c>
      <c r="AE73" s="26">
        <f ca="1"/>
        <v>24</v>
      </c>
      <c r="AF73" s="26">
        <f ca="1"/>
        <v>14</v>
      </c>
      <c r="AG73" s="26">
        <f ca="1"/>
        <v>11</v>
      </c>
    </row>
    <row r="74" spans="26:33" x14ac:dyDescent="0.2">
      <c r="AD74" s="27">
        <f ca="1"/>
        <v>24</v>
      </c>
      <c r="AE74" s="27">
        <f ca="1"/>
        <v>0</v>
      </c>
      <c r="AF74" s="27">
        <f ca="1"/>
        <v>11</v>
      </c>
      <c r="AG74" s="27">
        <f ca="1"/>
        <v>0</v>
      </c>
    </row>
    <row r="75" spans="26:33" x14ac:dyDescent="0.2">
      <c r="AD75" s="27">
        <f ca="1"/>
        <v>14</v>
      </c>
      <c r="AE75" s="27">
        <f ca="1"/>
        <v>11</v>
      </c>
      <c r="AF75" s="27">
        <f ca="1"/>
        <v>0</v>
      </c>
      <c r="AG75" s="27">
        <f ca="1"/>
        <v>0</v>
      </c>
    </row>
    <row r="76" spans="26:33" x14ac:dyDescent="0.2">
      <c r="AD76" s="28">
        <f ca="1"/>
        <v>11</v>
      </c>
      <c r="AE76" s="28">
        <f ca="1"/>
        <v>0</v>
      </c>
      <c r="AF76" s="28">
        <f ca="1"/>
        <v>0</v>
      </c>
      <c r="AG76" s="28">
        <f ca="1"/>
        <v>0</v>
      </c>
    </row>
    <row r="77" spans="26:33" x14ac:dyDescent="0.2">
      <c r="AC77" s="4">
        <v>2</v>
      </c>
      <c r="AD77" s="26" cm="1">
        <f t="array" aca="1" ref="AD77:AG80" ca="1">UNFOLD(_xlfn.ANCHORARRAY(AD65),2,1,2,0)</f>
        <v>4</v>
      </c>
      <c r="AE77" s="26">
        <f ca="1"/>
        <v>0</v>
      </c>
      <c r="AF77" s="26">
        <f ca="1"/>
        <v>0</v>
      </c>
      <c r="AG77" s="26">
        <f ca="1"/>
        <v>0</v>
      </c>
    </row>
    <row r="78" spans="26:33" x14ac:dyDescent="0.2">
      <c r="AD78" s="27">
        <f ca="1"/>
        <v>0</v>
      </c>
      <c r="AE78" s="27">
        <f ca="1"/>
        <v>0</v>
      </c>
      <c r="AF78" s="27">
        <f ca="1"/>
        <v>0</v>
      </c>
      <c r="AG78" s="27">
        <f ca="1"/>
        <v>0</v>
      </c>
    </row>
    <row r="79" spans="26:33" x14ac:dyDescent="0.2">
      <c r="AD79" s="27">
        <f ca="1"/>
        <v>0</v>
      </c>
      <c r="AE79" s="27">
        <f ca="1"/>
        <v>0</v>
      </c>
      <c r="AF79" s="27">
        <f ca="1"/>
        <v>0</v>
      </c>
      <c r="AG79" s="27">
        <f ca="1"/>
        <v>0</v>
      </c>
    </row>
    <row r="80" spans="26:33" x14ac:dyDescent="0.2">
      <c r="Z80" s="4" t="s">
        <v>41</v>
      </c>
      <c r="AD80" s="28">
        <f ca="1"/>
        <v>0</v>
      </c>
      <c r="AE80" s="28">
        <f ca="1"/>
        <v>0</v>
      </c>
      <c r="AF80" s="28">
        <f ca="1"/>
        <v>0</v>
      </c>
      <c r="AG80" s="28">
        <f ca="1"/>
        <v>0</v>
      </c>
    </row>
    <row r="81" spans="15:33" x14ac:dyDescent="0.2">
      <c r="Z81" s="4" t="s">
        <v>9</v>
      </c>
      <c r="AA81" s="4" t="s">
        <v>8</v>
      </c>
    </row>
    <row r="82" spans="15:33" x14ac:dyDescent="0.2">
      <c r="O82" s="4" cm="1">
        <f t="array" aca="1" ref="O82:AA83" ca="1">RANDLINEAR(2,12,1)</f>
        <v>1</v>
      </c>
      <c r="P82" s="4">
        <f ca="1"/>
        <v>0</v>
      </c>
      <c r="Q82">
        <f ca="1"/>
        <v>-1</v>
      </c>
      <c r="R82">
        <f ca="1"/>
        <v>1</v>
      </c>
      <c r="S82">
        <f ca="1"/>
        <v>0</v>
      </c>
      <c r="T82">
        <f ca="1"/>
        <v>-1</v>
      </c>
      <c r="U82">
        <f ca="1"/>
        <v>0</v>
      </c>
      <c r="V82">
        <f ca="1"/>
        <v>0</v>
      </c>
      <c r="W82">
        <f ca="1"/>
        <v>1</v>
      </c>
      <c r="X82">
        <f ca="1"/>
        <v>1</v>
      </c>
      <c r="Y82">
        <f ca="1"/>
        <v>0</v>
      </c>
      <c r="Z82">
        <f ca="1"/>
        <v>0</v>
      </c>
      <c r="AA82">
        <f ca="1"/>
        <v>-2</v>
      </c>
      <c r="AC82" s="4">
        <v>0</v>
      </c>
      <c r="AD82" s="22" cm="1">
        <f t="array" aca="1" ref="AD82:AG83" ca="1">MMULT(O82:Z83,AD69:AG80)+$AA82:$AA83</f>
        <v>-15</v>
      </c>
      <c r="AE82" s="23">
        <f ca="1"/>
        <v>16</v>
      </c>
      <c r="AF82" s="23">
        <f ca="1"/>
        <v>-5</v>
      </c>
      <c r="AG82" s="24">
        <f ca="1"/>
        <v>-2</v>
      </c>
    </row>
    <row r="83" spans="15:33" x14ac:dyDescent="0.2">
      <c r="O83" s="4">
        <f ca="1"/>
        <v>0</v>
      </c>
      <c r="P83" s="4">
        <f ca="1"/>
        <v>1</v>
      </c>
      <c r="Q83">
        <f ca="1"/>
        <v>0</v>
      </c>
      <c r="R83">
        <f ca="1"/>
        <v>-1</v>
      </c>
      <c r="S83">
        <f ca="1"/>
        <v>0</v>
      </c>
      <c r="T83">
        <f ca="1"/>
        <v>1</v>
      </c>
      <c r="U83">
        <f ca="1"/>
        <v>1</v>
      </c>
      <c r="V83">
        <f ca="1"/>
        <v>0</v>
      </c>
      <c r="W83">
        <f ca="1"/>
        <v>1</v>
      </c>
      <c r="X83">
        <f ca="1"/>
        <v>1</v>
      </c>
      <c r="Y83">
        <f ca="1"/>
        <v>1</v>
      </c>
      <c r="Z83">
        <f ca="1"/>
        <v>0</v>
      </c>
      <c r="AA83">
        <f ca="1"/>
        <v>2</v>
      </c>
      <c r="AC83" s="4">
        <v>1</v>
      </c>
      <c r="AD83" s="22">
        <f ca="1"/>
        <v>62</v>
      </c>
      <c r="AE83" s="23">
        <f ca="1"/>
        <v>13</v>
      </c>
      <c r="AF83" s="23">
        <f ca="1"/>
        <v>13</v>
      </c>
      <c r="AG83" s="24">
        <f ca="1"/>
        <v>2</v>
      </c>
    </row>
    <row r="85" spans="15:33" x14ac:dyDescent="0.2">
      <c r="Z85" s="4" t="s">
        <v>35</v>
      </c>
      <c r="AC85" s="4">
        <v>0</v>
      </c>
      <c r="AD85" s="22" cm="1">
        <f t="array" aca="1" ref="AD85:AG86" ca="1">RELU(_xlfn.ANCHORARRAY(AD82))</f>
        <v>0</v>
      </c>
      <c r="AE85" s="23">
        <f ca="1"/>
        <v>16</v>
      </c>
      <c r="AF85" s="23">
        <f ca="1"/>
        <v>0</v>
      </c>
      <c r="AG85" s="24">
        <f ca="1"/>
        <v>0</v>
      </c>
    </row>
    <row r="86" spans="15:33" x14ac:dyDescent="0.2">
      <c r="AC86" s="4">
        <v>1</v>
      </c>
      <c r="AD86" s="22">
        <f ca="1"/>
        <v>62</v>
      </c>
      <c r="AE86" s="23">
        <f ca="1"/>
        <v>13</v>
      </c>
      <c r="AF86" s="23">
        <f ca="1"/>
        <v>13</v>
      </c>
      <c r="AG86" s="24">
        <f ca="1"/>
        <v>2</v>
      </c>
    </row>
    <row r="89" spans="15:33" x14ac:dyDescent="0.2">
      <c r="Z89" s="4" t="s">
        <v>3</v>
      </c>
      <c r="AC89" s="4">
        <v>0</v>
      </c>
      <c r="AD89" s="21" cm="1">
        <f t="array" aca="1" ref="AD89:AE90" ca="1">FOLD(AD85:AG85,2)</f>
        <v>0</v>
      </c>
      <c r="AE89" s="15">
        <f ca="1"/>
        <v>16</v>
      </c>
    </row>
    <row r="90" spans="15:33" x14ac:dyDescent="0.2">
      <c r="AD90" s="18">
        <f ca="1"/>
        <v>0</v>
      </c>
      <c r="AE90" s="20">
        <f ca="1"/>
        <v>0</v>
      </c>
    </row>
    <row r="91" spans="15:33" x14ac:dyDescent="0.2">
      <c r="AC91" s="4">
        <v>1</v>
      </c>
      <c r="AD91" s="21" cm="1">
        <f t="array" aca="1" ref="AD91:AE92" ca="1">FOLD(AD86:AG86,2)</f>
        <v>62</v>
      </c>
      <c r="AE91" s="15">
        <f ca="1"/>
        <v>13</v>
      </c>
    </row>
    <row r="92" spans="15:33" x14ac:dyDescent="0.2">
      <c r="AD92" s="18">
        <f ca="1"/>
        <v>13</v>
      </c>
      <c r="AE92" s="20">
        <f ca="1"/>
        <v>2</v>
      </c>
    </row>
    <row r="93" spans="15:33" x14ac:dyDescent="0.2">
      <c r="W93" s="4" t="s">
        <v>39</v>
      </c>
    </row>
    <row r="95" spans="15:33" x14ac:dyDescent="0.2">
      <c r="X95" s="4" t="s">
        <v>1</v>
      </c>
      <c r="AC95" s="4">
        <v>0</v>
      </c>
      <c r="AD95" s="29" cm="1">
        <f t="array" aca="1" ref="AD95:AG95" ca="1">UNFOLD(_xlfn.ANCHORARRAY(AD89),1,1,1,0)</f>
        <v>0</v>
      </c>
      <c r="AE95" s="29">
        <f ca="1"/>
        <v>16</v>
      </c>
      <c r="AF95" s="29">
        <f ca="1"/>
        <v>0</v>
      </c>
      <c r="AG95" s="29">
        <f ca="1"/>
        <v>0</v>
      </c>
    </row>
    <row r="96" spans="15:33" x14ac:dyDescent="0.2">
      <c r="X96" s="4" t="s">
        <v>40</v>
      </c>
      <c r="AC96" s="4">
        <v>1</v>
      </c>
      <c r="AD96" s="29" cm="1">
        <f t="array" aca="1" ref="AD96:AG96" ca="1">UNFOLD(_xlfn.ANCHORARRAY(AD91),1,1,1,0)</f>
        <v>62</v>
      </c>
      <c r="AE96" s="29">
        <f ca="1"/>
        <v>13</v>
      </c>
      <c r="AF96" s="29">
        <f ca="1"/>
        <v>13</v>
      </c>
      <c r="AG96" s="29">
        <f ca="1"/>
        <v>2</v>
      </c>
    </row>
    <row r="98" spans="22:33" x14ac:dyDescent="0.2">
      <c r="X98" s="4" t="s">
        <v>41</v>
      </c>
    </row>
    <row r="99" spans="22:33" x14ac:dyDescent="0.2">
      <c r="Y99" s="4" t="s">
        <v>9</v>
      </c>
    </row>
    <row r="100" spans="22:33" x14ac:dyDescent="0.2">
      <c r="V100"/>
      <c r="W100"/>
      <c r="X100" cm="1">
        <f t="array" aca="1" ref="X100:Y111" ca="1">RANDLINEAR(12,2,0)</f>
        <v>1</v>
      </c>
      <c r="Y100">
        <f ca="1"/>
        <v>1</v>
      </c>
      <c r="Z100"/>
      <c r="AC100" s="4">
        <v>0</v>
      </c>
      <c r="AD100" s="84" cm="1">
        <f t="array" aca="1" ref="AD100:AG111" ca="1">MMULT(_xlfn.ANCHORARRAY(X100),AD95:AG96)</f>
        <v>62</v>
      </c>
      <c r="AE100" s="84">
        <f ca="1"/>
        <v>29</v>
      </c>
      <c r="AF100" s="84">
        <f ca="1"/>
        <v>13</v>
      </c>
      <c r="AG100" s="84">
        <f ca="1"/>
        <v>2</v>
      </c>
    </row>
    <row r="101" spans="22:33" x14ac:dyDescent="0.2">
      <c r="V101"/>
      <c r="W101"/>
      <c r="X101">
        <f ca="1"/>
        <v>0</v>
      </c>
      <c r="Y101">
        <f ca="1"/>
        <v>0</v>
      </c>
      <c r="Z101"/>
      <c r="AD101" s="85">
        <f ca="1"/>
        <v>0</v>
      </c>
      <c r="AE101" s="85">
        <f ca="1"/>
        <v>0</v>
      </c>
      <c r="AF101" s="85">
        <f ca="1"/>
        <v>0</v>
      </c>
      <c r="AG101" s="85">
        <f ca="1"/>
        <v>0</v>
      </c>
    </row>
    <row r="102" spans="22:33" x14ac:dyDescent="0.2">
      <c r="V102"/>
      <c r="W102"/>
      <c r="X102">
        <f ca="1"/>
        <v>1</v>
      </c>
      <c r="Y102">
        <f ca="1"/>
        <v>0</v>
      </c>
      <c r="Z102"/>
      <c r="AD102" s="85">
        <f ca="1"/>
        <v>0</v>
      </c>
      <c r="AE102" s="85">
        <f ca="1"/>
        <v>16</v>
      </c>
      <c r="AF102" s="85">
        <f ca="1"/>
        <v>0</v>
      </c>
      <c r="AG102" s="85">
        <f ca="1"/>
        <v>0</v>
      </c>
    </row>
    <row r="103" spans="22:33" x14ac:dyDescent="0.2">
      <c r="V103"/>
      <c r="W103"/>
      <c r="X103">
        <f ca="1"/>
        <v>1</v>
      </c>
      <c r="Y103">
        <f ca="1"/>
        <v>-1</v>
      </c>
      <c r="Z103"/>
      <c r="AD103" s="86">
        <f ca="1"/>
        <v>-62</v>
      </c>
      <c r="AE103" s="86">
        <f ca="1"/>
        <v>3</v>
      </c>
      <c r="AF103" s="86">
        <f ca="1"/>
        <v>-13</v>
      </c>
      <c r="AG103" s="86">
        <f ca="1"/>
        <v>-2</v>
      </c>
    </row>
    <row r="104" spans="22:33" x14ac:dyDescent="0.2">
      <c r="V104"/>
      <c r="W104"/>
      <c r="X104">
        <f ca="1"/>
        <v>-1</v>
      </c>
      <c r="Y104">
        <f ca="1"/>
        <v>1</v>
      </c>
      <c r="Z104"/>
      <c r="AC104" s="4">
        <v>1</v>
      </c>
      <c r="AD104" s="84">
        <f ca="1"/>
        <v>62</v>
      </c>
      <c r="AE104" s="84">
        <f ca="1"/>
        <v>-3</v>
      </c>
      <c r="AF104" s="84">
        <f ca="1"/>
        <v>13</v>
      </c>
      <c r="AG104" s="84">
        <f ca="1"/>
        <v>2</v>
      </c>
    </row>
    <row r="105" spans="22:33" x14ac:dyDescent="0.2">
      <c r="V105"/>
      <c r="W105"/>
      <c r="X105">
        <f ca="1"/>
        <v>0</v>
      </c>
      <c r="Y105">
        <f ca="1"/>
        <v>0</v>
      </c>
      <c r="Z105"/>
      <c r="AD105" s="85">
        <f ca="1"/>
        <v>0</v>
      </c>
      <c r="AE105" s="85">
        <f ca="1"/>
        <v>0</v>
      </c>
      <c r="AF105" s="85">
        <f ca="1"/>
        <v>0</v>
      </c>
      <c r="AG105" s="85">
        <f ca="1"/>
        <v>0</v>
      </c>
    </row>
    <row r="106" spans="22:33" x14ac:dyDescent="0.2">
      <c r="V106"/>
      <c r="W106"/>
      <c r="X106">
        <f ca="1"/>
        <v>1</v>
      </c>
      <c r="Y106">
        <f ca="1"/>
        <v>1</v>
      </c>
      <c r="Z106"/>
      <c r="AD106" s="85">
        <f ca="1"/>
        <v>62</v>
      </c>
      <c r="AE106" s="85">
        <f ca="1"/>
        <v>29</v>
      </c>
      <c r="AF106" s="85">
        <f ca="1"/>
        <v>13</v>
      </c>
      <c r="AG106" s="85">
        <f ca="1"/>
        <v>2</v>
      </c>
    </row>
    <row r="107" spans="22:33" x14ac:dyDescent="0.2">
      <c r="V107"/>
      <c r="W107"/>
      <c r="X107">
        <f ca="1"/>
        <v>1</v>
      </c>
      <c r="Y107">
        <f ca="1"/>
        <v>0</v>
      </c>
      <c r="Z107"/>
      <c r="AD107" s="86">
        <f ca="1"/>
        <v>0</v>
      </c>
      <c r="AE107" s="86">
        <f ca="1"/>
        <v>16</v>
      </c>
      <c r="AF107" s="86">
        <f ca="1"/>
        <v>0</v>
      </c>
      <c r="AG107" s="86">
        <f ca="1"/>
        <v>0</v>
      </c>
    </row>
    <row r="108" spans="22:33" x14ac:dyDescent="0.2">
      <c r="V108"/>
      <c r="W108"/>
      <c r="X108">
        <f ca="1"/>
        <v>0</v>
      </c>
      <c r="Y108">
        <f ca="1"/>
        <v>0</v>
      </c>
      <c r="Z108"/>
      <c r="AC108" s="4">
        <v>2</v>
      </c>
      <c r="AD108" s="84">
        <f ca="1"/>
        <v>0</v>
      </c>
      <c r="AE108" s="84">
        <f ca="1"/>
        <v>0</v>
      </c>
      <c r="AF108" s="84">
        <f ca="1"/>
        <v>0</v>
      </c>
      <c r="AG108" s="84">
        <f ca="1"/>
        <v>0</v>
      </c>
    </row>
    <row r="109" spans="22:33" x14ac:dyDescent="0.2">
      <c r="V109"/>
      <c r="W109"/>
      <c r="X109">
        <f ca="1"/>
        <v>1</v>
      </c>
      <c r="Y109">
        <f ca="1"/>
        <v>0</v>
      </c>
      <c r="Z109"/>
      <c r="AD109" s="85">
        <f ca="1"/>
        <v>0</v>
      </c>
      <c r="AE109" s="85">
        <f ca="1"/>
        <v>16</v>
      </c>
      <c r="AF109" s="85">
        <f ca="1"/>
        <v>0</v>
      </c>
      <c r="AG109" s="85">
        <f ca="1"/>
        <v>0</v>
      </c>
    </row>
    <row r="110" spans="22:33" x14ac:dyDescent="0.2">
      <c r="V110"/>
      <c r="W110"/>
      <c r="X110">
        <f ca="1"/>
        <v>0</v>
      </c>
      <c r="Y110">
        <f ca="1"/>
        <v>1</v>
      </c>
      <c r="Z110"/>
      <c r="AD110" s="85">
        <f ca="1"/>
        <v>62</v>
      </c>
      <c r="AE110" s="85">
        <f ca="1"/>
        <v>13</v>
      </c>
      <c r="AF110" s="85">
        <f ca="1"/>
        <v>13</v>
      </c>
      <c r="AG110" s="85">
        <f ca="1"/>
        <v>2</v>
      </c>
    </row>
    <row r="111" spans="22:33" x14ac:dyDescent="0.2">
      <c r="V111"/>
      <c r="W111"/>
      <c r="X111">
        <f ca="1"/>
        <v>-1</v>
      </c>
      <c r="Y111">
        <f ca="1"/>
        <v>1</v>
      </c>
      <c r="Z111"/>
      <c r="AD111" s="86">
        <f ca="1"/>
        <v>62</v>
      </c>
      <c r="AE111" s="86">
        <f ca="1"/>
        <v>-3</v>
      </c>
      <c r="AF111" s="86">
        <f ca="1"/>
        <v>13</v>
      </c>
      <c r="AG111" s="86">
        <f ca="1"/>
        <v>2</v>
      </c>
    </row>
    <row r="114" spans="26:33" x14ac:dyDescent="0.2">
      <c r="Z114" s="4" t="s">
        <v>42</v>
      </c>
      <c r="AC114" s="4">
        <v>0</v>
      </c>
      <c r="AD114" s="87" cm="1">
        <f t="array" aca="1" ref="AD114:AG125" ca="1">AD29:AG40</f>
        <v>15</v>
      </c>
      <c r="AE114" s="88">
        <f ca="1"/>
        <v>9</v>
      </c>
      <c r="AF114" s="88">
        <f ca="1"/>
        <v>0</v>
      </c>
      <c r="AG114" s="89">
        <f ca="1"/>
        <v>0</v>
      </c>
    </row>
    <row r="115" spans="26:33" x14ac:dyDescent="0.2">
      <c r="AD115" s="90">
        <f ca="1"/>
        <v>0</v>
      </c>
      <c r="AE115" s="91">
        <f ca="1"/>
        <v>0</v>
      </c>
      <c r="AF115" s="91">
        <f ca="1"/>
        <v>18</v>
      </c>
      <c r="AG115" s="92">
        <f ca="1"/>
        <v>8</v>
      </c>
    </row>
    <row r="116" spans="26:33" x14ac:dyDescent="0.2">
      <c r="AD116" s="90">
        <f ca="1"/>
        <v>8</v>
      </c>
      <c r="AE116" s="91">
        <f ca="1"/>
        <v>7</v>
      </c>
      <c r="AF116" s="91">
        <f ca="1"/>
        <v>0</v>
      </c>
      <c r="AG116" s="92">
        <f ca="1"/>
        <v>0</v>
      </c>
    </row>
    <row r="117" spans="26:33" x14ac:dyDescent="0.2">
      <c r="AD117" s="93">
        <f ca="1"/>
        <v>0</v>
      </c>
      <c r="AE117" s="94">
        <f ca="1"/>
        <v>0</v>
      </c>
      <c r="AF117" s="94">
        <f ca="1"/>
        <v>0</v>
      </c>
      <c r="AG117" s="95">
        <f ca="1"/>
        <v>0</v>
      </c>
    </row>
    <row r="118" spans="26:33" x14ac:dyDescent="0.2">
      <c r="AC118" s="4">
        <v>1</v>
      </c>
      <c r="AD118" s="87">
        <f ca="1"/>
        <v>17</v>
      </c>
      <c r="AE118" s="88">
        <f ca="1"/>
        <v>15</v>
      </c>
      <c r="AF118" s="88">
        <f ca="1"/>
        <v>11</v>
      </c>
      <c r="AG118" s="89">
        <f ca="1"/>
        <v>10</v>
      </c>
    </row>
    <row r="119" spans="26:33" x14ac:dyDescent="0.2">
      <c r="AD119" s="90">
        <f ca="1"/>
        <v>22</v>
      </c>
      <c r="AE119" s="91">
        <f ca="1"/>
        <v>10</v>
      </c>
      <c r="AF119" s="91">
        <f ca="1"/>
        <v>19</v>
      </c>
      <c r="AG119" s="92">
        <f ca="1"/>
        <v>24</v>
      </c>
    </row>
    <row r="120" spans="26:33" x14ac:dyDescent="0.2">
      <c r="AD120" s="90">
        <f ca="1"/>
        <v>14</v>
      </c>
      <c r="AE120" s="91">
        <f ca="1"/>
        <v>6</v>
      </c>
      <c r="AF120" s="91">
        <f ca="1"/>
        <v>1</v>
      </c>
      <c r="AG120" s="92">
        <f ca="1"/>
        <v>2</v>
      </c>
    </row>
    <row r="121" spans="26:33" x14ac:dyDescent="0.2">
      <c r="AD121" s="93">
        <f ca="1"/>
        <v>0</v>
      </c>
      <c r="AE121" s="94">
        <f ca="1"/>
        <v>0</v>
      </c>
      <c r="AF121" s="94">
        <f ca="1"/>
        <v>11</v>
      </c>
      <c r="AG121" s="95">
        <f ca="1"/>
        <v>11</v>
      </c>
    </row>
    <row r="122" spans="26:33" x14ac:dyDescent="0.2">
      <c r="AC122" s="4">
        <v>2</v>
      </c>
      <c r="AD122" s="87">
        <f ca="1"/>
        <v>0</v>
      </c>
      <c r="AE122" s="88">
        <f ca="1"/>
        <v>0</v>
      </c>
      <c r="AF122" s="88">
        <f ca="1"/>
        <v>0</v>
      </c>
      <c r="AG122" s="89">
        <f ca="1"/>
        <v>0</v>
      </c>
    </row>
    <row r="123" spans="26:33" x14ac:dyDescent="0.2">
      <c r="AD123" s="90">
        <f ca="1"/>
        <v>0</v>
      </c>
      <c r="AE123" s="91">
        <f ca="1"/>
        <v>4</v>
      </c>
      <c r="AF123" s="91">
        <f ca="1"/>
        <v>0</v>
      </c>
      <c r="AG123" s="92">
        <f ca="1"/>
        <v>0</v>
      </c>
    </row>
    <row r="124" spans="26:33" x14ac:dyDescent="0.2">
      <c r="AD124" s="90">
        <f ca="1"/>
        <v>0</v>
      </c>
      <c r="AE124" s="91">
        <f ca="1"/>
        <v>0</v>
      </c>
      <c r="AF124" s="91">
        <f ca="1"/>
        <v>0</v>
      </c>
      <c r="AG124" s="92">
        <f ca="1"/>
        <v>0</v>
      </c>
    </row>
    <row r="125" spans="26:33" x14ac:dyDescent="0.2">
      <c r="AD125" s="93">
        <f ca="1"/>
        <v>0</v>
      </c>
      <c r="AE125" s="94">
        <f ca="1"/>
        <v>0</v>
      </c>
      <c r="AF125" s="94">
        <f ca="1"/>
        <v>0</v>
      </c>
      <c r="AG125" s="95">
        <f ca="1"/>
        <v>0</v>
      </c>
    </row>
    <row r="126" spans="26:33" x14ac:dyDescent="0.2">
      <c r="Z126" s="4" t="s">
        <v>36</v>
      </c>
      <c r="AC126" s="4">
        <v>3</v>
      </c>
      <c r="AD126" s="96" cm="1">
        <f t="array" aca="1" ref="AD126:AG129" ca="1">TILE(AD100:AG103,2)</f>
        <v>62</v>
      </c>
      <c r="AE126" s="97">
        <f ca="1"/>
        <v>0</v>
      </c>
      <c r="AF126" s="96">
        <f ca="1"/>
        <v>29</v>
      </c>
      <c r="AG126" s="97">
        <f ca="1"/>
        <v>0</v>
      </c>
    </row>
    <row r="127" spans="26:33" x14ac:dyDescent="0.2">
      <c r="AD127" s="98">
        <f ca="1"/>
        <v>0</v>
      </c>
      <c r="AE127" s="99">
        <f ca="1"/>
        <v>-62</v>
      </c>
      <c r="AF127" s="98">
        <f ca="1"/>
        <v>16</v>
      </c>
      <c r="AG127" s="99">
        <f ca="1"/>
        <v>3</v>
      </c>
    </row>
    <row r="128" spans="26:33" x14ac:dyDescent="0.2">
      <c r="AD128" s="96">
        <f ca="1"/>
        <v>13</v>
      </c>
      <c r="AE128" s="97">
        <f ca="1"/>
        <v>0</v>
      </c>
      <c r="AF128" s="96">
        <f ca="1"/>
        <v>2</v>
      </c>
      <c r="AG128" s="97">
        <f ca="1"/>
        <v>0</v>
      </c>
    </row>
    <row r="129" spans="26:45" x14ac:dyDescent="0.2">
      <c r="AD129" s="98">
        <f ca="1"/>
        <v>0</v>
      </c>
      <c r="AE129" s="99">
        <f ca="1"/>
        <v>-13</v>
      </c>
      <c r="AF129" s="98">
        <f ca="1"/>
        <v>0</v>
      </c>
      <c r="AG129" s="99">
        <f ca="1"/>
        <v>-2</v>
      </c>
    </row>
    <row r="130" spans="26:45" x14ac:dyDescent="0.2">
      <c r="AC130" s="4">
        <v>4</v>
      </c>
      <c r="AD130" s="96" cm="1">
        <f t="array" aca="1" ref="AD130:AG133" ca="1">TILE(AD104:AG107,2)</f>
        <v>62</v>
      </c>
      <c r="AE130" s="97">
        <f ca="1"/>
        <v>0</v>
      </c>
      <c r="AF130" s="96">
        <f ca="1"/>
        <v>-3</v>
      </c>
      <c r="AG130" s="97">
        <f ca="1"/>
        <v>0</v>
      </c>
    </row>
    <row r="131" spans="26:45" x14ac:dyDescent="0.2">
      <c r="AD131" s="98">
        <f ca="1"/>
        <v>62</v>
      </c>
      <c r="AE131" s="99">
        <f ca="1"/>
        <v>0</v>
      </c>
      <c r="AF131" s="98">
        <f ca="1"/>
        <v>29</v>
      </c>
      <c r="AG131" s="99">
        <f ca="1"/>
        <v>16</v>
      </c>
    </row>
    <row r="132" spans="26:45" x14ac:dyDescent="0.2">
      <c r="AD132" s="96">
        <f ca="1"/>
        <v>13</v>
      </c>
      <c r="AE132" s="97">
        <f ca="1"/>
        <v>0</v>
      </c>
      <c r="AF132" s="96">
        <f ca="1"/>
        <v>2</v>
      </c>
      <c r="AG132" s="97">
        <f ca="1"/>
        <v>0</v>
      </c>
    </row>
    <row r="133" spans="26:45" x14ac:dyDescent="0.2">
      <c r="AD133" s="98">
        <f ca="1"/>
        <v>13</v>
      </c>
      <c r="AE133" s="99">
        <f ca="1"/>
        <v>0</v>
      </c>
      <c r="AF133" s="98">
        <f ca="1"/>
        <v>2</v>
      </c>
      <c r="AG133" s="99">
        <f ca="1"/>
        <v>0</v>
      </c>
    </row>
    <row r="134" spans="26:45" x14ac:dyDescent="0.2">
      <c r="AC134" s="4">
        <v>5</v>
      </c>
      <c r="AD134" s="96" cm="1">
        <f t="array" aca="1" ref="AD134:AG137" ca="1">TILE(AD108:AG111,2)</f>
        <v>0</v>
      </c>
      <c r="AE134" s="97">
        <f ca="1"/>
        <v>0</v>
      </c>
      <c r="AF134" s="96">
        <f ca="1"/>
        <v>0</v>
      </c>
      <c r="AG134" s="97">
        <f ca="1"/>
        <v>16</v>
      </c>
    </row>
    <row r="135" spans="26:45" x14ac:dyDescent="0.2">
      <c r="AD135" s="98">
        <f ca="1"/>
        <v>62</v>
      </c>
      <c r="AE135" s="99">
        <f ca="1"/>
        <v>62</v>
      </c>
      <c r="AF135" s="98">
        <f ca="1"/>
        <v>13</v>
      </c>
      <c r="AG135" s="99">
        <f ca="1"/>
        <v>-3</v>
      </c>
    </row>
    <row r="136" spans="26:45" x14ac:dyDescent="0.2">
      <c r="AD136" s="96">
        <f ca="1"/>
        <v>0</v>
      </c>
      <c r="AE136" s="97">
        <f ca="1"/>
        <v>0</v>
      </c>
      <c r="AF136" s="96">
        <f ca="1"/>
        <v>0</v>
      </c>
      <c r="AG136" s="97">
        <f ca="1"/>
        <v>0</v>
      </c>
    </row>
    <row r="137" spans="26:45" x14ac:dyDescent="0.2">
      <c r="AD137" s="98">
        <f ca="1"/>
        <v>13</v>
      </c>
      <c r="AE137" s="99">
        <f ca="1"/>
        <v>13</v>
      </c>
      <c r="AF137" s="98">
        <f ca="1"/>
        <v>2</v>
      </c>
      <c r="AG137" s="99">
        <f ca="1"/>
        <v>2</v>
      </c>
    </row>
    <row r="140" spans="26:45" x14ac:dyDescent="0.2">
      <c r="Z140" s="4" t="s">
        <v>1</v>
      </c>
      <c r="AC140" s="4">
        <v>0</v>
      </c>
      <c r="AD140" s="100" cm="1">
        <f t="array" aca="1" ref="AD140:AS143" ca="1">UNFOLD(AD114:AG117,2,1,1,0)</f>
        <v>15</v>
      </c>
      <c r="AE140" s="88">
        <f ca="1"/>
        <v>9</v>
      </c>
      <c r="AF140" s="88">
        <f ca="1"/>
        <v>0</v>
      </c>
      <c r="AG140" s="88">
        <f ca="1"/>
        <v>0</v>
      </c>
      <c r="AH140" s="88">
        <f ca="1"/>
        <v>0</v>
      </c>
      <c r="AI140" s="88">
        <f ca="1"/>
        <v>0</v>
      </c>
      <c r="AJ140" s="88">
        <f ca="1"/>
        <v>18</v>
      </c>
      <c r="AK140" s="88">
        <f ca="1"/>
        <v>8</v>
      </c>
      <c r="AL140" s="88">
        <f ca="1"/>
        <v>8</v>
      </c>
      <c r="AM140" s="88">
        <f ca="1"/>
        <v>7</v>
      </c>
      <c r="AN140" s="88">
        <f ca="1"/>
        <v>0</v>
      </c>
      <c r="AO140" s="88">
        <f ca="1"/>
        <v>0</v>
      </c>
      <c r="AP140" s="88">
        <f ca="1"/>
        <v>0</v>
      </c>
      <c r="AQ140" s="88">
        <f ca="1"/>
        <v>0</v>
      </c>
      <c r="AR140" s="88">
        <f ca="1"/>
        <v>0</v>
      </c>
      <c r="AS140" s="89">
        <f ca="1"/>
        <v>0</v>
      </c>
    </row>
    <row r="141" spans="26:45" x14ac:dyDescent="0.2">
      <c r="Z141" s="4" t="s">
        <v>38</v>
      </c>
      <c r="AD141" s="90">
        <f ca="1"/>
        <v>9</v>
      </c>
      <c r="AE141" s="91">
        <f ca="1"/>
        <v>0</v>
      </c>
      <c r="AF141" s="91">
        <f ca="1"/>
        <v>0</v>
      </c>
      <c r="AG141" s="91">
        <f ca="1"/>
        <v>0</v>
      </c>
      <c r="AH141" s="91">
        <f ca="1"/>
        <v>0</v>
      </c>
      <c r="AI141" s="91">
        <f ca="1"/>
        <v>18</v>
      </c>
      <c r="AJ141" s="91">
        <f ca="1"/>
        <v>8</v>
      </c>
      <c r="AK141" s="91">
        <f ca="1"/>
        <v>0</v>
      </c>
      <c r="AL141" s="91">
        <f ca="1"/>
        <v>7</v>
      </c>
      <c r="AM141" s="91">
        <f ca="1"/>
        <v>0</v>
      </c>
      <c r="AN141" s="91">
        <f ca="1"/>
        <v>0</v>
      </c>
      <c r="AO141" s="91">
        <f ca="1"/>
        <v>0</v>
      </c>
      <c r="AP141" s="91">
        <f ca="1"/>
        <v>0</v>
      </c>
      <c r="AQ141" s="91">
        <f ca="1"/>
        <v>0</v>
      </c>
      <c r="AR141" s="91">
        <f ca="1"/>
        <v>0</v>
      </c>
      <c r="AS141" s="92">
        <f ca="1"/>
        <v>0</v>
      </c>
    </row>
    <row r="142" spans="26:45" x14ac:dyDescent="0.2">
      <c r="AD142" s="90">
        <f ca="1"/>
        <v>0</v>
      </c>
      <c r="AE142" s="91">
        <f ca="1"/>
        <v>0</v>
      </c>
      <c r="AF142" s="91">
        <f ca="1"/>
        <v>18</v>
      </c>
      <c r="AG142" s="91">
        <f ca="1"/>
        <v>8</v>
      </c>
      <c r="AH142" s="91">
        <f ca="1"/>
        <v>8</v>
      </c>
      <c r="AI142" s="91">
        <f ca="1"/>
        <v>7</v>
      </c>
      <c r="AJ142" s="91">
        <f ca="1"/>
        <v>0</v>
      </c>
      <c r="AK142" s="91">
        <f ca="1"/>
        <v>0</v>
      </c>
      <c r="AL142" s="91">
        <f ca="1"/>
        <v>0</v>
      </c>
      <c r="AM142" s="91">
        <f ca="1"/>
        <v>0</v>
      </c>
      <c r="AN142" s="91">
        <f ca="1"/>
        <v>0</v>
      </c>
      <c r="AO142" s="91">
        <f ca="1"/>
        <v>0</v>
      </c>
      <c r="AP142" s="91">
        <f ca="1"/>
        <v>0</v>
      </c>
      <c r="AQ142" s="91">
        <f ca="1"/>
        <v>0</v>
      </c>
      <c r="AR142" s="91">
        <f ca="1"/>
        <v>0</v>
      </c>
      <c r="AS142" s="92">
        <f ca="1"/>
        <v>0</v>
      </c>
    </row>
    <row r="143" spans="26:45" x14ac:dyDescent="0.2">
      <c r="AD143" s="93">
        <f ca="1"/>
        <v>0</v>
      </c>
      <c r="AE143" s="94">
        <f ca="1"/>
        <v>18</v>
      </c>
      <c r="AF143" s="94">
        <f ca="1"/>
        <v>8</v>
      </c>
      <c r="AG143" s="94">
        <f ca="1"/>
        <v>0</v>
      </c>
      <c r="AH143" s="94">
        <f ca="1"/>
        <v>7</v>
      </c>
      <c r="AI143" s="94">
        <f ca="1"/>
        <v>0</v>
      </c>
      <c r="AJ143" s="94">
        <f ca="1"/>
        <v>0</v>
      </c>
      <c r="AK143" s="94">
        <f ca="1"/>
        <v>0</v>
      </c>
      <c r="AL143" s="94">
        <f ca="1"/>
        <v>0</v>
      </c>
      <c r="AM143" s="94">
        <f ca="1"/>
        <v>0</v>
      </c>
      <c r="AN143" s="94">
        <f ca="1"/>
        <v>0</v>
      </c>
      <c r="AO143" s="94">
        <f ca="1"/>
        <v>0</v>
      </c>
      <c r="AP143" s="94">
        <f ca="1"/>
        <v>0</v>
      </c>
      <c r="AQ143" s="94">
        <f ca="1"/>
        <v>0</v>
      </c>
      <c r="AR143" s="94">
        <f ca="1"/>
        <v>0</v>
      </c>
      <c r="AS143" s="95">
        <f ca="1"/>
        <v>0</v>
      </c>
    </row>
    <row r="144" spans="26:45" x14ac:dyDescent="0.2">
      <c r="AC144" s="4">
        <v>1</v>
      </c>
      <c r="AD144" s="100" cm="1">
        <f t="array" aca="1" ref="AD144:AS147" ca="1">UNFOLD(AD118:AG121,2,1,1,0)</f>
        <v>17</v>
      </c>
      <c r="AE144" s="88">
        <f ca="1"/>
        <v>15</v>
      </c>
      <c r="AF144" s="88">
        <f ca="1"/>
        <v>11</v>
      </c>
      <c r="AG144" s="88">
        <f ca="1"/>
        <v>10</v>
      </c>
      <c r="AH144" s="88">
        <f ca="1"/>
        <v>22</v>
      </c>
      <c r="AI144" s="88">
        <f ca="1"/>
        <v>10</v>
      </c>
      <c r="AJ144" s="88">
        <f ca="1"/>
        <v>19</v>
      </c>
      <c r="AK144" s="88">
        <f ca="1"/>
        <v>24</v>
      </c>
      <c r="AL144" s="88">
        <f ca="1"/>
        <v>14</v>
      </c>
      <c r="AM144" s="88">
        <f ca="1"/>
        <v>6</v>
      </c>
      <c r="AN144" s="88">
        <f ca="1"/>
        <v>1</v>
      </c>
      <c r="AO144" s="88">
        <f ca="1"/>
        <v>2</v>
      </c>
      <c r="AP144" s="88">
        <f ca="1"/>
        <v>0</v>
      </c>
      <c r="AQ144" s="88">
        <f ca="1"/>
        <v>0</v>
      </c>
      <c r="AR144" s="88">
        <f ca="1"/>
        <v>11</v>
      </c>
      <c r="AS144" s="89">
        <f ca="1"/>
        <v>11</v>
      </c>
    </row>
    <row r="145" spans="29:45" x14ac:dyDescent="0.2">
      <c r="AD145" s="90">
        <f ca="1"/>
        <v>15</v>
      </c>
      <c r="AE145" s="91">
        <f ca="1"/>
        <v>11</v>
      </c>
      <c r="AF145" s="91">
        <f ca="1"/>
        <v>10</v>
      </c>
      <c r="AG145" s="91">
        <f ca="1"/>
        <v>0</v>
      </c>
      <c r="AH145" s="91">
        <f ca="1"/>
        <v>10</v>
      </c>
      <c r="AI145" s="91">
        <f ca="1"/>
        <v>19</v>
      </c>
      <c r="AJ145" s="91">
        <f ca="1"/>
        <v>24</v>
      </c>
      <c r="AK145" s="91">
        <f ca="1"/>
        <v>0</v>
      </c>
      <c r="AL145" s="91">
        <f ca="1"/>
        <v>6</v>
      </c>
      <c r="AM145" s="91">
        <f ca="1"/>
        <v>1</v>
      </c>
      <c r="AN145" s="91">
        <f ca="1"/>
        <v>2</v>
      </c>
      <c r="AO145" s="91">
        <f ca="1"/>
        <v>0</v>
      </c>
      <c r="AP145" s="91">
        <f ca="1"/>
        <v>0</v>
      </c>
      <c r="AQ145" s="91">
        <f ca="1"/>
        <v>11</v>
      </c>
      <c r="AR145" s="91">
        <f ca="1"/>
        <v>11</v>
      </c>
      <c r="AS145" s="92">
        <f ca="1"/>
        <v>0</v>
      </c>
    </row>
    <row r="146" spans="29:45" x14ac:dyDescent="0.2">
      <c r="AD146" s="90">
        <f ca="1"/>
        <v>22</v>
      </c>
      <c r="AE146" s="91">
        <f ca="1"/>
        <v>10</v>
      </c>
      <c r="AF146" s="91">
        <f ca="1"/>
        <v>19</v>
      </c>
      <c r="AG146" s="91">
        <f ca="1"/>
        <v>24</v>
      </c>
      <c r="AH146" s="91">
        <f ca="1"/>
        <v>14</v>
      </c>
      <c r="AI146" s="91">
        <f ca="1"/>
        <v>6</v>
      </c>
      <c r="AJ146" s="91">
        <f ca="1"/>
        <v>1</v>
      </c>
      <c r="AK146" s="91">
        <f ca="1"/>
        <v>2</v>
      </c>
      <c r="AL146" s="91">
        <f ca="1"/>
        <v>0</v>
      </c>
      <c r="AM146" s="91">
        <f ca="1"/>
        <v>0</v>
      </c>
      <c r="AN146" s="91">
        <f ca="1"/>
        <v>11</v>
      </c>
      <c r="AO146" s="91">
        <f ca="1"/>
        <v>11</v>
      </c>
      <c r="AP146" s="91">
        <f ca="1"/>
        <v>0</v>
      </c>
      <c r="AQ146" s="91">
        <f ca="1"/>
        <v>0</v>
      </c>
      <c r="AR146" s="91">
        <f ca="1"/>
        <v>0</v>
      </c>
      <c r="AS146" s="92">
        <f ca="1"/>
        <v>0</v>
      </c>
    </row>
    <row r="147" spans="29:45" x14ac:dyDescent="0.2">
      <c r="AD147" s="93">
        <f ca="1"/>
        <v>10</v>
      </c>
      <c r="AE147" s="94">
        <f ca="1"/>
        <v>19</v>
      </c>
      <c r="AF147" s="94">
        <f ca="1"/>
        <v>24</v>
      </c>
      <c r="AG147" s="94">
        <f ca="1"/>
        <v>0</v>
      </c>
      <c r="AH147" s="94">
        <f ca="1"/>
        <v>6</v>
      </c>
      <c r="AI147" s="94">
        <f ca="1"/>
        <v>1</v>
      </c>
      <c r="AJ147" s="94">
        <f ca="1"/>
        <v>2</v>
      </c>
      <c r="AK147" s="94">
        <f ca="1"/>
        <v>0</v>
      </c>
      <c r="AL147" s="94">
        <f ca="1"/>
        <v>0</v>
      </c>
      <c r="AM147" s="94">
        <f ca="1"/>
        <v>11</v>
      </c>
      <c r="AN147" s="94">
        <f ca="1"/>
        <v>11</v>
      </c>
      <c r="AO147" s="94">
        <f ca="1"/>
        <v>0</v>
      </c>
      <c r="AP147" s="94">
        <f ca="1"/>
        <v>0</v>
      </c>
      <c r="AQ147" s="94">
        <f ca="1"/>
        <v>0</v>
      </c>
      <c r="AR147" s="94">
        <f ca="1"/>
        <v>0</v>
      </c>
      <c r="AS147" s="95">
        <f ca="1"/>
        <v>0</v>
      </c>
    </row>
    <row r="148" spans="29:45" x14ac:dyDescent="0.2">
      <c r="AC148" s="4">
        <v>2</v>
      </c>
      <c r="AD148" s="100" cm="1">
        <f t="array" aca="1" ref="AD148:AS151" ca="1">UNFOLD(AD122:AG125,2,1,1,0)</f>
        <v>0</v>
      </c>
      <c r="AE148" s="88">
        <f ca="1"/>
        <v>0</v>
      </c>
      <c r="AF148" s="88">
        <f ca="1"/>
        <v>0</v>
      </c>
      <c r="AG148" s="88">
        <f ca="1"/>
        <v>0</v>
      </c>
      <c r="AH148" s="88">
        <f ca="1"/>
        <v>0</v>
      </c>
      <c r="AI148" s="88">
        <f ca="1"/>
        <v>4</v>
      </c>
      <c r="AJ148" s="88">
        <f ca="1"/>
        <v>0</v>
      </c>
      <c r="AK148" s="88">
        <f ca="1"/>
        <v>0</v>
      </c>
      <c r="AL148" s="88">
        <f ca="1"/>
        <v>0</v>
      </c>
      <c r="AM148" s="88">
        <f ca="1"/>
        <v>0</v>
      </c>
      <c r="AN148" s="88">
        <f ca="1"/>
        <v>0</v>
      </c>
      <c r="AO148" s="88">
        <f ca="1"/>
        <v>0</v>
      </c>
      <c r="AP148" s="88">
        <f ca="1"/>
        <v>0</v>
      </c>
      <c r="AQ148" s="88">
        <f ca="1"/>
        <v>0</v>
      </c>
      <c r="AR148" s="88">
        <f ca="1"/>
        <v>0</v>
      </c>
      <c r="AS148" s="89">
        <f ca="1"/>
        <v>0</v>
      </c>
    </row>
    <row r="149" spans="29:45" x14ac:dyDescent="0.2">
      <c r="AD149" s="90">
        <f ca="1"/>
        <v>0</v>
      </c>
      <c r="AE149" s="91">
        <f ca="1"/>
        <v>0</v>
      </c>
      <c r="AF149" s="91">
        <f ca="1"/>
        <v>0</v>
      </c>
      <c r="AG149" s="91">
        <f ca="1"/>
        <v>0</v>
      </c>
      <c r="AH149" s="91">
        <f ca="1"/>
        <v>4</v>
      </c>
      <c r="AI149" s="91">
        <f ca="1"/>
        <v>0</v>
      </c>
      <c r="AJ149" s="91">
        <f ca="1"/>
        <v>0</v>
      </c>
      <c r="AK149" s="91">
        <f ca="1"/>
        <v>0</v>
      </c>
      <c r="AL149" s="91">
        <f ca="1"/>
        <v>0</v>
      </c>
      <c r="AM149" s="91">
        <f ca="1"/>
        <v>0</v>
      </c>
      <c r="AN149" s="91">
        <f ca="1"/>
        <v>0</v>
      </c>
      <c r="AO149" s="91">
        <f ca="1"/>
        <v>0</v>
      </c>
      <c r="AP149" s="91">
        <f ca="1"/>
        <v>0</v>
      </c>
      <c r="AQ149" s="91">
        <f ca="1"/>
        <v>0</v>
      </c>
      <c r="AR149" s="91">
        <f ca="1"/>
        <v>0</v>
      </c>
      <c r="AS149" s="92">
        <f ca="1"/>
        <v>0</v>
      </c>
    </row>
    <row r="150" spans="29:45" x14ac:dyDescent="0.2">
      <c r="AD150" s="90">
        <f ca="1"/>
        <v>0</v>
      </c>
      <c r="AE150" s="91">
        <f ca="1"/>
        <v>4</v>
      </c>
      <c r="AF150" s="91">
        <f ca="1"/>
        <v>0</v>
      </c>
      <c r="AG150" s="91">
        <f ca="1"/>
        <v>0</v>
      </c>
      <c r="AH150" s="91">
        <f ca="1"/>
        <v>0</v>
      </c>
      <c r="AI150" s="91">
        <f ca="1"/>
        <v>0</v>
      </c>
      <c r="AJ150" s="91">
        <f ca="1"/>
        <v>0</v>
      </c>
      <c r="AK150" s="91">
        <f ca="1"/>
        <v>0</v>
      </c>
      <c r="AL150" s="91">
        <f ca="1"/>
        <v>0</v>
      </c>
      <c r="AM150" s="91">
        <f ca="1"/>
        <v>0</v>
      </c>
      <c r="AN150" s="91">
        <f ca="1"/>
        <v>0</v>
      </c>
      <c r="AO150" s="91">
        <f ca="1"/>
        <v>0</v>
      </c>
      <c r="AP150" s="91">
        <f ca="1"/>
        <v>0</v>
      </c>
      <c r="AQ150" s="91">
        <f ca="1"/>
        <v>0</v>
      </c>
      <c r="AR150" s="91">
        <f ca="1"/>
        <v>0</v>
      </c>
      <c r="AS150" s="92">
        <f ca="1"/>
        <v>0</v>
      </c>
    </row>
    <row r="151" spans="29:45" x14ac:dyDescent="0.2">
      <c r="AD151" s="93">
        <f ca="1"/>
        <v>4</v>
      </c>
      <c r="AE151" s="94">
        <f ca="1"/>
        <v>0</v>
      </c>
      <c r="AF151" s="94">
        <f ca="1"/>
        <v>0</v>
      </c>
      <c r="AG151" s="94">
        <f ca="1"/>
        <v>0</v>
      </c>
      <c r="AH151" s="94">
        <f ca="1"/>
        <v>0</v>
      </c>
      <c r="AI151" s="94">
        <f ca="1"/>
        <v>0</v>
      </c>
      <c r="AJ151" s="94">
        <f ca="1"/>
        <v>0</v>
      </c>
      <c r="AK151" s="94">
        <f ca="1"/>
        <v>0</v>
      </c>
      <c r="AL151" s="94">
        <f ca="1"/>
        <v>0</v>
      </c>
      <c r="AM151" s="94">
        <f ca="1"/>
        <v>0</v>
      </c>
      <c r="AN151" s="94">
        <f ca="1"/>
        <v>0</v>
      </c>
      <c r="AO151" s="94">
        <f ca="1"/>
        <v>0</v>
      </c>
      <c r="AP151" s="94">
        <f ca="1"/>
        <v>0</v>
      </c>
      <c r="AQ151" s="94">
        <f ca="1"/>
        <v>0</v>
      </c>
      <c r="AR151" s="94">
        <f ca="1"/>
        <v>0</v>
      </c>
      <c r="AS151" s="95">
        <f ca="1"/>
        <v>0</v>
      </c>
    </row>
    <row r="152" spans="29:45" x14ac:dyDescent="0.2">
      <c r="AC152" s="4">
        <v>3</v>
      </c>
      <c r="AD152" s="101" cm="1">
        <f t="array" aca="1" ref="AD152:AS155" ca="1">UNFOLD(_xlfn.ANCHORARRAY(AD126),2,1,1,0)</f>
        <v>62</v>
      </c>
      <c r="AE152" s="102">
        <f ca="1"/>
        <v>0</v>
      </c>
      <c r="AF152" s="102">
        <f ca="1"/>
        <v>29</v>
      </c>
      <c r="AG152" s="102">
        <f ca="1"/>
        <v>0</v>
      </c>
      <c r="AH152" s="102">
        <f ca="1"/>
        <v>0</v>
      </c>
      <c r="AI152" s="102">
        <f ca="1"/>
        <v>-62</v>
      </c>
      <c r="AJ152" s="102">
        <f ca="1"/>
        <v>16</v>
      </c>
      <c r="AK152" s="102">
        <f ca="1"/>
        <v>3</v>
      </c>
      <c r="AL152" s="102">
        <f ca="1"/>
        <v>13</v>
      </c>
      <c r="AM152" s="102">
        <f ca="1"/>
        <v>0</v>
      </c>
      <c r="AN152" s="102">
        <f ca="1"/>
        <v>2</v>
      </c>
      <c r="AO152" s="102">
        <f ca="1"/>
        <v>0</v>
      </c>
      <c r="AP152" s="102">
        <f ca="1"/>
        <v>0</v>
      </c>
      <c r="AQ152" s="102">
        <f ca="1"/>
        <v>-13</v>
      </c>
      <c r="AR152" s="102">
        <f ca="1"/>
        <v>0</v>
      </c>
      <c r="AS152" s="97">
        <f ca="1"/>
        <v>-2</v>
      </c>
    </row>
    <row r="153" spans="29:45" x14ac:dyDescent="0.2">
      <c r="AD153" s="103">
        <f ca="1"/>
        <v>0</v>
      </c>
      <c r="AE153" s="104">
        <f ca="1"/>
        <v>29</v>
      </c>
      <c r="AF153" s="104">
        <f ca="1"/>
        <v>0</v>
      </c>
      <c r="AG153" s="104">
        <f ca="1"/>
        <v>0</v>
      </c>
      <c r="AH153" s="104">
        <f ca="1"/>
        <v>-62</v>
      </c>
      <c r="AI153" s="104">
        <f ca="1"/>
        <v>16</v>
      </c>
      <c r="AJ153" s="104">
        <f ca="1"/>
        <v>3</v>
      </c>
      <c r="AK153" s="104">
        <f ca="1"/>
        <v>0</v>
      </c>
      <c r="AL153" s="104">
        <f ca="1"/>
        <v>0</v>
      </c>
      <c r="AM153" s="104">
        <f ca="1"/>
        <v>2</v>
      </c>
      <c r="AN153" s="104">
        <f ca="1"/>
        <v>0</v>
      </c>
      <c r="AO153" s="104">
        <f ca="1"/>
        <v>0</v>
      </c>
      <c r="AP153" s="104">
        <f ca="1"/>
        <v>-13</v>
      </c>
      <c r="AQ153" s="104">
        <f ca="1"/>
        <v>0</v>
      </c>
      <c r="AR153" s="104">
        <f ca="1"/>
        <v>-2</v>
      </c>
      <c r="AS153" s="105">
        <f ca="1"/>
        <v>0</v>
      </c>
    </row>
    <row r="154" spans="29:45" x14ac:dyDescent="0.2">
      <c r="AD154" s="103">
        <f ca="1"/>
        <v>0</v>
      </c>
      <c r="AE154" s="104">
        <f ca="1"/>
        <v>-62</v>
      </c>
      <c r="AF154" s="104">
        <f ca="1"/>
        <v>16</v>
      </c>
      <c r="AG154" s="104">
        <f ca="1"/>
        <v>3</v>
      </c>
      <c r="AH154" s="104">
        <f ca="1"/>
        <v>13</v>
      </c>
      <c r="AI154" s="104">
        <f ca="1"/>
        <v>0</v>
      </c>
      <c r="AJ154" s="104">
        <f ca="1"/>
        <v>2</v>
      </c>
      <c r="AK154" s="104">
        <f ca="1"/>
        <v>0</v>
      </c>
      <c r="AL154" s="104">
        <f ca="1"/>
        <v>0</v>
      </c>
      <c r="AM154" s="104">
        <f ca="1"/>
        <v>-13</v>
      </c>
      <c r="AN154" s="104">
        <f ca="1"/>
        <v>0</v>
      </c>
      <c r="AO154" s="104">
        <f ca="1"/>
        <v>-2</v>
      </c>
      <c r="AP154" s="104">
        <f ca="1"/>
        <v>0</v>
      </c>
      <c r="AQ154" s="104">
        <f ca="1"/>
        <v>0</v>
      </c>
      <c r="AR154" s="104">
        <f ca="1"/>
        <v>0</v>
      </c>
      <c r="AS154" s="105">
        <f ca="1"/>
        <v>0</v>
      </c>
    </row>
    <row r="155" spans="29:45" x14ac:dyDescent="0.2">
      <c r="AD155" s="98">
        <f ca="1"/>
        <v>-62</v>
      </c>
      <c r="AE155" s="106">
        <f ca="1"/>
        <v>16</v>
      </c>
      <c r="AF155" s="106">
        <f ca="1"/>
        <v>3</v>
      </c>
      <c r="AG155" s="106">
        <f ca="1"/>
        <v>0</v>
      </c>
      <c r="AH155" s="106">
        <f ca="1"/>
        <v>0</v>
      </c>
      <c r="AI155" s="106">
        <f ca="1"/>
        <v>2</v>
      </c>
      <c r="AJ155" s="106">
        <f ca="1"/>
        <v>0</v>
      </c>
      <c r="AK155" s="106">
        <f ca="1"/>
        <v>0</v>
      </c>
      <c r="AL155" s="106">
        <f ca="1"/>
        <v>-13</v>
      </c>
      <c r="AM155" s="106">
        <f ca="1"/>
        <v>0</v>
      </c>
      <c r="AN155" s="106">
        <f ca="1"/>
        <v>-2</v>
      </c>
      <c r="AO155" s="106">
        <f ca="1"/>
        <v>0</v>
      </c>
      <c r="AP155" s="106">
        <f ca="1"/>
        <v>0</v>
      </c>
      <c r="AQ155" s="106">
        <f ca="1"/>
        <v>0</v>
      </c>
      <c r="AR155" s="106">
        <f ca="1"/>
        <v>0</v>
      </c>
      <c r="AS155" s="99">
        <f ca="1"/>
        <v>0</v>
      </c>
    </row>
    <row r="156" spans="29:45" x14ac:dyDescent="0.2">
      <c r="AC156" s="4">
        <v>4</v>
      </c>
      <c r="AD156" s="101" cm="1">
        <f t="array" aca="1" ref="AD156:AS159" ca="1">UNFOLD(_xlfn.ANCHORARRAY(AD130),2,1,1,0)</f>
        <v>62</v>
      </c>
      <c r="AE156" s="102">
        <f ca="1"/>
        <v>0</v>
      </c>
      <c r="AF156" s="102">
        <f ca="1"/>
        <v>-3</v>
      </c>
      <c r="AG156" s="102">
        <f ca="1"/>
        <v>0</v>
      </c>
      <c r="AH156" s="102">
        <f ca="1"/>
        <v>62</v>
      </c>
      <c r="AI156" s="102">
        <f ca="1"/>
        <v>0</v>
      </c>
      <c r="AJ156" s="102">
        <f ca="1"/>
        <v>29</v>
      </c>
      <c r="AK156" s="102">
        <f ca="1"/>
        <v>16</v>
      </c>
      <c r="AL156" s="102">
        <f ca="1"/>
        <v>13</v>
      </c>
      <c r="AM156" s="102">
        <f ca="1"/>
        <v>0</v>
      </c>
      <c r="AN156" s="102">
        <f ca="1"/>
        <v>2</v>
      </c>
      <c r="AO156" s="102">
        <f ca="1"/>
        <v>0</v>
      </c>
      <c r="AP156" s="102">
        <f ca="1"/>
        <v>13</v>
      </c>
      <c r="AQ156" s="102">
        <f ca="1"/>
        <v>0</v>
      </c>
      <c r="AR156" s="102">
        <f ca="1"/>
        <v>2</v>
      </c>
      <c r="AS156" s="97">
        <f ca="1"/>
        <v>0</v>
      </c>
    </row>
    <row r="157" spans="29:45" x14ac:dyDescent="0.2">
      <c r="AD157" s="103">
        <f ca="1"/>
        <v>0</v>
      </c>
      <c r="AE157" s="104">
        <f ca="1"/>
        <v>-3</v>
      </c>
      <c r="AF157" s="104">
        <f ca="1"/>
        <v>0</v>
      </c>
      <c r="AG157" s="104">
        <f ca="1"/>
        <v>0</v>
      </c>
      <c r="AH157" s="104">
        <f ca="1"/>
        <v>0</v>
      </c>
      <c r="AI157" s="104">
        <f ca="1"/>
        <v>29</v>
      </c>
      <c r="AJ157" s="104">
        <f ca="1"/>
        <v>16</v>
      </c>
      <c r="AK157" s="104">
        <f ca="1"/>
        <v>0</v>
      </c>
      <c r="AL157" s="104">
        <f ca="1"/>
        <v>0</v>
      </c>
      <c r="AM157" s="104">
        <f ca="1"/>
        <v>2</v>
      </c>
      <c r="AN157" s="104">
        <f ca="1"/>
        <v>0</v>
      </c>
      <c r="AO157" s="104">
        <f ca="1"/>
        <v>0</v>
      </c>
      <c r="AP157" s="104">
        <f ca="1"/>
        <v>0</v>
      </c>
      <c r="AQ157" s="104">
        <f ca="1"/>
        <v>2</v>
      </c>
      <c r="AR157" s="104">
        <f ca="1"/>
        <v>0</v>
      </c>
      <c r="AS157" s="105">
        <f ca="1"/>
        <v>0</v>
      </c>
    </row>
    <row r="158" spans="29:45" x14ac:dyDescent="0.2">
      <c r="AD158" s="103">
        <f ca="1"/>
        <v>62</v>
      </c>
      <c r="AE158" s="104">
        <f ca="1"/>
        <v>0</v>
      </c>
      <c r="AF158" s="104">
        <f ca="1"/>
        <v>29</v>
      </c>
      <c r="AG158" s="104">
        <f ca="1"/>
        <v>16</v>
      </c>
      <c r="AH158" s="104">
        <f ca="1"/>
        <v>13</v>
      </c>
      <c r="AI158" s="104">
        <f ca="1"/>
        <v>0</v>
      </c>
      <c r="AJ158" s="104">
        <f ca="1"/>
        <v>2</v>
      </c>
      <c r="AK158" s="104">
        <f ca="1"/>
        <v>0</v>
      </c>
      <c r="AL158" s="104">
        <f ca="1"/>
        <v>13</v>
      </c>
      <c r="AM158" s="104">
        <f ca="1"/>
        <v>0</v>
      </c>
      <c r="AN158" s="104">
        <f ca="1"/>
        <v>2</v>
      </c>
      <c r="AO158" s="104">
        <f ca="1"/>
        <v>0</v>
      </c>
      <c r="AP158" s="104">
        <f ca="1"/>
        <v>0</v>
      </c>
      <c r="AQ158" s="104">
        <f ca="1"/>
        <v>0</v>
      </c>
      <c r="AR158" s="104">
        <f ca="1"/>
        <v>0</v>
      </c>
      <c r="AS158" s="105">
        <f ca="1"/>
        <v>0</v>
      </c>
    </row>
    <row r="159" spans="29:45" x14ac:dyDescent="0.2">
      <c r="AD159" s="98">
        <f ca="1"/>
        <v>0</v>
      </c>
      <c r="AE159" s="106">
        <f ca="1"/>
        <v>29</v>
      </c>
      <c r="AF159" s="106">
        <f ca="1"/>
        <v>16</v>
      </c>
      <c r="AG159" s="106">
        <f ca="1"/>
        <v>0</v>
      </c>
      <c r="AH159" s="106">
        <f ca="1"/>
        <v>0</v>
      </c>
      <c r="AI159" s="106">
        <f ca="1"/>
        <v>2</v>
      </c>
      <c r="AJ159" s="106">
        <f ca="1"/>
        <v>0</v>
      </c>
      <c r="AK159" s="106">
        <f ca="1"/>
        <v>0</v>
      </c>
      <c r="AL159" s="106">
        <f ca="1"/>
        <v>0</v>
      </c>
      <c r="AM159" s="106">
        <f ca="1"/>
        <v>2</v>
      </c>
      <c r="AN159" s="106">
        <f ca="1"/>
        <v>0</v>
      </c>
      <c r="AO159" s="106">
        <f ca="1"/>
        <v>0</v>
      </c>
      <c r="AP159" s="106">
        <f ca="1"/>
        <v>0</v>
      </c>
      <c r="AQ159" s="106">
        <f ca="1"/>
        <v>0</v>
      </c>
      <c r="AR159" s="106">
        <f ca="1"/>
        <v>0</v>
      </c>
      <c r="AS159" s="99">
        <f ca="1"/>
        <v>0</v>
      </c>
    </row>
    <row r="160" spans="29:45" x14ac:dyDescent="0.2">
      <c r="AC160" s="4">
        <v>5</v>
      </c>
      <c r="AD160" s="101" cm="1">
        <f t="array" aca="1" ref="AD160:AS163" ca="1">UNFOLD(_xlfn.ANCHORARRAY(AD134),2,1,1,0)</f>
        <v>0</v>
      </c>
      <c r="AE160" s="102">
        <f ca="1"/>
        <v>0</v>
      </c>
      <c r="AF160" s="102">
        <f ca="1"/>
        <v>0</v>
      </c>
      <c r="AG160" s="102">
        <f ca="1"/>
        <v>16</v>
      </c>
      <c r="AH160" s="102">
        <f ca="1"/>
        <v>62</v>
      </c>
      <c r="AI160" s="102">
        <f ca="1"/>
        <v>62</v>
      </c>
      <c r="AJ160" s="102">
        <f ca="1"/>
        <v>13</v>
      </c>
      <c r="AK160" s="102">
        <f ca="1"/>
        <v>-3</v>
      </c>
      <c r="AL160" s="102">
        <f ca="1"/>
        <v>0</v>
      </c>
      <c r="AM160" s="102">
        <f ca="1"/>
        <v>0</v>
      </c>
      <c r="AN160" s="102">
        <f ca="1"/>
        <v>0</v>
      </c>
      <c r="AO160" s="102">
        <f ca="1"/>
        <v>0</v>
      </c>
      <c r="AP160" s="102">
        <f ca="1"/>
        <v>13</v>
      </c>
      <c r="AQ160" s="102">
        <f ca="1"/>
        <v>13</v>
      </c>
      <c r="AR160" s="102">
        <f ca="1"/>
        <v>2</v>
      </c>
      <c r="AS160" s="97">
        <f ca="1"/>
        <v>2</v>
      </c>
    </row>
    <row r="161" spans="3:45" x14ac:dyDescent="0.2">
      <c r="AD161" s="103">
        <f ca="1"/>
        <v>0</v>
      </c>
      <c r="AE161" s="104">
        <f ca="1"/>
        <v>0</v>
      </c>
      <c r="AF161" s="104">
        <f ca="1"/>
        <v>16</v>
      </c>
      <c r="AG161" s="104">
        <f ca="1"/>
        <v>0</v>
      </c>
      <c r="AH161" s="104">
        <f ca="1"/>
        <v>62</v>
      </c>
      <c r="AI161" s="104">
        <f ca="1"/>
        <v>13</v>
      </c>
      <c r="AJ161" s="104">
        <f ca="1"/>
        <v>-3</v>
      </c>
      <c r="AK161" s="104">
        <f ca="1"/>
        <v>0</v>
      </c>
      <c r="AL161" s="104">
        <f ca="1"/>
        <v>0</v>
      </c>
      <c r="AM161" s="104">
        <f ca="1"/>
        <v>0</v>
      </c>
      <c r="AN161" s="104">
        <f ca="1"/>
        <v>0</v>
      </c>
      <c r="AO161" s="104">
        <f ca="1"/>
        <v>0</v>
      </c>
      <c r="AP161" s="104">
        <f ca="1"/>
        <v>13</v>
      </c>
      <c r="AQ161" s="104">
        <f ca="1"/>
        <v>2</v>
      </c>
      <c r="AR161" s="104">
        <f ca="1"/>
        <v>2</v>
      </c>
      <c r="AS161" s="105">
        <f ca="1"/>
        <v>0</v>
      </c>
    </row>
    <row r="162" spans="3:45" x14ac:dyDescent="0.2">
      <c r="AD162" s="103">
        <f ca="1"/>
        <v>62</v>
      </c>
      <c r="AE162" s="104">
        <f ca="1"/>
        <v>62</v>
      </c>
      <c r="AF162" s="104">
        <f ca="1"/>
        <v>13</v>
      </c>
      <c r="AG162" s="104">
        <f ca="1"/>
        <v>-3</v>
      </c>
      <c r="AH162" s="104">
        <f ca="1"/>
        <v>0</v>
      </c>
      <c r="AI162" s="104">
        <f ca="1"/>
        <v>0</v>
      </c>
      <c r="AJ162" s="104">
        <f ca="1"/>
        <v>0</v>
      </c>
      <c r="AK162" s="104">
        <f ca="1"/>
        <v>0</v>
      </c>
      <c r="AL162" s="104">
        <f ca="1"/>
        <v>13</v>
      </c>
      <c r="AM162" s="104">
        <f ca="1"/>
        <v>13</v>
      </c>
      <c r="AN162" s="104">
        <f ca="1"/>
        <v>2</v>
      </c>
      <c r="AO162" s="104">
        <f ca="1"/>
        <v>2</v>
      </c>
      <c r="AP162" s="104">
        <f ca="1"/>
        <v>0</v>
      </c>
      <c r="AQ162" s="104">
        <f ca="1"/>
        <v>0</v>
      </c>
      <c r="AR162" s="104">
        <f ca="1"/>
        <v>0</v>
      </c>
      <c r="AS162" s="105">
        <f ca="1"/>
        <v>0</v>
      </c>
    </row>
    <row r="163" spans="3:45" x14ac:dyDescent="0.2">
      <c r="AD163" s="98">
        <f ca="1"/>
        <v>62</v>
      </c>
      <c r="AE163" s="106">
        <f ca="1"/>
        <v>13</v>
      </c>
      <c r="AF163" s="106">
        <f ca="1"/>
        <v>-3</v>
      </c>
      <c r="AG163" s="106">
        <f ca="1"/>
        <v>0</v>
      </c>
      <c r="AH163" s="106">
        <f ca="1"/>
        <v>0</v>
      </c>
      <c r="AI163" s="106">
        <f ca="1"/>
        <v>0</v>
      </c>
      <c r="AJ163" s="106">
        <f ca="1"/>
        <v>0</v>
      </c>
      <c r="AK163" s="106">
        <f ca="1"/>
        <v>0</v>
      </c>
      <c r="AL163" s="106">
        <f ca="1"/>
        <v>13</v>
      </c>
      <c r="AM163" s="106">
        <f ca="1"/>
        <v>2</v>
      </c>
      <c r="AN163" s="106">
        <f ca="1"/>
        <v>2</v>
      </c>
      <c r="AO163" s="106">
        <f ca="1"/>
        <v>0</v>
      </c>
      <c r="AP163" s="106">
        <f ca="1"/>
        <v>0</v>
      </c>
      <c r="AQ163" s="106">
        <f ca="1"/>
        <v>0</v>
      </c>
      <c r="AR163" s="106">
        <f ca="1"/>
        <v>0</v>
      </c>
      <c r="AS163" s="99">
        <f ca="1"/>
        <v>0</v>
      </c>
    </row>
    <row r="164" spans="3:45" x14ac:dyDescent="0.2">
      <c r="Z164" s="4" t="s">
        <v>41</v>
      </c>
    </row>
    <row r="165" spans="3:45" x14ac:dyDescent="0.2">
      <c r="Z165" s="4" t="s">
        <v>9</v>
      </c>
      <c r="AA165" s="4" t="s">
        <v>8</v>
      </c>
    </row>
    <row r="166" spans="3:45" x14ac:dyDescent="0.2">
      <c r="C166" cm="1">
        <f t="array" aca="1" ref="C166:AA168" ca="1">RANDLINEAR(3,24,1)</f>
        <v>1</v>
      </c>
      <c r="D166">
        <f ca="1"/>
        <v>0</v>
      </c>
      <c r="E166">
        <f ca="1"/>
        <v>0</v>
      </c>
      <c r="F166">
        <f ca="1"/>
        <v>1</v>
      </c>
      <c r="G166">
        <f ca="1"/>
        <v>0</v>
      </c>
      <c r="H166">
        <f ca="1"/>
        <v>1</v>
      </c>
      <c r="I166">
        <f ca="1"/>
        <v>0</v>
      </c>
      <c r="J166">
        <f ca="1"/>
        <v>0</v>
      </c>
      <c r="K166">
        <f ca="1"/>
        <v>0</v>
      </c>
      <c r="L166">
        <f ca="1"/>
        <v>-1</v>
      </c>
      <c r="M166">
        <f ca="1"/>
        <v>1</v>
      </c>
      <c r="N166">
        <f ca="1"/>
        <v>0</v>
      </c>
      <c r="O166">
        <f ca="1"/>
        <v>0</v>
      </c>
      <c r="P166">
        <f ca="1"/>
        <v>0</v>
      </c>
      <c r="Q166">
        <f ca="1"/>
        <v>1</v>
      </c>
      <c r="R166">
        <f ca="1"/>
        <v>0</v>
      </c>
      <c r="S166">
        <f ca="1"/>
        <v>1</v>
      </c>
      <c r="T166">
        <f ca="1"/>
        <v>1</v>
      </c>
      <c r="U166">
        <f ca="1"/>
        <v>0</v>
      </c>
      <c r="V166">
        <f ca="1"/>
        <v>0</v>
      </c>
      <c r="W166">
        <f ca="1"/>
        <v>0</v>
      </c>
      <c r="X166">
        <f ca="1"/>
        <v>0</v>
      </c>
      <c r="Y166">
        <f ca="1"/>
        <v>0</v>
      </c>
      <c r="Z166">
        <f ca="1"/>
        <v>1</v>
      </c>
      <c r="AA166">
        <f ca="1"/>
        <v>-1</v>
      </c>
      <c r="AB166"/>
      <c r="AC166" s="4">
        <v>0</v>
      </c>
      <c r="AD166" s="22" cm="1">
        <f t="array" aca="1" ref="AD166:AS168" ca="1">MMULT(C166:Z168,AD140:AS163)+$AA166:$AA168</f>
        <v>153</v>
      </c>
      <c r="AE166" s="23">
        <f ca="1"/>
        <v>-11</v>
      </c>
      <c r="AF166" s="23">
        <f ca="1"/>
        <v>27</v>
      </c>
      <c r="AG166" s="23">
        <f ca="1"/>
        <v>2</v>
      </c>
      <c r="AH166" s="23">
        <f ca="1"/>
        <v>87</v>
      </c>
      <c r="AI166" s="23">
        <f ca="1"/>
        <v>47</v>
      </c>
      <c r="AJ166" s="23">
        <f ca="1"/>
        <v>88</v>
      </c>
      <c r="AK166" s="23">
        <f ca="1"/>
        <v>23</v>
      </c>
      <c r="AL166" s="23">
        <f ca="1"/>
        <v>39</v>
      </c>
      <c r="AM166" s="23">
        <f ca="1"/>
        <v>-2</v>
      </c>
      <c r="AN166" s="23">
        <f ca="1"/>
        <v>5</v>
      </c>
      <c r="AO166" s="23">
        <f ca="1"/>
        <v>-3</v>
      </c>
      <c r="AP166" s="23">
        <f ca="1"/>
        <v>12</v>
      </c>
      <c r="AQ166" s="23">
        <f ca="1"/>
        <v>12</v>
      </c>
      <c r="AR166" s="23">
        <f ca="1"/>
        <v>12</v>
      </c>
      <c r="AS166" s="24">
        <f ca="1"/>
        <v>-1</v>
      </c>
    </row>
    <row r="167" spans="3:45" x14ac:dyDescent="0.2">
      <c r="C167">
        <f ca="1"/>
        <v>1</v>
      </c>
      <c r="D167">
        <f ca="1"/>
        <v>1</v>
      </c>
      <c r="E167">
        <f ca="1"/>
        <v>0</v>
      </c>
      <c r="F167">
        <f ca="1"/>
        <v>1</v>
      </c>
      <c r="G167">
        <f ca="1"/>
        <v>1</v>
      </c>
      <c r="H167">
        <f ca="1"/>
        <v>-1</v>
      </c>
      <c r="I167">
        <f ca="1"/>
        <v>1</v>
      </c>
      <c r="J167">
        <f ca="1"/>
        <v>0</v>
      </c>
      <c r="K167">
        <f ca="1"/>
        <v>1</v>
      </c>
      <c r="L167">
        <f ca="1"/>
        <v>1</v>
      </c>
      <c r="M167">
        <f ca="1"/>
        <v>1</v>
      </c>
      <c r="N167">
        <f ca="1"/>
        <v>0</v>
      </c>
      <c r="O167">
        <f ca="1"/>
        <v>0</v>
      </c>
      <c r="P167">
        <f ca="1"/>
        <v>0</v>
      </c>
      <c r="Q167">
        <f ca="1"/>
        <v>1</v>
      </c>
      <c r="R167">
        <f ca="1"/>
        <v>0</v>
      </c>
      <c r="S167">
        <f ca="1"/>
        <v>1</v>
      </c>
      <c r="T167">
        <f ca="1"/>
        <v>1</v>
      </c>
      <c r="U167">
        <f ca="1"/>
        <v>1</v>
      </c>
      <c r="V167">
        <f ca="1"/>
        <v>-1</v>
      </c>
      <c r="W167">
        <f ca="1"/>
        <v>-1</v>
      </c>
      <c r="X167">
        <f ca="1"/>
        <v>0</v>
      </c>
      <c r="Y167">
        <f ca="1"/>
        <v>0</v>
      </c>
      <c r="Z167">
        <f ca="1"/>
        <v>1</v>
      </c>
      <c r="AA167">
        <f ca="1"/>
        <v>1</v>
      </c>
      <c r="AB167"/>
      <c r="AC167" s="4">
        <v>1</v>
      </c>
      <c r="AD167" s="22">
        <f ca="1"/>
        <v>235</v>
      </c>
      <c r="AE167" s="23">
        <f ca="1"/>
        <v>-35</v>
      </c>
      <c r="AF167" s="23">
        <f ca="1"/>
        <v>52</v>
      </c>
      <c r="AG167" s="23">
        <f ca="1"/>
        <v>38</v>
      </c>
      <c r="AH167" s="23">
        <f ca="1"/>
        <v>64</v>
      </c>
      <c r="AI167" s="23">
        <f ca="1"/>
        <v>-15</v>
      </c>
      <c r="AJ167" s="23">
        <f ca="1"/>
        <v>59</v>
      </c>
      <c r="AK167" s="23">
        <f ca="1"/>
        <v>54</v>
      </c>
      <c r="AL167" s="23">
        <f ca="1"/>
        <v>63</v>
      </c>
      <c r="AM167" s="23">
        <f ca="1"/>
        <v>2</v>
      </c>
      <c r="AN167" s="23">
        <f ca="1"/>
        <v>17</v>
      </c>
      <c r="AO167" s="23">
        <f ca="1"/>
        <v>12</v>
      </c>
      <c r="AP167" s="23">
        <f ca="1"/>
        <v>1</v>
      </c>
      <c r="AQ167" s="23">
        <f ca="1"/>
        <v>-21</v>
      </c>
      <c r="AR167" s="23">
        <f ca="1"/>
        <v>1</v>
      </c>
      <c r="AS167" s="24">
        <f ca="1"/>
        <v>10</v>
      </c>
    </row>
    <row r="168" spans="3:45" x14ac:dyDescent="0.2">
      <c r="C168">
        <f ca="1"/>
        <v>1</v>
      </c>
      <c r="D168">
        <f ca="1"/>
        <v>1</v>
      </c>
      <c r="E168">
        <f ca="1"/>
        <v>-1</v>
      </c>
      <c r="F168">
        <f ca="1"/>
        <v>0</v>
      </c>
      <c r="G168">
        <f ca="1"/>
        <v>0</v>
      </c>
      <c r="H168">
        <f ca="1"/>
        <v>0</v>
      </c>
      <c r="I168">
        <f ca="1"/>
        <v>0</v>
      </c>
      <c r="J168">
        <f ca="1"/>
        <v>0</v>
      </c>
      <c r="K168">
        <f ca="1"/>
        <v>0</v>
      </c>
      <c r="L168">
        <f ca="1"/>
        <v>0</v>
      </c>
      <c r="M168">
        <f ca="1"/>
        <v>1</v>
      </c>
      <c r="N168">
        <f ca="1"/>
        <v>1</v>
      </c>
      <c r="O168">
        <f ca="1"/>
        <v>0</v>
      </c>
      <c r="P168">
        <f ca="1"/>
        <v>-1</v>
      </c>
      <c r="Q168">
        <f ca="1"/>
        <v>0</v>
      </c>
      <c r="R168">
        <f ca="1"/>
        <v>1</v>
      </c>
      <c r="S168">
        <f ca="1"/>
        <v>0</v>
      </c>
      <c r="T168">
        <f ca="1"/>
        <v>-1</v>
      </c>
      <c r="U168">
        <f ca="1"/>
        <v>0</v>
      </c>
      <c r="V168">
        <f ca="1"/>
        <v>1</v>
      </c>
      <c r="W168">
        <f ca="1"/>
        <v>0</v>
      </c>
      <c r="X168">
        <f ca="1"/>
        <v>0</v>
      </c>
      <c r="Y168">
        <f ca="1"/>
        <v>1</v>
      </c>
      <c r="Z168">
        <f ca="1"/>
        <v>0</v>
      </c>
      <c r="AA168">
        <f ca="1"/>
        <v>-2</v>
      </c>
      <c r="AB168"/>
      <c r="AC168" s="4">
        <v>2</v>
      </c>
      <c r="AD168" s="22">
        <f ca="1"/>
        <v>26</v>
      </c>
      <c r="AE168" s="23">
        <f ca="1"/>
        <v>92</v>
      </c>
      <c r="AF168" s="23">
        <f ca="1"/>
        <v>12</v>
      </c>
      <c r="AG168" s="23">
        <f ca="1"/>
        <v>-13</v>
      </c>
      <c r="AH168" s="23">
        <f ca="1"/>
        <v>52</v>
      </c>
      <c r="AI168" s="23">
        <f ca="1"/>
        <v>-32</v>
      </c>
      <c r="AJ168" s="23">
        <f ca="1"/>
        <v>5</v>
      </c>
      <c r="AK168" s="23">
        <f ca="1"/>
        <v>6</v>
      </c>
      <c r="AL168" s="23">
        <f ca="1"/>
        <v>13</v>
      </c>
      <c r="AM168" s="23">
        <f ca="1"/>
        <v>16</v>
      </c>
      <c r="AN168" s="23">
        <f ca="1"/>
        <v>-2</v>
      </c>
      <c r="AO168" s="23">
        <f ca="1"/>
        <v>0</v>
      </c>
      <c r="AP168" s="23">
        <f ca="1"/>
        <v>11</v>
      </c>
      <c r="AQ168" s="23">
        <f ca="1"/>
        <v>-4</v>
      </c>
      <c r="AR168" s="23">
        <f ca="1"/>
        <v>0</v>
      </c>
      <c r="AS168" s="24">
        <f ca="1"/>
        <v>-2</v>
      </c>
    </row>
    <row r="171" spans="3:45" x14ac:dyDescent="0.2">
      <c r="Z171" s="4" t="s">
        <v>35</v>
      </c>
      <c r="AC171" s="4">
        <v>0</v>
      </c>
      <c r="AD171" s="22" cm="1">
        <f t="array" aca="1" ref="AD171:AS173" ca="1">RELU(_xlfn.ANCHORARRAY(AD166))</f>
        <v>153</v>
      </c>
      <c r="AE171" s="23">
        <f ca="1"/>
        <v>0</v>
      </c>
      <c r="AF171" s="23">
        <f ca="1"/>
        <v>27</v>
      </c>
      <c r="AG171" s="23">
        <f ca="1"/>
        <v>2</v>
      </c>
      <c r="AH171" s="23">
        <f ca="1"/>
        <v>87</v>
      </c>
      <c r="AI171" s="23">
        <f ca="1"/>
        <v>47</v>
      </c>
      <c r="AJ171" s="23">
        <f ca="1"/>
        <v>88</v>
      </c>
      <c r="AK171" s="23">
        <f ca="1"/>
        <v>23</v>
      </c>
      <c r="AL171" s="23">
        <f ca="1"/>
        <v>39</v>
      </c>
      <c r="AM171" s="23">
        <f ca="1"/>
        <v>0</v>
      </c>
      <c r="AN171" s="23">
        <f ca="1"/>
        <v>5</v>
      </c>
      <c r="AO171" s="23">
        <f ca="1"/>
        <v>0</v>
      </c>
      <c r="AP171" s="23">
        <f ca="1"/>
        <v>12</v>
      </c>
      <c r="AQ171" s="23">
        <f ca="1"/>
        <v>12</v>
      </c>
      <c r="AR171" s="23">
        <f ca="1"/>
        <v>12</v>
      </c>
      <c r="AS171" s="24">
        <f ca="1"/>
        <v>0</v>
      </c>
    </row>
    <row r="172" spans="3:45" x14ac:dyDescent="0.2">
      <c r="AC172" s="4">
        <v>1</v>
      </c>
      <c r="AD172" s="22">
        <f ca="1"/>
        <v>235</v>
      </c>
      <c r="AE172" s="23">
        <f ca="1"/>
        <v>0</v>
      </c>
      <c r="AF172" s="23">
        <f ca="1"/>
        <v>52</v>
      </c>
      <c r="AG172" s="23">
        <f ca="1"/>
        <v>38</v>
      </c>
      <c r="AH172" s="23">
        <f ca="1"/>
        <v>64</v>
      </c>
      <c r="AI172" s="23">
        <f ca="1"/>
        <v>0</v>
      </c>
      <c r="AJ172" s="23">
        <f ca="1"/>
        <v>59</v>
      </c>
      <c r="AK172" s="23">
        <f ca="1"/>
        <v>54</v>
      </c>
      <c r="AL172" s="23">
        <f ca="1"/>
        <v>63</v>
      </c>
      <c r="AM172" s="23">
        <f ca="1"/>
        <v>2</v>
      </c>
      <c r="AN172" s="23">
        <f ca="1"/>
        <v>17</v>
      </c>
      <c r="AO172" s="23">
        <f ca="1"/>
        <v>12</v>
      </c>
      <c r="AP172" s="23">
        <f ca="1"/>
        <v>1</v>
      </c>
      <c r="AQ172" s="23">
        <f ca="1"/>
        <v>0</v>
      </c>
      <c r="AR172" s="23">
        <f ca="1"/>
        <v>1</v>
      </c>
      <c r="AS172" s="24">
        <f ca="1"/>
        <v>10</v>
      </c>
    </row>
    <row r="173" spans="3:45" x14ac:dyDescent="0.2">
      <c r="AC173" s="4">
        <v>2</v>
      </c>
      <c r="AD173" s="22">
        <f ca="1"/>
        <v>26</v>
      </c>
      <c r="AE173" s="23">
        <f ca="1"/>
        <v>92</v>
      </c>
      <c r="AF173" s="23">
        <f ca="1"/>
        <v>12</v>
      </c>
      <c r="AG173" s="23">
        <f ca="1"/>
        <v>0</v>
      </c>
      <c r="AH173" s="23">
        <f ca="1"/>
        <v>52</v>
      </c>
      <c r="AI173" s="23">
        <f ca="1"/>
        <v>0</v>
      </c>
      <c r="AJ173" s="23">
        <f ca="1"/>
        <v>5</v>
      </c>
      <c r="AK173" s="23">
        <f ca="1"/>
        <v>6</v>
      </c>
      <c r="AL173" s="23">
        <f ca="1"/>
        <v>13</v>
      </c>
      <c r="AM173" s="23">
        <f ca="1"/>
        <v>16</v>
      </c>
      <c r="AN173" s="23">
        <f ca="1"/>
        <v>0</v>
      </c>
      <c r="AO173" s="23">
        <f ca="1"/>
        <v>0</v>
      </c>
      <c r="AP173" s="23">
        <f ca="1"/>
        <v>11</v>
      </c>
      <c r="AQ173" s="23">
        <f ca="1"/>
        <v>0</v>
      </c>
      <c r="AR173" s="23">
        <f ca="1"/>
        <v>0</v>
      </c>
      <c r="AS173" s="24">
        <f ca="1"/>
        <v>0</v>
      </c>
    </row>
    <row r="175" spans="3:45" x14ac:dyDescent="0.2">
      <c r="Z175" s="4" t="s">
        <v>3</v>
      </c>
      <c r="AC175" s="4">
        <v>0</v>
      </c>
      <c r="AD175" s="21" cm="1">
        <f t="array" aca="1" ref="AD175:AG178" ca="1">FOLD(AD171:AS171,4)</f>
        <v>153</v>
      </c>
      <c r="AE175" s="14">
        <f ca="1"/>
        <v>0</v>
      </c>
      <c r="AF175" s="14">
        <f ca="1"/>
        <v>27</v>
      </c>
      <c r="AG175" s="15">
        <f ca="1"/>
        <v>2</v>
      </c>
    </row>
    <row r="176" spans="3:45" x14ac:dyDescent="0.2">
      <c r="AD176" s="16">
        <f ca="1"/>
        <v>87</v>
      </c>
      <c r="AE176" s="4">
        <f ca="1"/>
        <v>47</v>
      </c>
      <c r="AF176" s="4">
        <f ca="1"/>
        <v>88</v>
      </c>
      <c r="AG176" s="17">
        <f ca="1"/>
        <v>23</v>
      </c>
    </row>
    <row r="177" spans="26:45" x14ac:dyDescent="0.2">
      <c r="AD177" s="16">
        <f ca="1"/>
        <v>39</v>
      </c>
      <c r="AE177" s="4">
        <f ca="1"/>
        <v>0</v>
      </c>
      <c r="AF177" s="4">
        <f ca="1"/>
        <v>5</v>
      </c>
      <c r="AG177" s="17">
        <f ca="1"/>
        <v>0</v>
      </c>
    </row>
    <row r="178" spans="26:45" x14ac:dyDescent="0.2">
      <c r="AD178" s="18">
        <f ca="1"/>
        <v>12</v>
      </c>
      <c r="AE178" s="19">
        <f ca="1"/>
        <v>12</v>
      </c>
      <c r="AF178" s="19">
        <f ca="1"/>
        <v>12</v>
      </c>
      <c r="AG178" s="20">
        <f ca="1"/>
        <v>0</v>
      </c>
    </row>
    <row r="179" spans="26:45" x14ac:dyDescent="0.2">
      <c r="AC179" s="4">
        <v>1</v>
      </c>
      <c r="AD179" s="21" cm="1">
        <f t="array" aca="1" ref="AD179:AG182" ca="1">FOLD(AD172:AS172,4)</f>
        <v>235</v>
      </c>
      <c r="AE179" s="14">
        <f ca="1"/>
        <v>0</v>
      </c>
      <c r="AF179" s="14">
        <f ca="1"/>
        <v>52</v>
      </c>
      <c r="AG179" s="15">
        <f ca="1"/>
        <v>38</v>
      </c>
    </row>
    <row r="180" spans="26:45" x14ac:dyDescent="0.2">
      <c r="AD180" s="16">
        <f ca="1"/>
        <v>64</v>
      </c>
      <c r="AE180" s="4">
        <f ca="1"/>
        <v>0</v>
      </c>
      <c r="AF180" s="4">
        <f ca="1"/>
        <v>59</v>
      </c>
      <c r="AG180" s="17">
        <f ca="1"/>
        <v>54</v>
      </c>
    </row>
    <row r="181" spans="26:45" x14ac:dyDescent="0.2">
      <c r="AD181" s="16">
        <f ca="1"/>
        <v>63</v>
      </c>
      <c r="AE181" s="4">
        <f ca="1"/>
        <v>2</v>
      </c>
      <c r="AF181" s="4">
        <f ca="1"/>
        <v>17</v>
      </c>
      <c r="AG181" s="17">
        <f ca="1"/>
        <v>12</v>
      </c>
    </row>
    <row r="182" spans="26:45" x14ac:dyDescent="0.2">
      <c r="AD182" s="18">
        <f ca="1"/>
        <v>1</v>
      </c>
      <c r="AE182" s="19">
        <f ca="1"/>
        <v>0</v>
      </c>
      <c r="AF182" s="19">
        <f ca="1"/>
        <v>1</v>
      </c>
      <c r="AG182" s="20">
        <f ca="1"/>
        <v>10</v>
      </c>
    </row>
    <row r="183" spans="26:45" x14ac:dyDescent="0.2">
      <c r="AC183" s="4">
        <v>2</v>
      </c>
      <c r="AD183" s="21" cm="1">
        <f t="array" aca="1" ref="AD183:AG186" ca="1">FOLD(AD173:AS173,4)</f>
        <v>26</v>
      </c>
      <c r="AE183" s="14">
        <f ca="1"/>
        <v>92</v>
      </c>
      <c r="AF183" s="14">
        <f ca="1"/>
        <v>12</v>
      </c>
      <c r="AG183" s="15">
        <f ca="1"/>
        <v>0</v>
      </c>
    </row>
    <row r="184" spans="26:45" x14ac:dyDescent="0.2">
      <c r="AD184" s="16">
        <f ca="1"/>
        <v>52</v>
      </c>
      <c r="AE184" s="4">
        <f ca="1"/>
        <v>0</v>
      </c>
      <c r="AF184" s="4">
        <f ca="1"/>
        <v>5</v>
      </c>
      <c r="AG184" s="17">
        <f ca="1"/>
        <v>6</v>
      </c>
    </row>
    <row r="185" spans="26:45" x14ac:dyDescent="0.2">
      <c r="AD185" s="16">
        <f ca="1"/>
        <v>13</v>
      </c>
      <c r="AE185" s="4">
        <f ca="1"/>
        <v>16</v>
      </c>
      <c r="AF185" s="4">
        <f ca="1"/>
        <v>0</v>
      </c>
      <c r="AG185" s="17">
        <f ca="1"/>
        <v>0</v>
      </c>
    </row>
    <row r="186" spans="26:45" x14ac:dyDescent="0.2">
      <c r="AD186" s="18">
        <f ca="1"/>
        <v>11</v>
      </c>
      <c r="AE186" s="19">
        <f ca="1"/>
        <v>0</v>
      </c>
      <c r="AF186" s="19">
        <f ca="1"/>
        <v>0</v>
      </c>
      <c r="AG186" s="20">
        <f ca="1"/>
        <v>0</v>
      </c>
    </row>
    <row r="189" spans="26:45" x14ac:dyDescent="0.2">
      <c r="Z189" s="4" t="s">
        <v>1</v>
      </c>
      <c r="AC189" s="4">
        <v>0</v>
      </c>
      <c r="AD189" s="21" cm="1">
        <f t="array" aca="1" ref="AD189:AS192" ca="1">UNFOLD(_xlfn.ANCHORARRAY(AD175),2,1,1,0)</f>
        <v>153</v>
      </c>
      <c r="AE189" s="14">
        <f ca="1"/>
        <v>0</v>
      </c>
      <c r="AF189" s="14">
        <f ca="1"/>
        <v>27</v>
      </c>
      <c r="AG189" s="14">
        <f ca="1"/>
        <v>2</v>
      </c>
      <c r="AH189" s="14">
        <f ca="1"/>
        <v>87</v>
      </c>
      <c r="AI189" s="14">
        <f ca="1"/>
        <v>47</v>
      </c>
      <c r="AJ189" s="14">
        <f ca="1"/>
        <v>88</v>
      </c>
      <c r="AK189" s="14">
        <f ca="1"/>
        <v>23</v>
      </c>
      <c r="AL189" s="14">
        <f ca="1"/>
        <v>39</v>
      </c>
      <c r="AM189" s="14">
        <f ca="1"/>
        <v>0</v>
      </c>
      <c r="AN189" s="14">
        <f ca="1"/>
        <v>5</v>
      </c>
      <c r="AO189" s="14">
        <f ca="1"/>
        <v>0</v>
      </c>
      <c r="AP189" s="14">
        <f ca="1"/>
        <v>12</v>
      </c>
      <c r="AQ189" s="14">
        <f ca="1"/>
        <v>12</v>
      </c>
      <c r="AR189" s="14">
        <f ca="1"/>
        <v>12</v>
      </c>
      <c r="AS189" s="15">
        <f ca="1"/>
        <v>0</v>
      </c>
    </row>
    <row r="190" spans="26:45" x14ac:dyDescent="0.2">
      <c r="Z190" s="4" t="s">
        <v>43</v>
      </c>
      <c r="AD190" s="16">
        <f ca="1"/>
        <v>0</v>
      </c>
      <c r="AE190" s="4">
        <f ca="1"/>
        <v>27</v>
      </c>
      <c r="AF190" s="4">
        <f ca="1"/>
        <v>2</v>
      </c>
      <c r="AG190" s="4">
        <f ca="1"/>
        <v>0</v>
      </c>
      <c r="AH190" s="4">
        <f ca="1"/>
        <v>47</v>
      </c>
      <c r="AI190" s="4">
        <f ca="1"/>
        <v>88</v>
      </c>
      <c r="AJ190" s="4">
        <f ca="1"/>
        <v>23</v>
      </c>
      <c r="AK190" s="4">
        <f ca="1"/>
        <v>0</v>
      </c>
      <c r="AL190" s="4">
        <f ca="1"/>
        <v>0</v>
      </c>
      <c r="AM190" s="4">
        <f ca="1"/>
        <v>5</v>
      </c>
      <c r="AN190" s="4">
        <f ca="1"/>
        <v>0</v>
      </c>
      <c r="AO190" s="4">
        <f ca="1"/>
        <v>0</v>
      </c>
      <c r="AP190" s="4">
        <f ca="1"/>
        <v>12</v>
      </c>
      <c r="AQ190" s="4">
        <f ca="1"/>
        <v>12</v>
      </c>
      <c r="AR190" s="4">
        <f ca="1"/>
        <v>0</v>
      </c>
      <c r="AS190" s="17">
        <f ca="1"/>
        <v>0</v>
      </c>
    </row>
    <row r="191" spans="26:45" x14ac:dyDescent="0.2">
      <c r="AD191" s="16">
        <f ca="1"/>
        <v>87</v>
      </c>
      <c r="AE191" s="4">
        <f ca="1"/>
        <v>47</v>
      </c>
      <c r="AF191" s="4">
        <f ca="1"/>
        <v>88</v>
      </c>
      <c r="AG191" s="4">
        <f ca="1"/>
        <v>23</v>
      </c>
      <c r="AH191" s="4">
        <f ca="1"/>
        <v>39</v>
      </c>
      <c r="AI191" s="4">
        <f ca="1"/>
        <v>0</v>
      </c>
      <c r="AJ191" s="4">
        <f ca="1"/>
        <v>5</v>
      </c>
      <c r="AK191" s="4">
        <f ca="1"/>
        <v>0</v>
      </c>
      <c r="AL191" s="4">
        <f ca="1"/>
        <v>12</v>
      </c>
      <c r="AM191" s="4">
        <f ca="1"/>
        <v>12</v>
      </c>
      <c r="AN191" s="4">
        <f ca="1"/>
        <v>12</v>
      </c>
      <c r="AO191" s="4">
        <f ca="1"/>
        <v>0</v>
      </c>
      <c r="AP191" s="4">
        <f ca="1"/>
        <v>0</v>
      </c>
      <c r="AQ191" s="4">
        <f ca="1"/>
        <v>0</v>
      </c>
      <c r="AR191" s="4">
        <f ca="1"/>
        <v>0</v>
      </c>
      <c r="AS191" s="17">
        <f ca="1"/>
        <v>0</v>
      </c>
    </row>
    <row r="192" spans="26:45" x14ac:dyDescent="0.2">
      <c r="AD192" s="18">
        <f ca="1"/>
        <v>47</v>
      </c>
      <c r="AE192" s="19">
        <f ca="1"/>
        <v>88</v>
      </c>
      <c r="AF192" s="19">
        <f ca="1"/>
        <v>23</v>
      </c>
      <c r="AG192" s="19">
        <f ca="1"/>
        <v>0</v>
      </c>
      <c r="AH192" s="19">
        <f ca="1"/>
        <v>0</v>
      </c>
      <c r="AI192" s="19">
        <f ca="1"/>
        <v>5</v>
      </c>
      <c r="AJ192" s="19">
        <f ca="1"/>
        <v>0</v>
      </c>
      <c r="AK192" s="19">
        <f ca="1"/>
        <v>0</v>
      </c>
      <c r="AL192" s="19">
        <f ca="1"/>
        <v>12</v>
      </c>
      <c r="AM192" s="19">
        <f ca="1"/>
        <v>12</v>
      </c>
      <c r="AN192" s="19">
        <f ca="1"/>
        <v>0</v>
      </c>
      <c r="AO192" s="19">
        <f ca="1"/>
        <v>0</v>
      </c>
      <c r="AP192" s="19">
        <f ca="1"/>
        <v>0</v>
      </c>
      <c r="AQ192" s="19">
        <f ca="1"/>
        <v>0</v>
      </c>
      <c r="AR192" s="19">
        <f ca="1"/>
        <v>0</v>
      </c>
      <c r="AS192" s="20">
        <f ca="1"/>
        <v>0</v>
      </c>
    </row>
    <row r="193" spans="14:45" x14ac:dyDescent="0.2">
      <c r="AC193" s="4">
        <v>1</v>
      </c>
      <c r="AD193" s="21" cm="1">
        <f t="array" aca="1" ref="AD193:AS196" ca="1">UNFOLD(_xlfn.ANCHORARRAY(AD179),2,1,1,0)</f>
        <v>235</v>
      </c>
      <c r="AE193" s="14">
        <f ca="1"/>
        <v>0</v>
      </c>
      <c r="AF193" s="14">
        <f ca="1"/>
        <v>52</v>
      </c>
      <c r="AG193" s="14">
        <f ca="1"/>
        <v>38</v>
      </c>
      <c r="AH193" s="14">
        <f ca="1"/>
        <v>64</v>
      </c>
      <c r="AI193" s="14">
        <f ca="1"/>
        <v>0</v>
      </c>
      <c r="AJ193" s="14">
        <f ca="1"/>
        <v>59</v>
      </c>
      <c r="AK193" s="14">
        <f ca="1"/>
        <v>54</v>
      </c>
      <c r="AL193" s="14">
        <f ca="1"/>
        <v>63</v>
      </c>
      <c r="AM193" s="14">
        <f ca="1"/>
        <v>2</v>
      </c>
      <c r="AN193" s="14">
        <f ca="1"/>
        <v>17</v>
      </c>
      <c r="AO193" s="14">
        <f ca="1"/>
        <v>12</v>
      </c>
      <c r="AP193" s="14">
        <f ca="1"/>
        <v>1</v>
      </c>
      <c r="AQ193" s="14">
        <f ca="1"/>
        <v>0</v>
      </c>
      <c r="AR193" s="14">
        <f ca="1"/>
        <v>1</v>
      </c>
      <c r="AS193" s="15">
        <f ca="1"/>
        <v>10</v>
      </c>
    </row>
    <row r="194" spans="14:45" x14ac:dyDescent="0.2">
      <c r="AD194" s="16">
        <f ca="1"/>
        <v>0</v>
      </c>
      <c r="AE194" s="4">
        <f ca="1"/>
        <v>52</v>
      </c>
      <c r="AF194" s="4">
        <f ca="1"/>
        <v>38</v>
      </c>
      <c r="AG194" s="4">
        <f ca="1"/>
        <v>0</v>
      </c>
      <c r="AH194" s="4">
        <f ca="1"/>
        <v>0</v>
      </c>
      <c r="AI194" s="4">
        <f ca="1"/>
        <v>59</v>
      </c>
      <c r="AJ194" s="4">
        <f ca="1"/>
        <v>54</v>
      </c>
      <c r="AK194" s="4">
        <f ca="1"/>
        <v>0</v>
      </c>
      <c r="AL194" s="4">
        <f ca="1"/>
        <v>2</v>
      </c>
      <c r="AM194" s="4">
        <f ca="1"/>
        <v>17</v>
      </c>
      <c r="AN194" s="4">
        <f ca="1"/>
        <v>12</v>
      </c>
      <c r="AO194" s="4">
        <f ca="1"/>
        <v>0</v>
      </c>
      <c r="AP194" s="4">
        <f ca="1"/>
        <v>0</v>
      </c>
      <c r="AQ194" s="4">
        <f ca="1"/>
        <v>1</v>
      </c>
      <c r="AR194" s="4">
        <f ca="1"/>
        <v>10</v>
      </c>
      <c r="AS194" s="17">
        <f ca="1"/>
        <v>0</v>
      </c>
    </row>
    <row r="195" spans="14:45" x14ac:dyDescent="0.2">
      <c r="AD195" s="16">
        <f ca="1"/>
        <v>64</v>
      </c>
      <c r="AE195" s="4">
        <f ca="1"/>
        <v>0</v>
      </c>
      <c r="AF195" s="4">
        <f ca="1"/>
        <v>59</v>
      </c>
      <c r="AG195" s="4">
        <f ca="1"/>
        <v>54</v>
      </c>
      <c r="AH195" s="4">
        <f ca="1"/>
        <v>63</v>
      </c>
      <c r="AI195" s="4">
        <f ca="1"/>
        <v>2</v>
      </c>
      <c r="AJ195" s="4">
        <f ca="1"/>
        <v>17</v>
      </c>
      <c r="AK195" s="4">
        <f ca="1"/>
        <v>12</v>
      </c>
      <c r="AL195" s="4">
        <f ca="1"/>
        <v>1</v>
      </c>
      <c r="AM195" s="4">
        <f ca="1"/>
        <v>0</v>
      </c>
      <c r="AN195" s="4">
        <f ca="1"/>
        <v>1</v>
      </c>
      <c r="AO195" s="4">
        <f ca="1"/>
        <v>10</v>
      </c>
      <c r="AP195" s="4">
        <f ca="1"/>
        <v>0</v>
      </c>
      <c r="AQ195" s="4">
        <f ca="1"/>
        <v>0</v>
      </c>
      <c r="AR195" s="4">
        <f ca="1"/>
        <v>0</v>
      </c>
      <c r="AS195" s="17">
        <f ca="1"/>
        <v>0</v>
      </c>
    </row>
    <row r="196" spans="14:45" x14ac:dyDescent="0.2">
      <c r="AD196" s="18">
        <f ca="1"/>
        <v>0</v>
      </c>
      <c r="AE196" s="19">
        <f ca="1"/>
        <v>59</v>
      </c>
      <c r="AF196" s="19">
        <f ca="1"/>
        <v>54</v>
      </c>
      <c r="AG196" s="19">
        <f ca="1"/>
        <v>0</v>
      </c>
      <c r="AH196" s="19">
        <f ca="1"/>
        <v>2</v>
      </c>
      <c r="AI196" s="19">
        <f ca="1"/>
        <v>17</v>
      </c>
      <c r="AJ196" s="19">
        <f ca="1"/>
        <v>12</v>
      </c>
      <c r="AK196" s="19">
        <f ca="1"/>
        <v>0</v>
      </c>
      <c r="AL196" s="19">
        <f ca="1"/>
        <v>0</v>
      </c>
      <c r="AM196" s="19">
        <f ca="1"/>
        <v>1</v>
      </c>
      <c r="AN196" s="19">
        <f ca="1"/>
        <v>10</v>
      </c>
      <c r="AO196" s="19">
        <f ca="1"/>
        <v>0</v>
      </c>
      <c r="AP196" s="19">
        <f ca="1"/>
        <v>0</v>
      </c>
      <c r="AQ196" s="19">
        <f ca="1"/>
        <v>0</v>
      </c>
      <c r="AR196" s="19">
        <f ca="1"/>
        <v>0</v>
      </c>
      <c r="AS196" s="20">
        <f ca="1"/>
        <v>0</v>
      </c>
    </row>
    <row r="197" spans="14:45" x14ac:dyDescent="0.2">
      <c r="AC197" s="4">
        <v>2</v>
      </c>
      <c r="AD197" s="21" cm="1">
        <f t="array" aca="1" ref="AD197:AS200" ca="1">UNFOLD(_xlfn.ANCHORARRAY(AD183),2,1,1,0)</f>
        <v>26</v>
      </c>
      <c r="AE197" s="14">
        <f ca="1"/>
        <v>92</v>
      </c>
      <c r="AF197" s="14">
        <f ca="1"/>
        <v>12</v>
      </c>
      <c r="AG197" s="14">
        <f ca="1"/>
        <v>0</v>
      </c>
      <c r="AH197" s="14">
        <f ca="1"/>
        <v>52</v>
      </c>
      <c r="AI197" s="14">
        <f ca="1"/>
        <v>0</v>
      </c>
      <c r="AJ197" s="14">
        <f ca="1"/>
        <v>5</v>
      </c>
      <c r="AK197" s="14">
        <f ca="1"/>
        <v>6</v>
      </c>
      <c r="AL197" s="14">
        <f ca="1"/>
        <v>13</v>
      </c>
      <c r="AM197" s="14">
        <f ca="1"/>
        <v>16</v>
      </c>
      <c r="AN197" s="14">
        <f ca="1"/>
        <v>0</v>
      </c>
      <c r="AO197" s="14">
        <f ca="1"/>
        <v>0</v>
      </c>
      <c r="AP197" s="14">
        <f ca="1"/>
        <v>11</v>
      </c>
      <c r="AQ197" s="14">
        <f ca="1"/>
        <v>0</v>
      </c>
      <c r="AR197" s="14">
        <f ca="1"/>
        <v>0</v>
      </c>
      <c r="AS197" s="15">
        <f ca="1"/>
        <v>0</v>
      </c>
    </row>
    <row r="198" spans="14:45" x14ac:dyDescent="0.2">
      <c r="AD198" s="16">
        <f ca="1"/>
        <v>92</v>
      </c>
      <c r="AE198" s="4">
        <f ca="1"/>
        <v>12</v>
      </c>
      <c r="AF198" s="4">
        <f ca="1"/>
        <v>0</v>
      </c>
      <c r="AG198" s="4">
        <f ca="1"/>
        <v>0</v>
      </c>
      <c r="AH198" s="4">
        <f ca="1"/>
        <v>0</v>
      </c>
      <c r="AI198" s="4">
        <f ca="1"/>
        <v>5</v>
      </c>
      <c r="AJ198" s="4">
        <f ca="1"/>
        <v>6</v>
      </c>
      <c r="AK198" s="4">
        <f ca="1"/>
        <v>0</v>
      </c>
      <c r="AL198" s="4">
        <f ca="1"/>
        <v>16</v>
      </c>
      <c r="AM198" s="4">
        <f ca="1"/>
        <v>0</v>
      </c>
      <c r="AN198" s="4">
        <f ca="1"/>
        <v>0</v>
      </c>
      <c r="AO198" s="4">
        <f ca="1"/>
        <v>0</v>
      </c>
      <c r="AP198" s="4">
        <f ca="1"/>
        <v>0</v>
      </c>
      <c r="AQ198" s="4">
        <f ca="1"/>
        <v>0</v>
      </c>
      <c r="AR198" s="4">
        <f ca="1"/>
        <v>0</v>
      </c>
      <c r="AS198" s="17">
        <f ca="1"/>
        <v>0</v>
      </c>
    </row>
    <row r="199" spans="14:45" x14ac:dyDescent="0.2">
      <c r="AD199" s="16">
        <f ca="1"/>
        <v>52</v>
      </c>
      <c r="AE199" s="4">
        <f ca="1"/>
        <v>0</v>
      </c>
      <c r="AF199" s="4">
        <f ca="1"/>
        <v>5</v>
      </c>
      <c r="AG199" s="4">
        <f ca="1"/>
        <v>6</v>
      </c>
      <c r="AH199" s="4">
        <f ca="1"/>
        <v>13</v>
      </c>
      <c r="AI199" s="4">
        <f ca="1"/>
        <v>16</v>
      </c>
      <c r="AJ199" s="4">
        <f ca="1"/>
        <v>0</v>
      </c>
      <c r="AK199" s="4">
        <f ca="1"/>
        <v>0</v>
      </c>
      <c r="AL199" s="4">
        <f ca="1"/>
        <v>11</v>
      </c>
      <c r="AM199" s="4">
        <f ca="1"/>
        <v>0</v>
      </c>
      <c r="AN199" s="4">
        <f ca="1"/>
        <v>0</v>
      </c>
      <c r="AO199" s="4">
        <f ca="1"/>
        <v>0</v>
      </c>
      <c r="AP199" s="4">
        <f ca="1"/>
        <v>0</v>
      </c>
      <c r="AQ199" s="4">
        <f ca="1"/>
        <v>0</v>
      </c>
      <c r="AR199" s="4">
        <f ca="1"/>
        <v>0</v>
      </c>
      <c r="AS199" s="17">
        <f ca="1"/>
        <v>0</v>
      </c>
    </row>
    <row r="200" spans="14:45" x14ac:dyDescent="0.2">
      <c r="Z200" s="4" t="s">
        <v>41</v>
      </c>
      <c r="AD200" s="18">
        <f ca="1"/>
        <v>0</v>
      </c>
      <c r="AE200" s="19">
        <f ca="1"/>
        <v>5</v>
      </c>
      <c r="AF200" s="19">
        <f ca="1"/>
        <v>6</v>
      </c>
      <c r="AG200" s="19">
        <f ca="1"/>
        <v>0</v>
      </c>
      <c r="AH200" s="19">
        <f ca="1"/>
        <v>16</v>
      </c>
      <c r="AI200" s="19">
        <f ca="1"/>
        <v>0</v>
      </c>
      <c r="AJ200" s="19">
        <f ca="1"/>
        <v>0</v>
      </c>
      <c r="AK200" s="19">
        <f ca="1"/>
        <v>0</v>
      </c>
      <c r="AL200" s="19">
        <f ca="1"/>
        <v>0</v>
      </c>
      <c r="AM200" s="19">
        <f ca="1"/>
        <v>0</v>
      </c>
      <c r="AN200" s="19">
        <f ca="1"/>
        <v>0</v>
      </c>
      <c r="AO200" s="19">
        <f ca="1"/>
        <v>0</v>
      </c>
      <c r="AP200" s="19">
        <f ca="1"/>
        <v>0</v>
      </c>
      <c r="AQ200" s="19">
        <f ca="1"/>
        <v>0</v>
      </c>
      <c r="AR200" s="19">
        <f ca="1"/>
        <v>0</v>
      </c>
      <c r="AS200" s="20">
        <f ca="1"/>
        <v>0</v>
      </c>
    </row>
    <row r="201" spans="14:45" x14ac:dyDescent="0.2">
      <c r="Z201" s="4" t="s">
        <v>9</v>
      </c>
      <c r="AA201" s="4" t="s">
        <v>8</v>
      </c>
    </row>
    <row r="202" spans="14:45" x14ac:dyDescent="0.2">
      <c r="N202"/>
      <c r="O202" cm="1">
        <f t="array" aca="1" ref="O202:AA202" ca="1">RANDLINEAR(1,12,1)</f>
        <v>0</v>
      </c>
      <c r="P202">
        <f ca="1"/>
        <v>1</v>
      </c>
      <c r="Q202">
        <f ca="1"/>
        <v>-1</v>
      </c>
      <c r="R202">
        <f ca="1"/>
        <v>1</v>
      </c>
      <c r="S202">
        <f ca="1"/>
        <v>-1</v>
      </c>
      <c r="T202">
        <f ca="1"/>
        <v>1</v>
      </c>
      <c r="U202">
        <f ca="1"/>
        <v>0</v>
      </c>
      <c r="V202">
        <f ca="1"/>
        <v>1</v>
      </c>
      <c r="W202">
        <f ca="1"/>
        <v>1</v>
      </c>
      <c r="X202">
        <f ca="1"/>
        <v>-1</v>
      </c>
      <c r="Y202">
        <f ca="1"/>
        <v>0</v>
      </c>
      <c r="Z202">
        <f ca="1"/>
        <v>1</v>
      </c>
      <c r="AA202">
        <f ca="1"/>
        <v>3</v>
      </c>
      <c r="AB202"/>
      <c r="AD202" s="107" cm="1">
        <f t="array" aca="1" ref="AD202:AS202" ca="1">MMULT(O202:Z202,AD189:AS200)+$AA202</f>
        <v>-338</v>
      </c>
      <c r="AE202" s="108">
        <f ca="1"/>
        <v>267</v>
      </c>
      <c r="AF202" s="108">
        <f ca="1"/>
        <v>-2</v>
      </c>
      <c r="AG202" s="108">
        <f ca="1"/>
        <v>-58</v>
      </c>
      <c r="AH202" s="108">
        <f ca="1"/>
        <v>17</v>
      </c>
      <c r="AI202" s="108">
        <f ca="1"/>
        <v>167</v>
      </c>
      <c r="AJ202" s="108">
        <f ca="1"/>
        <v>27</v>
      </c>
      <c r="AK202" s="108">
        <f ca="1"/>
        <v>-45</v>
      </c>
      <c r="AL202" s="108">
        <f ca="1"/>
        <v>-61</v>
      </c>
      <c r="AM202" s="108">
        <f ca="1"/>
        <v>40</v>
      </c>
      <c r="AN202" s="108">
        <f ca="1"/>
        <v>-4</v>
      </c>
      <c r="AO202" s="108">
        <f ca="1"/>
        <v>-9</v>
      </c>
      <c r="AP202" s="108">
        <f ca="1"/>
        <v>25</v>
      </c>
      <c r="AQ202" s="108">
        <f ca="1"/>
        <v>16</v>
      </c>
      <c r="AR202" s="108">
        <f ca="1"/>
        <v>12</v>
      </c>
      <c r="AS202" s="109">
        <f ca="1"/>
        <v>-7</v>
      </c>
    </row>
    <row r="204" spans="14:45" x14ac:dyDescent="0.2">
      <c r="Z204" s="4" t="s">
        <v>14</v>
      </c>
      <c r="AC204" s="4">
        <v>0</v>
      </c>
      <c r="AD204" s="110" cm="1">
        <f t="array" aca="1" ref="AD204:AG207" ca="1">FOLD(_xlfn.ANCHORARRAY(AD202),4)</f>
        <v>-338</v>
      </c>
      <c r="AE204" s="111">
        <f ca="1"/>
        <v>267</v>
      </c>
      <c r="AF204" s="111">
        <f ca="1"/>
        <v>-2</v>
      </c>
      <c r="AG204" s="112">
        <f ca="1"/>
        <v>-58</v>
      </c>
    </row>
    <row r="205" spans="14:45" x14ac:dyDescent="0.2">
      <c r="AD205" s="113">
        <f ca="1"/>
        <v>17</v>
      </c>
      <c r="AE205" s="114">
        <f ca="1"/>
        <v>167</v>
      </c>
      <c r="AF205" s="114">
        <f ca="1"/>
        <v>27</v>
      </c>
      <c r="AG205" s="115">
        <f ca="1"/>
        <v>-45</v>
      </c>
    </row>
    <row r="206" spans="14:45" x14ac:dyDescent="0.2">
      <c r="AD206" s="113">
        <f ca="1"/>
        <v>-61</v>
      </c>
      <c r="AE206" s="114">
        <f ca="1"/>
        <v>40</v>
      </c>
      <c r="AF206" s="114">
        <f ca="1"/>
        <v>-4</v>
      </c>
      <c r="AG206" s="115">
        <f ca="1"/>
        <v>-9</v>
      </c>
    </row>
    <row r="207" spans="14:45" x14ac:dyDescent="0.2">
      <c r="AD207" s="116">
        <f ca="1"/>
        <v>25</v>
      </c>
      <c r="AE207" s="117">
        <f ca="1"/>
        <v>16</v>
      </c>
      <c r="AF207" s="117">
        <f ca="1"/>
        <v>12</v>
      </c>
      <c r="AG207" s="118">
        <f ca="1"/>
        <v>-7</v>
      </c>
    </row>
    <row r="209" spans="26:33" x14ac:dyDescent="0.2">
      <c r="Z209" s="4" t="s">
        <v>44</v>
      </c>
      <c r="AD209" s="21">
        <v>1</v>
      </c>
      <c r="AE209" s="14">
        <v>2</v>
      </c>
      <c r="AF209" s="14">
        <v>2</v>
      </c>
      <c r="AG209" s="15">
        <v>3</v>
      </c>
    </row>
    <row r="210" spans="26:33" x14ac:dyDescent="0.2">
      <c r="AD210" s="16">
        <v>0</v>
      </c>
      <c r="AE210" s="4">
        <v>1</v>
      </c>
      <c r="AF210" s="4">
        <v>1</v>
      </c>
      <c r="AG210" s="17">
        <v>3</v>
      </c>
    </row>
    <row r="211" spans="26:33" x14ac:dyDescent="0.2">
      <c r="AD211" s="16">
        <v>0</v>
      </c>
      <c r="AE211" s="4">
        <v>0</v>
      </c>
      <c r="AF211" s="4">
        <v>0</v>
      </c>
      <c r="AG211" s="17">
        <v>3</v>
      </c>
    </row>
    <row r="212" spans="26:33" x14ac:dyDescent="0.2">
      <c r="AD212" s="18">
        <v>0</v>
      </c>
      <c r="AE212" s="19">
        <v>0</v>
      </c>
      <c r="AF212" s="19">
        <v>0</v>
      </c>
      <c r="AG212" s="20">
        <v>1</v>
      </c>
    </row>
    <row r="214" spans="26:33" x14ac:dyDescent="0.2">
      <c r="Z214" s="4" t="s">
        <v>45</v>
      </c>
      <c r="AD214" s="21" cm="1">
        <f t="array" aca="1" ref="AD214:AG217" ca="1">AD209:AG212-_xlfn.ANCHORARRAY(AD204)</f>
        <v>339</v>
      </c>
      <c r="AE214" s="14">
        <f ca="1"/>
        <v>-265</v>
      </c>
      <c r="AF214" s="14">
        <f ca="1"/>
        <v>4</v>
      </c>
      <c r="AG214" s="15">
        <f ca="1"/>
        <v>61</v>
      </c>
    </row>
    <row r="215" spans="26:33" x14ac:dyDescent="0.2">
      <c r="AD215" s="16">
        <f ca="1"/>
        <v>-17</v>
      </c>
      <c r="AE215" s="4">
        <f ca="1"/>
        <v>-166</v>
      </c>
      <c r="AF215" s="4">
        <f ca="1"/>
        <v>-26</v>
      </c>
      <c r="AG215" s="17">
        <f ca="1"/>
        <v>48</v>
      </c>
    </row>
    <row r="216" spans="26:33" x14ac:dyDescent="0.2">
      <c r="AD216" s="16">
        <f ca="1"/>
        <v>61</v>
      </c>
      <c r="AE216" s="4">
        <f ca="1"/>
        <v>-40</v>
      </c>
      <c r="AF216" s="4">
        <f ca="1"/>
        <v>4</v>
      </c>
      <c r="AG216" s="17">
        <f ca="1"/>
        <v>12</v>
      </c>
    </row>
    <row r="217" spans="26:33" x14ac:dyDescent="0.2">
      <c r="AD217" s="18">
        <f ca="1"/>
        <v>-25</v>
      </c>
      <c r="AE217" s="19">
        <f ca="1"/>
        <v>-16</v>
      </c>
      <c r="AF217" s="19">
        <f ca="1"/>
        <v>-12</v>
      </c>
      <c r="AG217" s="20">
        <f ca="1"/>
        <v>8</v>
      </c>
    </row>
    <row r="219" spans="26:33" x14ac:dyDescent="0.2">
      <c r="Z219" s="4" t="s">
        <v>46</v>
      </c>
      <c r="AD219" s="29" cm="1">
        <f t="array" aca="1" ref="AD219" ca="1">AVERAGE(_xlfn.ANCHORARRAY(AD214)^2)</f>
        <v>14142.375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2772-8772-BE46-9A21-00F5724CC61F}">
  <dimension ref="G3:AZ130"/>
  <sheetViews>
    <sheetView topLeftCell="A65" zoomScaleNormal="100" workbookViewId="0">
      <selection activeCell="AL94" sqref="AL94"/>
    </sheetView>
  </sheetViews>
  <sheetFormatPr baseColWidth="10" defaultColWidth="10.6640625" defaultRowHeight="14" x14ac:dyDescent="0.2"/>
  <cols>
    <col min="1" max="51" width="4.33203125" style="119" customWidth="1"/>
    <col min="52" max="64" width="4.1640625" style="119" customWidth="1"/>
    <col min="65" max="16384" width="10.6640625" style="119"/>
  </cols>
  <sheetData>
    <row r="3" spans="9:42" x14ac:dyDescent="0.2">
      <c r="I3" s="147"/>
      <c r="AA3" s="147"/>
      <c r="AB3" s="147"/>
    </row>
    <row r="7" spans="9:42" x14ac:dyDescent="0.2">
      <c r="AJ7" s="120" t="s">
        <v>47</v>
      </c>
      <c r="AK7" s="120">
        <v>0</v>
      </c>
      <c r="AL7" s="120">
        <v>1</v>
      </c>
      <c r="AM7" s="120">
        <v>2</v>
      </c>
      <c r="AN7" s="120">
        <v>3</v>
      </c>
      <c r="AO7" s="120">
        <v>4</v>
      </c>
      <c r="AP7" s="120">
        <v>5</v>
      </c>
    </row>
    <row r="8" spans="9:42" x14ac:dyDescent="0.2">
      <c r="P8" s="120" t="s">
        <v>47</v>
      </c>
      <c r="Q8" s="120">
        <v>0</v>
      </c>
      <c r="R8" s="120">
        <v>1</v>
      </c>
      <c r="S8" s="120">
        <v>2</v>
      </c>
      <c r="T8" s="120">
        <v>3</v>
      </c>
      <c r="U8" s="120">
        <v>4</v>
      </c>
      <c r="V8" s="120">
        <v>5</v>
      </c>
      <c r="AI8" s="120"/>
      <c r="AJ8" s="120"/>
    </row>
    <row r="9" spans="9:42" x14ac:dyDescent="0.2">
      <c r="N9" s="120"/>
      <c r="O9" s="120"/>
      <c r="P9" s="120"/>
      <c r="AI9" s="120"/>
      <c r="AJ9" s="120"/>
      <c r="AK9" s="121">
        <v>0.32771336949757979</v>
      </c>
      <c r="AL9" s="121">
        <v>0.97728909607793946</v>
      </c>
      <c r="AM9" s="121">
        <v>0.6505019900289466</v>
      </c>
      <c r="AN9" s="121">
        <v>0.152745348408037</v>
      </c>
      <c r="AO9" s="121">
        <v>0.71236723289821269</v>
      </c>
      <c r="AP9" s="121">
        <v>0.82481036579061184</v>
      </c>
    </row>
    <row r="10" spans="9:42" x14ac:dyDescent="0.2">
      <c r="N10" s="120"/>
      <c r="O10" s="120"/>
      <c r="P10" s="120"/>
      <c r="Q10" s="121">
        <v>0.79593243300930516</v>
      </c>
      <c r="R10" s="121">
        <v>0.25716367063654277</v>
      </c>
      <c r="S10" s="121">
        <v>9.8424983534377786E-2</v>
      </c>
      <c r="T10" s="121">
        <v>0.6846611412258139</v>
      </c>
      <c r="U10" s="121">
        <v>0.1</v>
      </c>
      <c r="V10" s="121">
        <v>0.1</v>
      </c>
      <c r="W10" s="120"/>
      <c r="X10" s="120"/>
      <c r="Y10" s="120"/>
      <c r="AI10" s="120"/>
      <c r="AJ10" s="120"/>
      <c r="AK10" s="122">
        <v>0.3</v>
      </c>
      <c r="AL10" s="122">
        <v>0.70529169888195709</v>
      </c>
      <c r="AM10" s="122">
        <v>0.51640387612719962</v>
      </c>
      <c r="AN10" s="122">
        <v>0.2</v>
      </c>
      <c r="AO10" s="122">
        <v>0</v>
      </c>
      <c r="AP10" s="122">
        <v>0</v>
      </c>
    </row>
    <row r="11" spans="9:42" x14ac:dyDescent="0.2">
      <c r="N11" s="120"/>
      <c r="O11" s="120"/>
      <c r="P11" s="120"/>
      <c r="Q11" s="122">
        <v>0.20254777218439002</v>
      </c>
      <c r="R11" s="122">
        <v>0.33687535651721467</v>
      </c>
      <c r="S11" s="122">
        <v>0.84139510629910585</v>
      </c>
      <c r="T11" s="122">
        <v>0.80004543940682438</v>
      </c>
      <c r="U11" s="122">
        <v>0.9</v>
      </c>
      <c r="V11" s="122">
        <v>0.25716367063654277</v>
      </c>
      <c r="AG11" s="120"/>
      <c r="AH11" s="120"/>
      <c r="AI11" s="120"/>
      <c r="AJ11" s="120"/>
      <c r="AK11" s="122">
        <v>0</v>
      </c>
      <c r="AL11" s="122">
        <v>0.10408245008963823</v>
      </c>
      <c r="AM11" s="122">
        <v>0.2</v>
      </c>
      <c r="AN11" s="122">
        <v>0.26070319557447497</v>
      </c>
      <c r="AO11" s="122">
        <v>0.20329933790307253</v>
      </c>
      <c r="AP11" s="122">
        <v>0.3778253255245837</v>
      </c>
    </row>
    <row r="12" spans="9:42" x14ac:dyDescent="0.2">
      <c r="N12" s="120"/>
      <c r="O12" s="120"/>
      <c r="P12" s="120"/>
      <c r="Q12" s="122">
        <v>0.1</v>
      </c>
      <c r="R12" s="122">
        <v>0.1</v>
      </c>
      <c r="S12" s="122">
        <v>0.3</v>
      </c>
      <c r="T12" s="122">
        <v>0.80004543940682438</v>
      </c>
      <c r="U12" s="122">
        <v>0.4</v>
      </c>
      <c r="V12" s="122">
        <v>0.33687535651721467</v>
      </c>
      <c r="AG12" s="120"/>
      <c r="AH12" s="120"/>
      <c r="AI12" s="120"/>
      <c r="AJ12" s="120"/>
      <c r="AK12" s="122">
        <v>0</v>
      </c>
      <c r="AL12" s="122">
        <v>0</v>
      </c>
      <c r="AM12" s="122">
        <v>0.82605815614926903</v>
      </c>
      <c r="AN12" s="122">
        <v>0.37910851327566042</v>
      </c>
      <c r="AO12" s="122">
        <v>5.1941099923809464E-2</v>
      </c>
      <c r="AP12" s="122">
        <v>0</v>
      </c>
    </row>
    <row r="13" spans="9:42" x14ac:dyDescent="0.2">
      <c r="Q13" s="122">
        <v>0.72399286994707324</v>
      </c>
      <c r="R13" s="122">
        <v>0.32094644317161714</v>
      </c>
      <c r="S13" s="122">
        <v>0.52386619481164276</v>
      </c>
      <c r="T13" s="122">
        <v>0.75903844515985419</v>
      </c>
      <c r="U13" s="122">
        <v>0.44</v>
      </c>
      <c r="V13" s="122">
        <v>0.75903844515985419</v>
      </c>
      <c r="AI13" s="120"/>
      <c r="AJ13" s="120"/>
      <c r="AK13" s="122">
        <v>0.34139197450563086</v>
      </c>
      <c r="AL13" s="122">
        <v>0.72158041524922956</v>
      </c>
      <c r="AM13" s="122">
        <v>0.46306430340690308</v>
      </c>
      <c r="AN13" s="122">
        <v>0.21237798064398339</v>
      </c>
      <c r="AO13" s="122">
        <v>0</v>
      </c>
      <c r="AP13" s="122">
        <v>0.36032485828411565</v>
      </c>
    </row>
    <row r="14" spans="9:42" x14ac:dyDescent="0.2">
      <c r="Q14" s="122">
        <v>0.28575223938240435</v>
      </c>
      <c r="R14" s="122">
        <v>0.79767523164038479</v>
      </c>
      <c r="S14" s="122">
        <v>0.53805171287629161</v>
      </c>
      <c r="T14" s="122">
        <v>0.1</v>
      </c>
      <c r="U14" s="122">
        <v>0.22</v>
      </c>
      <c r="V14" s="122">
        <v>0.70008277479564662</v>
      </c>
      <c r="AI14" s="120"/>
      <c r="AJ14" s="120"/>
      <c r="AK14" s="122">
        <v>0.3</v>
      </c>
      <c r="AL14" s="122">
        <v>0.25930271424704832</v>
      </c>
      <c r="AM14" s="122">
        <v>0.58294477154708502</v>
      </c>
      <c r="AN14" s="122">
        <v>0.3</v>
      </c>
      <c r="AO14" s="122">
        <v>0.5234948417103944</v>
      </c>
      <c r="AP14" s="122">
        <v>0.56010313486093477</v>
      </c>
    </row>
    <row r="15" spans="9:42" x14ac:dyDescent="0.2">
      <c r="Q15" s="123">
        <v>0.50600273534538798</v>
      </c>
      <c r="R15" s="123">
        <v>0.11486326836680583</v>
      </c>
      <c r="S15" s="123">
        <v>7.3659500916577025E-2</v>
      </c>
      <c r="T15" s="123">
        <v>9.0990172219439946E-2</v>
      </c>
      <c r="U15" s="123">
        <v>0.11</v>
      </c>
      <c r="V15" s="123">
        <v>0.11</v>
      </c>
      <c r="AI15" s="120"/>
      <c r="AJ15" s="120"/>
      <c r="AK15" s="123">
        <v>0.55146528925311289</v>
      </c>
      <c r="AL15" s="123">
        <v>0.86031220214489967</v>
      </c>
      <c r="AM15" s="123">
        <v>0.40500129587506017</v>
      </c>
      <c r="AN15" s="123">
        <v>0.38858507278257348</v>
      </c>
      <c r="AO15" s="123">
        <v>0.38434222519508354</v>
      </c>
      <c r="AP15" s="123">
        <v>0</v>
      </c>
    </row>
    <row r="16" spans="9:42" x14ac:dyDescent="0.2">
      <c r="Q16" s="120">
        <v>1</v>
      </c>
      <c r="R16" s="120">
        <v>1</v>
      </c>
      <c r="S16" s="120">
        <v>1</v>
      </c>
      <c r="T16" s="120">
        <v>1</v>
      </c>
      <c r="U16" s="120">
        <v>1</v>
      </c>
      <c r="V16" s="120">
        <v>1</v>
      </c>
      <c r="Z16" s="120"/>
      <c r="AC16" s="120"/>
      <c r="AD16" s="120"/>
      <c r="AE16" s="120"/>
      <c r="AF16" s="120"/>
      <c r="AG16" s="120"/>
      <c r="AH16" s="120"/>
      <c r="AI16" s="120"/>
      <c r="AK16" s="120">
        <v>1</v>
      </c>
      <c r="AL16" s="120">
        <v>1</v>
      </c>
      <c r="AM16" s="120">
        <v>1</v>
      </c>
      <c r="AN16" s="120">
        <v>1</v>
      </c>
      <c r="AO16" s="120">
        <v>1</v>
      </c>
      <c r="AP16" s="120">
        <v>1</v>
      </c>
    </row>
    <row r="17" spans="7:42" x14ac:dyDescent="0.2">
      <c r="Q17" s="120"/>
      <c r="R17" s="120"/>
      <c r="S17" s="120"/>
      <c r="T17" s="120"/>
      <c r="U17" s="120"/>
      <c r="V17" s="120"/>
      <c r="Z17" s="120"/>
      <c r="AC17" s="120"/>
      <c r="AD17" s="120"/>
      <c r="AE17" s="120"/>
      <c r="AF17" s="120"/>
      <c r="AG17" s="120"/>
      <c r="AH17" s="120"/>
      <c r="AI17" s="120"/>
      <c r="AK17" s="120"/>
      <c r="AL17" s="120"/>
      <c r="AM17" s="120"/>
      <c r="AN17" s="120"/>
      <c r="AO17" s="120"/>
      <c r="AP17" s="120"/>
    </row>
    <row r="18" spans="7:42" x14ac:dyDescent="0.2">
      <c r="Q18" s="120"/>
      <c r="R18" s="120"/>
      <c r="S18" s="120"/>
      <c r="T18" s="120"/>
      <c r="U18" s="120"/>
      <c r="V18" s="120"/>
      <c r="Z18" s="120"/>
      <c r="AC18" s="120"/>
      <c r="AD18" s="120"/>
      <c r="AE18" s="120"/>
      <c r="AF18" s="120"/>
      <c r="AG18" s="120"/>
      <c r="AH18" s="120"/>
      <c r="AI18" s="120"/>
      <c r="AK18" s="120"/>
      <c r="AL18" s="120"/>
      <c r="AM18" s="120"/>
      <c r="AN18" s="120"/>
      <c r="AO18" s="120"/>
      <c r="AP18" s="120"/>
    </row>
    <row r="19" spans="7:42" x14ac:dyDescent="0.2">
      <c r="Q19" s="120"/>
      <c r="R19" s="120"/>
      <c r="S19" s="120"/>
      <c r="T19" s="120"/>
      <c r="U19" s="120"/>
      <c r="V19" s="120"/>
      <c r="Z19" s="120"/>
      <c r="AC19" s="120"/>
      <c r="AD19" s="120"/>
      <c r="AE19" s="120"/>
      <c r="AF19" s="120"/>
      <c r="AG19" s="120"/>
      <c r="AH19" s="120"/>
      <c r="AI19" s="120"/>
      <c r="AK19" s="120"/>
      <c r="AL19" s="120"/>
      <c r="AM19" s="120"/>
      <c r="AN19" s="120"/>
      <c r="AO19" s="120"/>
      <c r="AP19" s="120"/>
    </row>
    <row r="20" spans="7:42" x14ac:dyDescent="0.2">
      <c r="G20" s="120"/>
      <c r="K20" s="120"/>
      <c r="L20" s="120"/>
      <c r="M20" s="120"/>
      <c r="N20" s="120"/>
      <c r="O20" s="120"/>
      <c r="Y20" s="120"/>
      <c r="AB20" s="124"/>
      <c r="AI20" s="120"/>
    </row>
    <row r="21" spans="7:42" x14ac:dyDescent="0.2">
      <c r="I21" s="126" cm="1">
        <f t="array" aca="1" ref="I21:O26" ca="1">RANDLINEAR(6,6,1)</f>
        <v>1</v>
      </c>
      <c r="J21" s="126">
        <f ca="1"/>
        <v>1</v>
      </c>
      <c r="K21" s="126">
        <f ca="1"/>
        <v>0</v>
      </c>
      <c r="L21" s="126">
        <f ca="1"/>
        <v>0</v>
      </c>
      <c r="M21" s="126">
        <f ca="1"/>
        <v>0</v>
      </c>
      <c r="N21" s="126">
        <f ca="1"/>
        <v>1</v>
      </c>
      <c r="O21" s="127">
        <f ca="1"/>
        <v>0</v>
      </c>
      <c r="Q21" s="148" cm="1">
        <f t="array" aca="1" ref="Q21:V26" ca="1">MMULT(I21:O26,Q10:V16)</f>
        <v>1.5044829405390832</v>
      </c>
      <c r="R21" s="148">
        <f ca="1"/>
        <v>0.70890229552056327</v>
      </c>
      <c r="S21" s="148">
        <f ca="1"/>
        <v>1.0134795907500607</v>
      </c>
      <c r="T21" s="148">
        <f ca="1"/>
        <v>1.5756967528520782</v>
      </c>
      <c r="U21" s="148">
        <f ca="1"/>
        <v>1.1100000000000001</v>
      </c>
      <c r="V21" s="148">
        <f ca="1"/>
        <v>0.46716367063654274</v>
      </c>
      <c r="Y21" s="120"/>
      <c r="AB21" s="126" cm="1">
        <f t="array" aca="1" ref="AB21:AI26" ca="1">RANDLINEAR(6,7,1)</f>
        <v>1</v>
      </c>
      <c r="AC21" s="126">
        <f ca="1"/>
        <v>0</v>
      </c>
      <c r="AD21" s="126">
        <f ca="1"/>
        <v>0</v>
      </c>
      <c r="AE21" s="126">
        <f ca="1"/>
        <v>0</v>
      </c>
      <c r="AF21" s="126">
        <f ca="1"/>
        <v>1</v>
      </c>
      <c r="AG21" s="126">
        <f ca="1"/>
        <v>1</v>
      </c>
      <c r="AH21" s="126">
        <f ca="1"/>
        <v>0</v>
      </c>
      <c r="AI21" s="127">
        <f ca="1"/>
        <v>0</v>
      </c>
      <c r="AK21" s="148" cm="1">
        <f t="array" aca="1" ref="AK21:AP26" ca="1">MMULT(AB21:AI26,AK9:AP16)</f>
        <v>0.96910534400321069</v>
      </c>
      <c r="AL21" s="148">
        <f ca="1"/>
        <v>1.9581722255742173</v>
      </c>
      <c r="AM21" s="148">
        <f ca="1"/>
        <v>1.6965110649829347</v>
      </c>
      <c r="AN21" s="148">
        <f ca="1"/>
        <v>0.66512332905202043</v>
      </c>
      <c r="AO21" s="148">
        <f ca="1"/>
        <v>1.2358620746086071</v>
      </c>
      <c r="AP21" s="148">
        <f ca="1"/>
        <v>1.7452383589356621</v>
      </c>
    </row>
    <row r="22" spans="7:42" x14ac:dyDescent="0.2">
      <c r="I22" s="126">
        <f ca="1"/>
        <v>0</v>
      </c>
      <c r="J22" s="126">
        <f ca="1"/>
        <v>1</v>
      </c>
      <c r="K22" s="126">
        <f ca="1"/>
        <v>1</v>
      </c>
      <c r="L22" s="126">
        <f ca="1"/>
        <v>0</v>
      </c>
      <c r="M22" s="126">
        <f ca="1"/>
        <v>1</v>
      </c>
      <c r="N22" s="126">
        <f ca="1"/>
        <v>-1</v>
      </c>
      <c r="O22" s="127">
        <f ca="1"/>
        <v>1</v>
      </c>
      <c r="Q22" s="149">
        <f ca="1"/>
        <v>1.0822972762214063</v>
      </c>
      <c r="R22" s="149">
        <f ca="1"/>
        <v>2.1196873197907937</v>
      </c>
      <c r="S22" s="149">
        <f ca="1"/>
        <v>2.6057873182588205</v>
      </c>
      <c r="T22" s="149">
        <f ca="1"/>
        <v>2.6091007065942087</v>
      </c>
      <c r="U22" s="149">
        <f ca="1"/>
        <v>2.41</v>
      </c>
      <c r="V22" s="149">
        <f ca="1"/>
        <v>2.184121801949404</v>
      </c>
      <c r="Y22" s="120"/>
      <c r="AB22" s="126">
        <f ca="1"/>
        <v>0</v>
      </c>
      <c r="AC22" s="126">
        <f ca="1"/>
        <v>0</v>
      </c>
      <c r="AD22" s="126">
        <f ca="1"/>
        <v>1</v>
      </c>
      <c r="AE22" s="126">
        <f ca="1"/>
        <v>0</v>
      </c>
      <c r="AF22" s="126">
        <f ca="1"/>
        <v>1</v>
      </c>
      <c r="AG22" s="126">
        <f ca="1"/>
        <v>0</v>
      </c>
      <c r="AH22" s="126">
        <f ca="1"/>
        <v>1</v>
      </c>
      <c r="AI22" s="127">
        <f ca="1"/>
        <v>3</v>
      </c>
      <c r="AK22" s="149">
        <f ca="1"/>
        <v>3.892857263758744</v>
      </c>
      <c r="AL22" s="149">
        <f ca="1"/>
        <v>4.685975067483767</v>
      </c>
      <c r="AM22" s="149">
        <f ca="1"/>
        <v>4.0680655992819634</v>
      </c>
      <c r="AN22" s="149">
        <f ca="1"/>
        <v>3.8616662490010318</v>
      </c>
      <c r="AO22" s="149">
        <f ca="1"/>
        <v>3.5876415630981562</v>
      </c>
      <c r="AP22" s="149">
        <f ca="1"/>
        <v>3.7381501838086995</v>
      </c>
    </row>
    <row r="23" spans="7:42" x14ac:dyDescent="0.2">
      <c r="I23" s="126">
        <f ca="1"/>
        <v>1</v>
      </c>
      <c r="J23" s="126">
        <f ca="1"/>
        <v>1</v>
      </c>
      <c r="K23" s="126">
        <f ca="1"/>
        <v>0</v>
      </c>
      <c r="L23" s="126">
        <f ca="1"/>
        <v>1</v>
      </c>
      <c r="M23" s="126">
        <f ca="1"/>
        <v>-1</v>
      </c>
      <c r="N23" s="126">
        <f ca="1"/>
        <v>0</v>
      </c>
      <c r="O23" s="127">
        <f ca="1"/>
        <v>-3</v>
      </c>
      <c r="Q23" s="149">
        <f ca="1"/>
        <v>-1.5632791642416359</v>
      </c>
      <c r="R23" s="149">
        <f ca="1"/>
        <v>-2.8826897613150102</v>
      </c>
      <c r="S23" s="149">
        <f ca="1"/>
        <v>-2.0743654282311654</v>
      </c>
      <c r="T23" s="149">
        <f ca="1"/>
        <v>-0.85625497420750785</v>
      </c>
      <c r="U23" s="149">
        <f ca="1"/>
        <v>-1.78</v>
      </c>
      <c r="V23" s="149">
        <f ca="1"/>
        <v>-2.5838806589992496</v>
      </c>
      <c r="Y23" s="120"/>
      <c r="AB23" s="126">
        <f ca="1"/>
        <v>0</v>
      </c>
      <c r="AC23" s="126">
        <f ca="1"/>
        <v>0</v>
      </c>
      <c r="AD23" s="126">
        <f ca="1"/>
        <v>1</v>
      </c>
      <c r="AE23" s="126">
        <f ca="1"/>
        <v>0</v>
      </c>
      <c r="AF23" s="126">
        <f ca="1"/>
        <v>-1</v>
      </c>
      <c r="AG23" s="126">
        <f ca="1"/>
        <v>0</v>
      </c>
      <c r="AH23" s="126">
        <f ca="1"/>
        <v>0</v>
      </c>
      <c r="AI23" s="127">
        <f ca="1"/>
        <v>3</v>
      </c>
      <c r="AK23" s="149">
        <f ca="1"/>
        <v>2.6586080254943694</v>
      </c>
      <c r="AL23" s="149">
        <f ca="1"/>
        <v>2.3825020348404085</v>
      </c>
      <c r="AM23" s="149">
        <f ca="1"/>
        <v>2.7369356965930969</v>
      </c>
      <c r="AN23" s="149">
        <f ca="1"/>
        <v>3.0483252149304914</v>
      </c>
      <c r="AO23" s="149">
        <f ca="1"/>
        <v>3.2032993379030725</v>
      </c>
      <c r="AP23" s="149">
        <f ca="1"/>
        <v>3.0175004672404682</v>
      </c>
    </row>
    <row r="24" spans="7:42" x14ac:dyDescent="0.2">
      <c r="I24" s="126">
        <f ca="1"/>
        <v>1</v>
      </c>
      <c r="J24" s="126">
        <f ca="1"/>
        <v>-1</v>
      </c>
      <c r="K24" s="126">
        <f ca="1"/>
        <v>0</v>
      </c>
      <c r="L24" s="126">
        <f ca="1"/>
        <v>1</v>
      </c>
      <c r="M24" s="126">
        <f ca="1"/>
        <v>1</v>
      </c>
      <c r="N24" s="126">
        <f ca="1"/>
        <v>1</v>
      </c>
      <c r="O24" s="127">
        <f ca="1"/>
        <v>-2</v>
      </c>
      <c r="Q24" s="149">
        <f ca="1"/>
        <v>0.10913250549978049</v>
      </c>
      <c r="R24" s="149">
        <f ca="1"/>
        <v>-0.84622674270186415</v>
      </c>
      <c r="S24" s="149">
        <f ca="1"/>
        <v>-1.6073927141602167</v>
      </c>
      <c r="T24" s="149">
        <f ca="1"/>
        <v>-1.1653556808017163</v>
      </c>
      <c r="U24" s="149">
        <f ca="1"/>
        <v>-2.0300000000000002</v>
      </c>
      <c r="V24" s="149">
        <f ca="1"/>
        <v>-0.58804245068104177</v>
      </c>
      <c r="Y24" s="120"/>
      <c r="AB24" s="126">
        <f ca="1"/>
        <v>1</v>
      </c>
      <c r="AC24" s="126">
        <f ca="1"/>
        <v>0</v>
      </c>
      <c r="AD24" s="126">
        <f ca="1"/>
        <v>0</v>
      </c>
      <c r="AE24" s="126">
        <f ca="1"/>
        <v>0</v>
      </c>
      <c r="AF24" s="126">
        <f ca="1"/>
        <v>0</v>
      </c>
      <c r="AG24" s="126">
        <f ca="1"/>
        <v>-1</v>
      </c>
      <c r="AH24" s="126">
        <f ca="1"/>
        <v>0</v>
      </c>
      <c r="AI24" s="127">
        <f ca="1"/>
        <v>2</v>
      </c>
      <c r="AK24" s="149">
        <f ca="1"/>
        <v>2.02771336949758</v>
      </c>
      <c r="AL24" s="149">
        <f ca="1"/>
        <v>2.7179863818308911</v>
      </c>
      <c r="AM24" s="149">
        <f ca="1"/>
        <v>2.0675572184818618</v>
      </c>
      <c r="AN24" s="149">
        <f ca="1"/>
        <v>1.852745348408037</v>
      </c>
      <c r="AO24" s="149">
        <f ca="1"/>
        <v>2.1888723911878181</v>
      </c>
      <c r="AP24" s="149">
        <f ca="1"/>
        <v>2.2647072309296772</v>
      </c>
    </row>
    <row r="25" spans="7:42" x14ac:dyDescent="0.2">
      <c r="I25" s="126">
        <f ca="1"/>
        <v>0</v>
      </c>
      <c r="J25" s="126">
        <f ca="1"/>
        <v>-1</v>
      </c>
      <c r="K25" s="126">
        <f ca="1"/>
        <v>1</v>
      </c>
      <c r="L25" s="126">
        <f ca="1"/>
        <v>1</v>
      </c>
      <c r="M25" s="126">
        <f ca="1"/>
        <v>0</v>
      </c>
      <c r="N25" s="126">
        <f ca="1"/>
        <v>1</v>
      </c>
      <c r="O25" s="127">
        <f ca="1"/>
        <v>3</v>
      </c>
      <c r="Q25" s="149">
        <f ca="1"/>
        <v>4.1274478331080715</v>
      </c>
      <c r="R25" s="149">
        <f ca="1"/>
        <v>3.1989343550212084</v>
      </c>
      <c r="S25" s="149">
        <f ca="1"/>
        <v>3.056130589429114</v>
      </c>
      <c r="T25" s="149">
        <f ca="1"/>
        <v>3.8500286173792944</v>
      </c>
      <c r="U25" s="149">
        <f ca="1"/>
        <v>3.05</v>
      </c>
      <c r="V25" s="149">
        <f ca="1"/>
        <v>3.948750131040526</v>
      </c>
      <c r="Y25" s="120"/>
      <c r="AB25" s="126">
        <f ca="1"/>
        <v>-1</v>
      </c>
      <c r="AC25" s="126">
        <f ca="1"/>
        <v>1</v>
      </c>
      <c r="AD25" s="126">
        <f ca="1"/>
        <v>0</v>
      </c>
      <c r="AE25" s="126">
        <f ca="1"/>
        <v>0</v>
      </c>
      <c r="AF25" s="126">
        <f ca="1"/>
        <v>0</v>
      </c>
      <c r="AG25" s="126">
        <f ca="1"/>
        <v>0</v>
      </c>
      <c r="AH25" s="126">
        <f ca="1"/>
        <v>0</v>
      </c>
      <c r="AI25" s="127">
        <f ca="1"/>
        <v>-1</v>
      </c>
      <c r="AK25" s="149">
        <f ca="1"/>
        <v>-1.0277133694975797</v>
      </c>
      <c r="AL25" s="149">
        <f ca="1"/>
        <v>-1.2719973971959824</v>
      </c>
      <c r="AM25" s="149">
        <f ca="1"/>
        <v>-1.134098113901747</v>
      </c>
      <c r="AN25" s="149">
        <f ca="1"/>
        <v>-0.95274534840803704</v>
      </c>
      <c r="AO25" s="149">
        <f ca="1"/>
        <v>-1.7123672328982127</v>
      </c>
      <c r="AP25" s="149">
        <f ca="1"/>
        <v>-1.8248103657906118</v>
      </c>
    </row>
    <row r="26" spans="7:42" x14ac:dyDescent="0.2">
      <c r="I26" s="126">
        <f ca="1"/>
        <v>0</v>
      </c>
      <c r="J26" s="126">
        <f ca="1"/>
        <v>1</v>
      </c>
      <c r="K26" s="126">
        <f ca="1"/>
        <v>1</v>
      </c>
      <c r="L26" s="126">
        <f ca="1"/>
        <v>1</v>
      </c>
      <c r="M26" s="126">
        <f ca="1"/>
        <v>0</v>
      </c>
      <c r="N26" s="126">
        <f ca="1"/>
        <v>0</v>
      </c>
      <c r="O26" s="127">
        <f ca="1"/>
        <v>3</v>
      </c>
      <c r="Q26" s="150">
        <f ca="1"/>
        <v>4.0265406421314633</v>
      </c>
      <c r="R26" s="150">
        <f ca="1"/>
        <v>3.7578217996888319</v>
      </c>
      <c r="S26" s="150">
        <f ca="1"/>
        <v>4.6652613011107489</v>
      </c>
      <c r="T26" s="150">
        <f ca="1"/>
        <v>5.3591293239735034</v>
      </c>
      <c r="U26" s="150">
        <f ca="1"/>
        <v>4.74</v>
      </c>
      <c r="V26" s="150">
        <f ca="1"/>
        <v>4.3530774723136112</v>
      </c>
      <c r="AB26" s="126">
        <f ca="1"/>
        <v>0</v>
      </c>
      <c r="AC26" s="126">
        <f ca="1"/>
        <v>-1</v>
      </c>
      <c r="AD26" s="126">
        <f ca="1"/>
        <v>1</v>
      </c>
      <c r="AE26" s="126">
        <f ca="1"/>
        <v>1</v>
      </c>
      <c r="AF26" s="126">
        <f ca="1"/>
        <v>0</v>
      </c>
      <c r="AG26" s="126">
        <f ca="1"/>
        <v>0</v>
      </c>
      <c r="AH26" s="126">
        <f ca="1"/>
        <v>0</v>
      </c>
      <c r="AI26" s="127">
        <f ca="1"/>
        <v>-3</v>
      </c>
      <c r="AK26" s="150">
        <f ca="1"/>
        <v>-3.3</v>
      </c>
      <c r="AL26" s="150">
        <f ca="1"/>
        <v>-3.6012092487923191</v>
      </c>
      <c r="AM26" s="150">
        <f ca="1"/>
        <v>-2.4903457199779306</v>
      </c>
      <c r="AN26" s="150">
        <f ca="1"/>
        <v>-2.5601882911498648</v>
      </c>
      <c r="AO26" s="150">
        <f ca="1"/>
        <v>-2.744759562173118</v>
      </c>
      <c r="AP26" s="150">
        <f ca="1"/>
        <v>-2.6221746744754162</v>
      </c>
    </row>
    <row r="28" spans="7:42" x14ac:dyDescent="0.2">
      <c r="N28" s="119" t="s">
        <v>35</v>
      </c>
      <c r="Q28" s="148" cm="1">
        <f t="array" aca="1" ref="Q28:V33" ca="1">RELU(_xlfn.ANCHORARRAY(Q21))</f>
        <v>1.5044829405390832</v>
      </c>
      <c r="R28" s="148">
        <f ca="1"/>
        <v>0.70890229552056327</v>
      </c>
      <c r="S28" s="148">
        <f ca="1"/>
        <v>1.0134795907500607</v>
      </c>
      <c r="T28" s="148">
        <f ca="1"/>
        <v>1.5756967528520782</v>
      </c>
      <c r="U28" s="148">
        <f ca="1"/>
        <v>1.1100000000000001</v>
      </c>
      <c r="V28" s="148">
        <f ca="1"/>
        <v>0.46716367063654274</v>
      </c>
      <c r="AH28" s="119" t="s">
        <v>35</v>
      </c>
      <c r="AK28" s="148" cm="1">
        <f t="array" aca="1" ref="AK28:AP33" ca="1">_xlfn.MAP(_xlfn.ANCHORARRAY(AK21),_xlfn.LAMBDA(_xlpm.x, MAX(_xlpm.x,0)))</f>
        <v>0.96910534400321069</v>
      </c>
      <c r="AL28" s="148">
        <f ca="1"/>
        <v>1.9581722255742173</v>
      </c>
      <c r="AM28" s="148">
        <f ca="1"/>
        <v>1.6965110649829347</v>
      </c>
      <c r="AN28" s="148">
        <f ca="1"/>
        <v>0.66512332905202043</v>
      </c>
      <c r="AO28" s="148">
        <f ca="1"/>
        <v>1.2358620746086071</v>
      </c>
      <c r="AP28" s="148">
        <f ca="1"/>
        <v>1.7452383589356621</v>
      </c>
    </row>
    <row r="29" spans="7:42" x14ac:dyDescent="0.2">
      <c r="Q29" s="149">
        <f ca="1"/>
        <v>1.0822972762214063</v>
      </c>
      <c r="R29" s="149">
        <f ca="1"/>
        <v>2.1196873197907937</v>
      </c>
      <c r="S29" s="149">
        <f ca="1"/>
        <v>2.6057873182588205</v>
      </c>
      <c r="T29" s="149">
        <f ca="1"/>
        <v>2.6091007065942087</v>
      </c>
      <c r="U29" s="149">
        <f ca="1"/>
        <v>2.41</v>
      </c>
      <c r="V29" s="149">
        <f ca="1"/>
        <v>2.184121801949404</v>
      </c>
      <c r="AK29" s="149">
        <f ca="1"/>
        <v>3.892857263758744</v>
      </c>
      <c r="AL29" s="149">
        <f ca="1"/>
        <v>4.685975067483767</v>
      </c>
      <c r="AM29" s="149">
        <f ca="1"/>
        <v>4.0680655992819634</v>
      </c>
      <c r="AN29" s="149">
        <f ca="1"/>
        <v>3.8616662490010318</v>
      </c>
      <c r="AO29" s="149">
        <f ca="1"/>
        <v>3.5876415630981562</v>
      </c>
      <c r="AP29" s="149">
        <f ca="1"/>
        <v>3.7381501838086995</v>
      </c>
    </row>
    <row r="30" spans="7:42" x14ac:dyDescent="0.2">
      <c r="Q30" s="149">
        <f ca="1"/>
        <v>0</v>
      </c>
      <c r="R30" s="149">
        <f ca="1"/>
        <v>0</v>
      </c>
      <c r="S30" s="149">
        <f ca="1"/>
        <v>0</v>
      </c>
      <c r="T30" s="149">
        <f ca="1"/>
        <v>0</v>
      </c>
      <c r="U30" s="149">
        <f ca="1"/>
        <v>0</v>
      </c>
      <c r="V30" s="149">
        <f ca="1"/>
        <v>0</v>
      </c>
      <c r="AK30" s="149">
        <f ca="1"/>
        <v>2.6586080254943694</v>
      </c>
      <c r="AL30" s="149">
        <f ca="1"/>
        <v>2.3825020348404085</v>
      </c>
      <c r="AM30" s="149">
        <f ca="1"/>
        <v>2.7369356965930969</v>
      </c>
      <c r="AN30" s="149">
        <f ca="1"/>
        <v>3.0483252149304914</v>
      </c>
      <c r="AO30" s="149">
        <f ca="1"/>
        <v>3.2032993379030725</v>
      </c>
      <c r="AP30" s="149">
        <f ca="1"/>
        <v>3.0175004672404682</v>
      </c>
    </row>
    <row r="31" spans="7:42" x14ac:dyDescent="0.2">
      <c r="Q31" s="149">
        <f ca="1"/>
        <v>0.10913250549978049</v>
      </c>
      <c r="R31" s="149">
        <f ca="1"/>
        <v>0</v>
      </c>
      <c r="S31" s="149">
        <f ca="1"/>
        <v>0</v>
      </c>
      <c r="T31" s="149">
        <f ca="1"/>
        <v>0</v>
      </c>
      <c r="U31" s="149">
        <f ca="1"/>
        <v>0</v>
      </c>
      <c r="V31" s="149">
        <f ca="1"/>
        <v>0</v>
      </c>
      <c r="AK31" s="149">
        <f ca="1"/>
        <v>2.02771336949758</v>
      </c>
      <c r="AL31" s="149">
        <f ca="1"/>
        <v>2.7179863818308911</v>
      </c>
      <c r="AM31" s="149">
        <f ca="1"/>
        <v>2.0675572184818618</v>
      </c>
      <c r="AN31" s="149">
        <f ca="1"/>
        <v>1.852745348408037</v>
      </c>
      <c r="AO31" s="149">
        <f ca="1"/>
        <v>2.1888723911878181</v>
      </c>
      <c r="AP31" s="149">
        <f ca="1"/>
        <v>2.2647072309296772</v>
      </c>
    </row>
    <row r="32" spans="7:42" x14ac:dyDescent="0.2">
      <c r="Q32" s="149">
        <f ca="1"/>
        <v>4.1274478331080715</v>
      </c>
      <c r="R32" s="149">
        <f ca="1"/>
        <v>3.1989343550212084</v>
      </c>
      <c r="S32" s="149">
        <f ca="1"/>
        <v>3.056130589429114</v>
      </c>
      <c r="T32" s="149">
        <f ca="1"/>
        <v>3.8500286173792944</v>
      </c>
      <c r="U32" s="149">
        <f ca="1"/>
        <v>3.05</v>
      </c>
      <c r="V32" s="149">
        <f ca="1"/>
        <v>3.948750131040526</v>
      </c>
      <c r="AK32" s="149">
        <f ca="1"/>
        <v>0</v>
      </c>
      <c r="AL32" s="149">
        <f ca="1"/>
        <v>0</v>
      </c>
      <c r="AM32" s="149">
        <f ca="1"/>
        <v>0</v>
      </c>
      <c r="AN32" s="149">
        <f ca="1"/>
        <v>0</v>
      </c>
      <c r="AO32" s="149">
        <f ca="1"/>
        <v>0</v>
      </c>
      <c r="AP32" s="149">
        <f ca="1"/>
        <v>0</v>
      </c>
    </row>
    <row r="33" spans="9:42" x14ac:dyDescent="0.2">
      <c r="Q33" s="150">
        <f ca="1"/>
        <v>4.0265406421314633</v>
      </c>
      <c r="R33" s="150">
        <f ca="1"/>
        <v>3.7578217996888319</v>
      </c>
      <c r="S33" s="150">
        <f ca="1"/>
        <v>4.6652613011107489</v>
      </c>
      <c r="T33" s="150">
        <f ca="1"/>
        <v>5.3591293239735034</v>
      </c>
      <c r="U33" s="150">
        <f ca="1"/>
        <v>4.74</v>
      </c>
      <c r="V33" s="150">
        <f ca="1"/>
        <v>4.3530774723136112</v>
      </c>
      <c r="AK33" s="150">
        <f ca="1"/>
        <v>0</v>
      </c>
      <c r="AL33" s="150">
        <f ca="1"/>
        <v>0</v>
      </c>
      <c r="AM33" s="150">
        <f ca="1"/>
        <v>0</v>
      </c>
      <c r="AN33" s="150">
        <f ca="1"/>
        <v>0</v>
      </c>
      <c r="AO33" s="150">
        <f ca="1"/>
        <v>0</v>
      </c>
      <c r="AP33" s="150">
        <f ca="1"/>
        <v>0</v>
      </c>
    </row>
    <row r="34" spans="9:42" x14ac:dyDescent="0.2">
      <c r="Q34" s="120">
        <v>1</v>
      </c>
      <c r="R34" s="120">
        <v>1</v>
      </c>
      <c r="S34" s="120">
        <v>1</v>
      </c>
      <c r="T34" s="120">
        <v>1</v>
      </c>
      <c r="U34" s="120">
        <v>1</v>
      </c>
      <c r="V34" s="120">
        <v>1</v>
      </c>
      <c r="Z34" s="120"/>
      <c r="AC34" s="120"/>
      <c r="AK34" s="120">
        <v>1</v>
      </c>
      <c r="AL34" s="120">
        <v>1</v>
      </c>
      <c r="AM34" s="120">
        <v>1</v>
      </c>
      <c r="AN34" s="120">
        <v>1</v>
      </c>
      <c r="AO34" s="120">
        <v>1</v>
      </c>
      <c r="AP34" s="120">
        <v>1</v>
      </c>
    </row>
    <row r="35" spans="9:42" x14ac:dyDescent="0.2">
      <c r="Z35" s="120"/>
      <c r="AB35" s="120"/>
      <c r="AC35" s="124"/>
      <c r="AE35" s="120"/>
      <c r="AF35" s="120"/>
      <c r="AG35" s="120"/>
      <c r="AH35" s="120"/>
      <c r="AI35" s="120"/>
    </row>
    <row r="36" spans="9:42" x14ac:dyDescent="0.2">
      <c r="I36" s="126" cm="1">
        <f t="array" aca="1" ref="I36:O41" ca="1">RANDLINEAR(6,6,1)</f>
        <v>1</v>
      </c>
      <c r="J36" s="126">
        <f ca="1"/>
        <v>1</v>
      </c>
      <c r="K36" s="126">
        <f ca="1"/>
        <v>1</v>
      </c>
      <c r="L36" s="126">
        <f ca="1"/>
        <v>-1</v>
      </c>
      <c r="M36" s="126">
        <f ca="1"/>
        <v>0</v>
      </c>
      <c r="N36" s="126">
        <f ca="1"/>
        <v>-1</v>
      </c>
      <c r="O36" s="127">
        <f ca="1"/>
        <v>0</v>
      </c>
      <c r="Q36" s="148" cm="1">
        <f t="array" aca="1" ref="Q36:V41" ca="1">MMULT(I36:O41,Q28:V34)</f>
        <v>-1.5488929308707542</v>
      </c>
      <c r="R36" s="148">
        <f ca="1"/>
        <v>-0.9292321843774749</v>
      </c>
      <c r="S36" s="148">
        <f ca="1"/>
        <v>-1.0459943921018677</v>
      </c>
      <c r="T36" s="148">
        <f ca="1"/>
        <v>-1.1743318645272165</v>
      </c>
      <c r="U36" s="148">
        <f ca="1"/>
        <v>-1.2199999999999998</v>
      </c>
      <c r="V36" s="148">
        <f ca="1"/>
        <v>-1.7017919997276643</v>
      </c>
      <c r="Z36" s="120"/>
      <c r="AC36" s="126" cm="1">
        <f t="array" aca="1" ref="AC36:AI41" ca="1">RANDLINEAR(6,6,1)</f>
        <v>1</v>
      </c>
      <c r="AD36" s="126">
        <f ca="1"/>
        <v>1</v>
      </c>
      <c r="AE36" s="126">
        <f ca="1"/>
        <v>1</v>
      </c>
      <c r="AF36" s="126">
        <f ca="1"/>
        <v>1</v>
      </c>
      <c r="AG36" s="126">
        <f ca="1"/>
        <v>1</v>
      </c>
      <c r="AH36" s="126">
        <f ca="1"/>
        <v>1</v>
      </c>
      <c r="AI36" s="127">
        <f ca="1"/>
        <v>3</v>
      </c>
      <c r="AK36" s="148" cm="1">
        <f t="array" aca="1" ref="AK36:AP41" ca="1">MMULT(AC36:AI41,AK28:AP34)</f>
        <v>12.548284002753904</v>
      </c>
      <c r="AL36" s="148">
        <f ca="1"/>
        <v>14.744635709729284</v>
      </c>
      <c r="AM36" s="148">
        <f ca="1"/>
        <v>13.569069579339857</v>
      </c>
      <c r="AN36" s="148">
        <f ca="1"/>
        <v>12.42786014139158</v>
      </c>
      <c r="AO36" s="148">
        <f ca="1"/>
        <v>13.215675366797655</v>
      </c>
      <c r="AP36" s="148">
        <f ca="1"/>
        <v>13.765596240914507</v>
      </c>
    </row>
    <row r="37" spans="9:42" x14ac:dyDescent="0.2">
      <c r="I37" s="126">
        <f ca="1"/>
        <v>1</v>
      </c>
      <c r="J37" s="126">
        <f ca="1"/>
        <v>0</v>
      </c>
      <c r="K37" s="126">
        <f ca="1"/>
        <v>0</v>
      </c>
      <c r="L37" s="126">
        <f ca="1"/>
        <v>0</v>
      </c>
      <c r="M37" s="126">
        <f ca="1"/>
        <v>1</v>
      </c>
      <c r="N37" s="126">
        <f ca="1"/>
        <v>0</v>
      </c>
      <c r="O37" s="127">
        <f ca="1"/>
        <v>1</v>
      </c>
      <c r="Q37" s="149">
        <f ca="1"/>
        <v>6.6319307736471549</v>
      </c>
      <c r="R37" s="149">
        <f ca="1"/>
        <v>4.9078366505417712</v>
      </c>
      <c r="S37" s="149">
        <f ca="1"/>
        <v>5.0696101801791746</v>
      </c>
      <c r="T37" s="149">
        <f ca="1"/>
        <v>6.4257253702313726</v>
      </c>
      <c r="U37" s="149">
        <f ca="1"/>
        <v>5.16</v>
      </c>
      <c r="V37" s="149">
        <f ca="1"/>
        <v>5.4159138016770685</v>
      </c>
      <c r="Z37" s="120"/>
      <c r="AC37" s="126">
        <f ca="1"/>
        <v>0</v>
      </c>
      <c r="AD37" s="126">
        <f ca="1"/>
        <v>1</v>
      </c>
      <c r="AE37" s="126">
        <f ca="1"/>
        <v>0</v>
      </c>
      <c r="AF37" s="126">
        <f ca="1"/>
        <v>0</v>
      </c>
      <c r="AG37" s="126">
        <f ca="1"/>
        <v>1</v>
      </c>
      <c r="AH37" s="126">
        <f ca="1"/>
        <v>0</v>
      </c>
      <c r="AI37" s="127">
        <f ca="1"/>
        <v>-2</v>
      </c>
      <c r="AK37" s="149">
        <f ca="1"/>
        <v>1.892857263758744</v>
      </c>
      <c r="AL37" s="149">
        <f ca="1"/>
        <v>2.685975067483767</v>
      </c>
      <c r="AM37" s="149">
        <f ca="1"/>
        <v>2.0680655992819634</v>
      </c>
      <c r="AN37" s="149">
        <f ca="1"/>
        <v>1.8616662490010318</v>
      </c>
      <c r="AO37" s="149">
        <f ca="1"/>
        <v>1.5876415630981562</v>
      </c>
      <c r="AP37" s="149">
        <f ca="1"/>
        <v>1.7381501838086995</v>
      </c>
    </row>
    <row r="38" spans="9:42" x14ac:dyDescent="0.2">
      <c r="I38" s="126">
        <f ca="1"/>
        <v>1</v>
      </c>
      <c r="J38" s="126">
        <f ca="1"/>
        <v>0</v>
      </c>
      <c r="K38" s="126">
        <f ca="1"/>
        <v>0</v>
      </c>
      <c r="L38" s="126">
        <f ca="1"/>
        <v>0</v>
      </c>
      <c r="M38" s="126">
        <f ca="1"/>
        <v>0</v>
      </c>
      <c r="N38" s="126">
        <f ca="1"/>
        <v>0</v>
      </c>
      <c r="O38" s="127">
        <f ca="1"/>
        <v>3</v>
      </c>
      <c r="Q38" s="149">
        <f ca="1"/>
        <v>4.5044829405390834</v>
      </c>
      <c r="R38" s="149">
        <f ca="1"/>
        <v>3.7089022955205633</v>
      </c>
      <c r="S38" s="149">
        <f ca="1"/>
        <v>4.0134795907500607</v>
      </c>
      <c r="T38" s="149">
        <f ca="1"/>
        <v>4.5756967528520782</v>
      </c>
      <c r="U38" s="149">
        <f ca="1"/>
        <v>4.1100000000000003</v>
      </c>
      <c r="V38" s="149">
        <f ca="1"/>
        <v>3.467163670636543</v>
      </c>
      <c r="Z38" s="120"/>
      <c r="AC38" s="126">
        <f ca="1"/>
        <v>1</v>
      </c>
      <c r="AD38" s="126">
        <f ca="1"/>
        <v>-1</v>
      </c>
      <c r="AE38" s="126">
        <f ca="1"/>
        <v>0</v>
      </c>
      <c r="AF38" s="126">
        <f ca="1"/>
        <v>0</v>
      </c>
      <c r="AG38" s="126">
        <f ca="1"/>
        <v>0</v>
      </c>
      <c r="AH38" s="126">
        <f ca="1"/>
        <v>1</v>
      </c>
      <c r="AI38" s="127">
        <f ca="1"/>
        <v>0</v>
      </c>
      <c r="AK38" s="149">
        <f ca="1"/>
        <v>-2.9237519197555333</v>
      </c>
      <c r="AL38" s="149">
        <f ca="1"/>
        <v>-2.7278028419095497</v>
      </c>
      <c r="AM38" s="149">
        <f ca="1"/>
        <v>-2.3715545342990287</v>
      </c>
      <c r="AN38" s="149">
        <f ca="1"/>
        <v>-3.1965429199490112</v>
      </c>
      <c r="AO38" s="149">
        <f ca="1"/>
        <v>-2.3517794884895489</v>
      </c>
      <c r="AP38" s="149">
        <f ca="1"/>
        <v>-1.9929118248730373</v>
      </c>
    </row>
    <row r="39" spans="9:42" x14ac:dyDescent="0.2">
      <c r="I39" s="126">
        <f ca="1"/>
        <v>1</v>
      </c>
      <c r="J39" s="126">
        <f ca="1"/>
        <v>0</v>
      </c>
      <c r="K39" s="126">
        <f ca="1"/>
        <v>1</v>
      </c>
      <c r="L39" s="126">
        <f ca="1"/>
        <v>1</v>
      </c>
      <c r="M39" s="126">
        <f ca="1"/>
        <v>0</v>
      </c>
      <c r="N39" s="126">
        <f ca="1"/>
        <v>1</v>
      </c>
      <c r="O39" s="127">
        <f ca="1"/>
        <v>0</v>
      </c>
      <c r="Q39" s="149">
        <f ca="1"/>
        <v>5.6401560881703272</v>
      </c>
      <c r="R39" s="149">
        <f ca="1"/>
        <v>4.4667240952093952</v>
      </c>
      <c r="S39" s="149">
        <f ca="1"/>
        <v>5.6787408918608095</v>
      </c>
      <c r="T39" s="149">
        <f ca="1"/>
        <v>6.9348260768255816</v>
      </c>
      <c r="U39" s="149">
        <f ca="1"/>
        <v>5.8500000000000005</v>
      </c>
      <c r="V39" s="149">
        <f ca="1"/>
        <v>4.8202411429501542</v>
      </c>
      <c r="Z39" s="120"/>
      <c r="AC39" s="126">
        <f ca="1"/>
        <v>0</v>
      </c>
      <c r="AD39" s="126">
        <f ca="1"/>
        <v>0</v>
      </c>
      <c r="AE39" s="126">
        <f ca="1"/>
        <v>0</v>
      </c>
      <c r="AF39" s="126">
        <f ca="1"/>
        <v>0</v>
      </c>
      <c r="AG39" s="126">
        <f ca="1"/>
        <v>1</v>
      </c>
      <c r="AH39" s="126">
        <f ca="1"/>
        <v>0</v>
      </c>
      <c r="AI39" s="127">
        <f ca="1"/>
        <v>-3</v>
      </c>
      <c r="AK39" s="149">
        <f ca="1"/>
        <v>-3</v>
      </c>
      <c r="AL39" s="149">
        <f ca="1"/>
        <v>-3</v>
      </c>
      <c r="AM39" s="149">
        <f ca="1"/>
        <v>-3</v>
      </c>
      <c r="AN39" s="149">
        <f ca="1"/>
        <v>-3</v>
      </c>
      <c r="AO39" s="149">
        <f ca="1"/>
        <v>-3</v>
      </c>
      <c r="AP39" s="149">
        <f ca="1"/>
        <v>-3</v>
      </c>
    </row>
    <row r="40" spans="9:42" x14ac:dyDescent="0.2">
      <c r="I40" s="126">
        <f ca="1"/>
        <v>0</v>
      </c>
      <c r="J40" s="126">
        <f ca="1"/>
        <v>1</v>
      </c>
      <c r="K40" s="126">
        <f ca="1"/>
        <v>0</v>
      </c>
      <c r="L40" s="126">
        <f ca="1"/>
        <v>1</v>
      </c>
      <c r="M40" s="126">
        <f ca="1"/>
        <v>0</v>
      </c>
      <c r="N40" s="126">
        <f ca="1"/>
        <v>0</v>
      </c>
      <c r="O40" s="127">
        <f ca="1"/>
        <v>-3</v>
      </c>
      <c r="Q40" s="149">
        <f ca="1"/>
        <v>-1.8085702182788133</v>
      </c>
      <c r="R40" s="149">
        <f ca="1"/>
        <v>-0.88031268020920628</v>
      </c>
      <c r="S40" s="149">
        <f ca="1"/>
        <v>-0.39421268174117952</v>
      </c>
      <c r="T40" s="149">
        <f ca="1"/>
        <v>-0.39089929340579133</v>
      </c>
      <c r="U40" s="149">
        <f ca="1"/>
        <v>-0.58999999999999986</v>
      </c>
      <c r="V40" s="149">
        <f ca="1"/>
        <v>-0.81587819805059603</v>
      </c>
      <c r="AC40" s="126">
        <f ca="1"/>
        <v>0</v>
      </c>
      <c r="AD40" s="126">
        <f ca="1"/>
        <v>-1</v>
      </c>
      <c r="AE40" s="126">
        <f ca="1"/>
        <v>0</v>
      </c>
      <c r="AF40" s="126">
        <f ca="1"/>
        <v>0</v>
      </c>
      <c r="AG40" s="126">
        <f ca="1"/>
        <v>0</v>
      </c>
      <c r="AH40" s="126">
        <f ca="1"/>
        <v>1</v>
      </c>
      <c r="AI40" s="127">
        <f ca="1"/>
        <v>-1</v>
      </c>
      <c r="AK40" s="149">
        <f ca="1"/>
        <v>-4.892857263758744</v>
      </c>
      <c r="AL40" s="149">
        <f ca="1"/>
        <v>-5.685975067483767</v>
      </c>
      <c r="AM40" s="149">
        <f ca="1"/>
        <v>-5.0680655992819634</v>
      </c>
      <c r="AN40" s="149">
        <f ca="1"/>
        <v>-4.8616662490010318</v>
      </c>
      <c r="AO40" s="149">
        <f ca="1"/>
        <v>-4.5876415630981562</v>
      </c>
      <c r="AP40" s="149">
        <f ca="1"/>
        <v>-4.738150183808699</v>
      </c>
    </row>
    <row r="41" spans="9:42" x14ac:dyDescent="0.2">
      <c r="I41" s="126">
        <f ca="1"/>
        <v>0</v>
      </c>
      <c r="J41" s="126">
        <f ca="1"/>
        <v>0</v>
      </c>
      <c r="K41" s="126">
        <f ca="1"/>
        <v>1</v>
      </c>
      <c r="L41" s="126">
        <f ca="1"/>
        <v>1</v>
      </c>
      <c r="M41" s="126">
        <f ca="1"/>
        <v>0</v>
      </c>
      <c r="N41" s="126">
        <f ca="1"/>
        <v>0</v>
      </c>
      <c r="O41" s="127">
        <f ca="1"/>
        <v>-2</v>
      </c>
      <c r="Q41" s="150">
        <f ca="1"/>
        <v>-1.8908674945002195</v>
      </c>
      <c r="R41" s="150">
        <f ca="1"/>
        <v>-2</v>
      </c>
      <c r="S41" s="150">
        <f ca="1"/>
        <v>-2</v>
      </c>
      <c r="T41" s="150">
        <f ca="1"/>
        <v>-2</v>
      </c>
      <c r="U41" s="150">
        <f ca="1"/>
        <v>-2</v>
      </c>
      <c r="V41" s="150">
        <f ca="1"/>
        <v>-2</v>
      </c>
      <c r="AC41" s="126">
        <f ca="1"/>
        <v>-1</v>
      </c>
      <c r="AD41" s="126">
        <f ca="1"/>
        <v>1</v>
      </c>
      <c r="AE41" s="126">
        <f ca="1"/>
        <v>0</v>
      </c>
      <c r="AF41" s="126">
        <f ca="1"/>
        <v>1</v>
      </c>
      <c r="AG41" s="126">
        <f ca="1"/>
        <v>1</v>
      </c>
      <c r="AH41" s="126">
        <f ca="1"/>
        <v>0</v>
      </c>
      <c r="AI41" s="127">
        <f ca="1"/>
        <v>1</v>
      </c>
      <c r="AK41" s="150">
        <f ca="1"/>
        <v>5.9514652892531128</v>
      </c>
      <c r="AL41" s="150">
        <f ca="1"/>
        <v>6.4457892237404408</v>
      </c>
      <c r="AM41" s="150">
        <f ca="1"/>
        <v>5.4391117527808905</v>
      </c>
      <c r="AN41" s="150">
        <f ca="1"/>
        <v>6.0492882683570484</v>
      </c>
      <c r="AO41" s="150">
        <f ca="1"/>
        <v>5.5406518796773669</v>
      </c>
      <c r="AP41" s="150">
        <f ca="1"/>
        <v>5.2576190558027145</v>
      </c>
    </row>
    <row r="43" spans="9:42" x14ac:dyDescent="0.2">
      <c r="N43" s="119" t="s">
        <v>35</v>
      </c>
      <c r="Q43" s="148" cm="1">
        <f t="array" aca="1" ref="Q43:V48" ca="1">RELU(_xlfn.ANCHORARRAY(Q36))</f>
        <v>0</v>
      </c>
      <c r="R43" s="148">
        <f ca="1"/>
        <v>0</v>
      </c>
      <c r="S43" s="148">
        <f ca="1"/>
        <v>0</v>
      </c>
      <c r="T43" s="148">
        <f ca="1"/>
        <v>0</v>
      </c>
      <c r="U43" s="148">
        <f ca="1"/>
        <v>0</v>
      </c>
      <c r="V43" s="148">
        <f ca="1"/>
        <v>0</v>
      </c>
      <c r="AH43" s="119" t="s">
        <v>35</v>
      </c>
      <c r="AK43" s="148" cm="1">
        <f t="array" aca="1" ref="AK43:AP48" ca="1">_xlfn.MAP(_xlfn.ANCHORARRAY(AK36),_xlfn.LAMBDA(_xlpm.x, MAX(_xlpm.x,0)))</f>
        <v>12.548284002753904</v>
      </c>
      <c r="AL43" s="148">
        <f ca="1"/>
        <v>14.744635709729284</v>
      </c>
      <c r="AM43" s="148">
        <f ca="1"/>
        <v>13.569069579339857</v>
      </c>
      <c r="AN43" s="148">
        <f ca="1"/>
        <v>12.42786014139158</v>
      </c>
      <c r="AO43" s="148">
        <f ca="1"/>
        <v>13.215675366797655</v>
      </c>
      <c r="AP43" s="148">
        <f ca="1"/>
        <v>13.765596240914507</v>
      </c>
    </row>
    <row r="44" spans="9:42" x14ac:dyDescent="0.2">
      <c r="Q44" s="149">
        <f ca="1"/>
        <v>6.6319307736471549</v>
      </c>
      <c r="R44" s="149">
        <f ca="1"/>
        <v>4.9078366505417712</v>
      </c>
      <c r="S44" s="149">
        <f ca="1"/>
        <v>5.0696101801791746</v>
      </c>
      <c r="T44" s="149">
        <f ca="1"/>
        <v>6.4257253702313726</v>
      </c>
      <c r="U44" s="149">
        <f ca="1"/>
        <v>5.16</v>
      </c>
      <c r="V44" s="149">
        <f ca="1"/>
        <v>5.4159138016770685</v>
      </c>
      <c r="AK44" s="149">
        <f ca="1"/>
        <v>1.892857263758744</v>
      </c>
      <c r="AL44" s="149">
        <f ca="1"/>
        <v>2.685975067483767</v>
      </c>
      <c r="AM44" s="149">
        <f ca="1"/>
        <v>2.0680655992819634</v>
      </c>
      <c r="AN44" s="149">
        <f ca="1"/>
        <v>1.8616662490010318</v>
      </c>
      <c r="AO44" s="149">
        <f ca="1"/>
        <v>1.5876415630981562</v>
      </c>
      <c r="AP44" s="149">
        <f ca="1"/>
        <v>1.7381501838086995</v>
      </c>
    </row>
    <row r="45" spans="9:42" x14ac:dyDescent="0.2">
      <c r="Q45" s="149">
        <f ca="1"/>
        <v>4.5044829405390834</v>
      </c>
      <c r="R45" s="149">
        <f ca="1"/>
        <v>3.7089022955205633</v>
      </c>
      <c r="S45" s="149">
        <f ca="1"/>
        <v>4.0134795907500607</v>
      </c>
      <c r="T45" s="149">
        <f ca="1"/>
        <v>4.5756967528520782</v>
      </c>
      <c r="U45" s="149">
        <f ca="1"/>
        <v>4.1100000000000003</v>
      </c>
      <c r="V45" s="149">
        <f ca="1"/>
        <v>3.467163670636543</v>
      </c>
      <c r="AK45" s="149">
        <f ca="1"/>
        <v>0</v>
      </c>
      <c r="AL45" s="149">
        <f ca="1"/>
        <v>0</v>
      </c>
      <c r="AM45" s="149">
        <f ca="1"/>
        <v>0</v>
      </c>
      <c r="AN45" s="149">
        <f ca="1"/>
        <v>0</v>
      </c>
      <c r="AO45" s="149">
        <f ca="1"/>
        <v>0</v>
      </c>
      <c r="AP45" s="149">
        <f ca="1"/>
        <v>0</v>
      </c>
    </row>
    <row r="46" spans="9:42" x14ac:dyDescent="0.2">
      <c r="Q46" s="149">
        <f ca="1"/>
        <v>5.6401560881703272</v>
      </c>
      <c r="R46" s="149">
        <f ca="1"/>
        <v>4.4667240952093952</v>
      </c>
      <c r="S46" s="149">
        <f ca="1"/>
        <v>5.6787408918608095</v>
      </c>
      <c r="T46" s="149">
        <f ca="1"/>
        <v>6.9348260768255816</v>
      </c>
      <c r="U46" s="149">
        <f ca="1"/>
        <v>5.8500000000000005</v>
      </c>
      <c r="V46" s="149">
        <f ca="1"/>
        <v>4.8202411429501542</v>
      </c>
      <c r="AK46" s="149">
        <f ca="1"/>
        <v>0</v>
      </c>
      <c r="AL46" s="149">
        <f ca="1"/>
        <v>0</v>
      </c>
      <c r="AM46" s="149">
        <f ca="1"/>
        <v>0</v>
      </c>
      <c r="AN46" s="149">
        <f ca="1"/>
        <v>0</v>
      </c>
      <c r="AO46" s="149">
        <f ca="1"/>
        <v>0</v>
      </c>
      <c r="AP46" s="149">
        <f ca="1"/>
        <v>0</v>
      </c>
    </row>
    <row r="47" spans="9:42" x14ac:dyDescent="0.2">
      <c r="Q47" s="149">
        <f ca="1"/>
        <v>0</v>
      </c>
      <c r="R47" s="149">
        <f ca="1"/>
        <v>0</v>
      </c>
      <c r="S47" s="149">
        <f ca="1"/>
        <v>0</v>
      </c>
      <c r="T47" s="149">
        <f ca="1"/>
        <v>0</v>
      </c>
      <c r="U47" s="149">
        <f ca="1"/>
        <v>0</v>
      </c>
      <c r="V47" s="149">
        <f ca="1"/>
        <v>0</v>
      </c>
      <c r="AK47" s="149">
        <f ca="1"/>
        <v>0</v>
      </c>
      <c r="AL47" s="149">
        <f ca="1"/>
        <v>0</v>
      </c>
      <c r="AM47" s="149">
        <f ca="1"/>
        <v>0</v>
      </c>
      <c r="AN47" s="149">
        <f ca="1"/>
        <v>0</v>
      </c>
      <c r="AO47" s="149">
        <f ca="1"/>
        <v>0</v>
      </c>
      <c r="AP47" s="149">
        <f ca="1"/>
        <v>0</v>
      </c>
    </row>
    <row r="48" spans="9:42" x14ac:dyDescent="0.2">
      <c r="Q48" s="150">
        <f ca="1"/>
        <v>0</v>
      </c>
      <c r="R48" s="150">
        <f ca="1"/>
        <v>0</v>
      </c>
      <c r="S48" s="150">
        <f ca="1"/>
        <v>0</v>
      </c>
      <c r="T48" s="150">
        <f ca="1"/>
        <v>0</v>
      </c>
      <c r="U48" s="150">
        <f ca="1"/>
        <v>0</v>
      </c>
      <c r="V48" s="150">
        <f ca="1"/>
        <v>0</v>
      </c>
      <c r="AK48" s="150">
        <f ca="1"/>
        <v>5.9514652892531128</v>
      </c>
      <c r="AL48" s="150">
        <f ca="1"/>
        <v>6.4457892237404408</v>
      </c>
      <c r="AM48" s="150">
        <f ca="1"/>
        <v>5.4391117527808905</v>
      </c>
      <c r="AN48" s="150">
        <f ca="1"/>
        <v>6.0492882683570484</v>
      </c>
      <c r="AO48" s="150">
        <f ca="1"/>
        <v>5.5406518796773669</v>
      </c>
      <c r="AP48" s="150">
        <f ca="1"/>
        <v>5.2576190558027145</v>
      </c>
    </row>
    <row r="49" spans="9:42" x14ac:dyDescent="0.2">
      <c r="Q49" s="120">
        <v>1</v>
      </c>
      <c r="R49" s="120">
        <v>1</v>
      </c>
      <c r="S49" s="120">
        <v>1</v>
      </c>
      <c r="T49" s="120">
        <v>1</v>
      </c>
      <c r="U49" s="120">
        <v>1</v>
      </c>
      <c r="V49" s="120">
        <v>1</v>
      </c>
      <c r="AK49" s="120">
        <v>1</v>
      </c>
      <c r="AL49" s="120">
        <v>1</v>
      </c>
      <c r="AM49" s="120">
        <v>1</v>
      </c>
      <c r="AN49" s="120">
        <v>1</v>
      </c>
      <c r="AO49" s="120">
        <v>1</v>
      </c>
      <c r="AP49" s="120">
        <v>1</v>
      </c>
    </row>
    <row r="50" spans="9:42" x14ac:dyDescent="0.2">
      <c r="AC50" s="124"/>
      <c r="AE50" s="120"/>
      <c r="AF50" s="120"/>
      <c r="AG50" s="120"/>
      <c r="AH50" s="120"/>
      <c r="AI50" s="120"/>
    </row>
    <row r="51" spans="9:42" x14ac:dyDescent="0.2">
      <c r="I51" s="126" cm="1">
        <f t="array" aca="1" ref="I51:O56" ca="1">RANDLINEAR(6,6,1)</f>
        <v>0</v>
      </c>
      <c r="J51" s="126">
        <f ca="1"/>
        <v>0</v>
      </c>
      <c r="K51" s="126">
        <f ca="1"/>
        <v>0</v>
      </c>
      <c r="L51" s="126">
        <f ca="1"/>
        <v>0</v>
      </c>
      <c r="M51" s="126">
        <f ca="1"/>
        <v>0</v>
      </c>
      <c r="N51" s="126">
        <f ca="1"/>
        <v>0</v>
      </c>
      <c r="O51" s="127">
        <f ca="1"/>
        <v>-1</v>
      </c>
      <c r="Q51" s="148" cm="1">
        <f t="array" aca="1" ref="Q51:V56" ca="1">MMULT(I51:O56,Q43:V49)</f>
        <v>-1</v>
      </c>
      <c r="R51" s="148">
        <f ca="1"/>
        <v>-1</v>
      </c>
      <c r="S51" s="148">
        <f ca="1"/>
        <v>-1</v>
      </c>
      <c r="T51" s="148">
        <f ca="1"/>
        <v>-1</v>
      </c>
      <c r="U51" s="148">
        <f ca="1"/>
        <v>-1</v>
      </c>
      <c r="V51" s="148">
        <f ca="1"/>
        <v>-1</v>
      </c>
      <c r="AC51" s="126" cm="1">
        <f t="array" aca="1" ref="AC51:AI55" ca="1">RANDLINEAR(5,6,1)</f>
        <v>1</v>
      </c>
      <c r="AD51" s="126">
        <f ca="1"/>
        <v>0</v>
      </c>
      <c r="AE51" s="126">
        <f ca="1"/>
        <v>1</v>
      </c>
      <c r="AF51" s="126">
        <f ca="1"/>
        <v>0</v>
      </c>
      <c r="AG51" s="126">
        <f ca="1"/>
        <v>-1</v>
      </c>
      <c r="AH51" s="126">
        <f ca="1"/>
        <v>-1</v>
      </c>
      <c r="AI51" s="127">
        <f ca="1"/>
        <v>-1</v>
      </c>
      <c r="AK51" s="148" cm="1">
        <f t="array" aca="1" ref="AK51:AP55" ca="1">MMULT(AC51:AI55,AK43:AP49)</f>
        <v>5.5968187135007916</v>
      </c>
      <c r="AL51" s="148">
        <f ca="1"/>
        <v>7.2988464859888431</v>
      </c>
      <c r="AM51" s="148">
        <f ca="1"/>
        <v>7.1299578265589663</v>
      </c>
      <c r="AN51" s="148">
        <f ca="1"/>
        <v>5.3785718730345318</v>
      </c>
      <c r="AO51" s="148">
        <f ca="1"/>
        <v>6.6750234871202876</v>
      </c>
      <c r="AP51" s="148">
        <f ca="1"/>
        <v>7.5079771851117911</v>
      </c>
    </row>
    <row r="52" spans="9:42" x14ac:dyDescent="0.2">
      <c r="I52" s="126">
        <f ca="1"/>
        <v>0</v>
      </c>
      <c r="J52" s="126">
        <f ca="1"/>
        <v>0</v>
      </c>
      <c r="K52" s="126">
        <f ca="1"/>
        <v>0</v>
      </c>
      <c r="L52" s="126">
        <f ca="1"/>
        <v>0</v>
      </c>
      <c r="M52" s="126">
        <f ca="1"/>
        <v>1</v>
      </c>
      <c r="N52" s="126">
        <f ca="1"/>
        <v>0</v>
      </c>
      <c r="O52" s="127">
        <f ca="1"/>
        <v>1</v>
      </c>
      <c r="Q52" s="149">
        <f ca="1"/>
        <v>1</v>
      </c>
      <c r="R52" s="149">
        <f ca="1"/>
        <v>1</v>
      </c>
      <c r="S52" s="149">
        <f ca="1"/>
        <v>1</v>
      </c>
      <c r="T52" s="149">
        <f ca="1"/>
        <v>1</v>
      </c>
      <c r="U52" s="149">
        <f ca="1"/>
        <v>1</v>
      </c>
      <c r="V52" s="149">
        <f ca="1"/>
        <v>1</v>
      </c>
      <c r="AC52" s="126">
        <f ca="1"/>
        <v>0</v>
      </c>
      <c r="AD52" s="126">
        <f ca="1"/>
        <v>1</v>
      </c>
      <c r="AE52" s="126">
        <f ca="1"/>
        <v>1</v>
      </c>
      <c r="AF52" s="126">
        <f ca="1"/>
        <v>1</v>
      </c>
      <c r="AG52" s="126">
        <f ca="1"/>
        <v>0</v>
      </c>
      <c r="AH52" s="126">
        <f ca="1"/>
        <v>1</v>
      </c>
      <c r="AI52" s="127">
        <f ca="1"/>
        <v>1</v>
      </c>
      <c r="AK52" s="149">
        <f ca="1"/>
        <v>8.8443225530118568</v>
      </c>
      <c r="AL52" s="149">
        <f ca="1"/>
        <v>10.131764291224208</v>
      </c>
      <c r="AM52" s="149">
        <f ca="1"/>
        <v>8.507177352062854</v>
      </c>
      <c r="AN52" s="149">
        <f ca="1"/>
        <v>8.9109545173580802</v>
      </c>
      <c r="AO52" s="149">
        <f ca="1"/>
        <v>8.1282934427755222</v>
      </c>
      <c r="AP52" s="149">
        <f ca="1"/>
        <v>7.9957692396114144</v>
      </c>
    </row>
    <row r="53" spans="9:42" x14ac:dyDescent="0.2">
      <c r="I53" s="126">
        <f ca="1"/>
        <v>0</v>
      </c>
      <c r="J53" s="126">
        <f ca="1"/>
        <v>1</v>
      </c>
      <c r="K53" s="126">
        <f ca="1"/>
        <v>1</v>
      </c>
      <c r="L53" s="126">
        <f ca="1"/>
        <v>1</v>
      </c>
      <c r="M53" s="126">
        <f ca="1"/>
        <v>-1</v>
      </c>
      <c r="N53" s="126">
        <f ca="1"/>
        <v>0</v>
      </c>
      <c r="O53" s="127">
        <f ca="1"/>
        <v>-1</v>
      </c>
      <c r="Q53" s="149">
        <f ca="1"/>
        <v>15.776569802356565</v>
      </c>
      <c r="R53" s="149">
        <f ca="1"/>
        <v>12.083463041271729</v>
      </c>
      <c r="S53" s="149">
        <f ca="1"/>
        <v>13.761830662790043</v>
      </c>
      <c r="T53" s="149">
        <f ca="1"/>
        <v>16.936248199909031</v>
      </c>
      <c r="U53" s="149">
        <f ca="1"/>
        <v>14.120000000000001</v>
      </c>
      <c r="V53" s="149">
        <f ca="1"/>
        <v>12.703318615263766</v>
      </c>
      <c r="AC53" s="126">
        <f ca="1"/>
        <v>0</v>
      </c>
      <c r="AD53" s="126">
        <f ca="1"/>
        <v>1</v>
      </c>
      <c r="AE53" s="126">
        <f ca="1"/>
        <v>0</v>
      </c>
      <c r="AF53" s="126">
        <f ca="1"/>
        <v>0</v>
      </c>
      <c r="AG53" s="126">
        <f ca="1"/>
        <v>0</v>
      </c>
      <c r="AH53" s="126">
        <f ca="1"/>
        <v>1</v>
      </c>
      <c r="AI53" s="127">
        <f ca="1"/>
        <v>2</v>
      </c>
      <c r="AK53" s="149">
        <f ca="1"/>
        <v>9.8443225530118568</v>
      </c>
      <c r="AL53" s="149">
        <f ca="1"/>
        <v>11.131764291224208</v>
      </c>
      <c r="AM53" s="149">
        <f ca="1"/>
        <v>9.507177352062854</v>
      </c>
      <c r="AN53" s="149">
        <f ca="1"/>
        <v>9.9109545173580802</v>
      </c>
      <c r="AO53" s="149">
        <f ca="1"/>
        <v>9.1282934427755222</v>
      </c>
      <c r="AP53" s="149">
        <f ca="1"/>
        <v>8.9957692396114144</v>
      </c>
    </row>
    <row r="54" spans="9:42" x14ac:dyDescent="0.2">
      <c r="I54" s="126">
        <f ca="1"/>
        <v>0</v>
      </c>
      <c r="J54" s="126">
        <f ca="1"/>
        <v>0</v>
      </c>
      <c r="K54" s="126">
        <f ca="1"/>
        <v>1</v>
      </c>
      <c r="L54" s="126">
        <f ca="1"/>
        <v>1</v>
      </c>
      <c r="M54" s="126">
        <f ca="1"/>
        <v>0</v>
      </c>
      <c r="N54" s="126">
        <f ca="1"/>
        <v>0</v>
      </c>
      <c r="O54" s="127">
        <f ca="1"/>
        <v>-2</v>
      </c>
      <c r="Q54" s="149">
        <f ca="1"/>
        <v>8.1446390287094097</v>
      </c>
      <c r="R54" s="149">
        <f ca="1"/>
        <v>6.175626390729958</v>
      </c>
      <c r="S54" s="149">
        <f ca="1"/>
        <v>7.6922204826108711</v>
      </c>
      <c r="T54" s="149">
        <f ca="1"/>
        <v>9.5105228296776598</v>
      </c>
      <c r="U54" s="149">
        <f ca="1"/>
        <v>7.9600000000000009</v>
      </c>
      <c r="V54" s="149">
        <f ca="1"/>
        <v>6.2874048135866971</v>
      </c>
      <c r="AC54" s="126">
        <f ca="1"/>
        <v>0</v>
      </c>
      <c r="AD54" s="126">
        <f ca="1"/>
        <v>0</v>
      </c>
      <c r="AE54" s="126">
        <f ca="1"/>
        <v>0</v>
      </c>
      <c r="AF54" s="126">
        <f ca="1"/>
        <v>0</v>
      </c>
      <c r="AG54" s="126">
        <f ca="1"/>
        <v>1</v>
      </c>
      <c r="AH54" s="126">
        <f ca="1"/>
        <v>1</v>
      </c>
      <c r="AI54" s="127">
        <f ca="1"/>
        <v>-2</v>
      </c>
      <c r="AK54" s="149">
        <f ca="1"/>
        <v>3.9514652892531128</v>
      </c>
      <c r="AL54" s="149">
        <f ca="1"/>
        <v>4.4457892237404408</v>
      </c>
      <c r="AM54" s="149">
        <f ca="1"/>
        <v>3.4391117527808905</v>
      </c>
      <c r="AN54" s="149">
        <f ca="1"/>
        <v>4.0492882683570484</v>
      </c>
      <c r="AO54" s="149">
        <f ca="1"/>
        <v>3.5406518796773669</v>
      </c>
      <c r="AP54" s="149">
        <f ca="1"/>
        <v>3.2576190558027145</v>
      </c>
    </row>
    <row r="55" spans="9:42" x14ac:dyDescent="0.2">
      <c r="I55" s="126">
        <f ca="1"/>
        <v>0</v>
      </c>
      <c r="J55" s="126">
        <f ca="1"/>
        <v>1</v>
      </c>
      <c r="K55" s="126">
        <f ca="1"/>
        <v>0</v>
      </c>
      <c r="L55" s="126">
        <f ca="1"/>
        <v>1</v>
      </c>
      <c r="M55" s="126">
        <f ca="1"/>
        <v>1</v>
      </c>
      <c r="N55" s="126">
        <f ca="1"/>
        <v>1</v>
      </c>
      <c r="O55" s="127">
        <f ca="1"/>
        <v>1</v>
      </c>
      <c r="Q55" s="149">
        <f ca="1"/>
        <v>13.272086861817481</v>
      </c>
      <c r="R55" s="149">
        <f ca="1"/>
        <v>10.374560745751166</v>
      </c>
      <c r="S55" s="149">
        <f ca="1"/>
        <v>11.748351072039984</v>
      </c>
      <c r="T55" s="149">
        <f ca="1"/>
        <v>14.360551447056954</v>
      </c>
      <c r="U55" s="149">
        <f ca="1"/>
        <v>12.010000000000002</v>
      </c>
      <c r="V55" s="149">
        <f ca="1"/>
        <v>11.236154944627224</v>
      </c>
      <c r="AC55" s="126">
        <f ca="1"/>
        <v>0</v>
      </c>
      <c r="AD55" s="126">
        <f ca="1"/>
        <v>0</v>
      </c>
      <c r="AE55" s="126">
        <f ca="1"/>
        <v>0</v>
      </c>
      <c r="AF55" s="126">
        <f ca="1"/>
        <v>0</v>
      </c>
      <c r="AG55" s="126">
        <f ca="1"/>
        <v>0</v>
      </c>
      <c r="AH55" s="126">
        <f ca="1"/>
        <v>0</v>
      </c>
      <c r="AI55" s="127">
        <f ca="1"/>
        <v>-3</v>
      </c>
      <c r="AK55" s="150">
        <f ca="1"/>
        <v>-3</v>
      </c>
      <c r="AL55" s="150">
        <f ca="1"/>
        <v>-3</v>
      </c>
      <c r="AM55" s="150">
        <f ca="1"/>
        <v>-3</v>
      </c>
      <c r="AN55" s="150">
        <f ca="1"/>
        <v>-3</v>
      </c>
      <c r="AO55" s="150">
        <f ca="1"/>
        <v>-3</v>
      </c>
      <c r="AP55" s="150">
        <f ca="1"/>
        <v>-3</v>
      </c>
    </row>
    <row r="56" spans="9:42" x14ac:dyDescent="0.2">
      <c r="I56" s="126">
        <f ca="1"/>
        <v>0</v>
      </c>
      <c r="J56" s="126">
        <f ca="1"/>
        <v>1</v>
      </c>
      <c r="K56" s="126">
        <f ca="1"/>
        <v>0</v>
      </c>
      <c r="L56" s="126">
        <f ca="1"/>
        <v>1</v>
      </c>
      <c r="M56" s="126">
        <f ca="1"/>
        <v>-1</v>
      </c>
      <c r="N56" s="126">
        <f ca="1"/>
        <v>0</v>
      </c>
      <c r="O56" s="127">
        <f ca="1"/>
        <v>-2</v>
      </c>
      <c r="Q56" s="150">
        <f ca="1"/>
        <v>10.272086861817481</v>
      </c>
      <c r="R56" s="150">
        <f ca="1"/>
        <v>7.3745607457511664</v>
      </c>
      <c r="S56" s="150">
        <f ca="1"/>
        <v>8.7483510720399842</v>
      </c>
      <c r="T56" s="150">
        <f ca="1"/>
        <v>11.360551447056954</v>
      </c>
      <c r="U56" s="150">
        <f ca="1"/>
        <v>9.0100000000000016</v>
      </c>
      <c r="V56" s="150">
        <f ca="1"/>
        <v>8.2361549446272235</v>
      </c>
    </row>
    <row r="58" spans="9:42" x14ac:dyDescent="0.2">
      <c r="N58" s="119" t="s">
        <v>35</v>
      </c>
      <c r="Q58" s="148" cm="1">
        <f t="array" aca="1" ref="Q58:V63" ca="1">RELU(_xlfn.ANCHORARRAY(Q51))</f>
        <v>0</v>
      </c>
      <c r="R58" s="148">
        <f ca="1"/>
        <v>0</v>
      </c>
      <c r="S58" s="148">
        <f ca="1"/>
        <v>0</v>
      </c>
      <c r="T58" s="148">
        <f ca="1"/>
        <v>0</v>
      </c>
      <c r="U58" s="148">
        <f ca="1"/>
        <v>0</v>
      </c>
      <c r="V58" s="148">
        <f ca="1"/>
        <v>0</v>
      </c>
      <c r="AH58" s="119" t="s">
        <v>35</v>
      </c>
      <c r="AK58" s="148" cm="1">
        <f t="array" aca="1" ref="AK58:AP62" ca="1">_xlfn.MAP(_xlfn.ANCHORARRAY(AK51),_xlfn.LAMBDA(_xlpm.x, MAX(_xlpm.x,0)))</f>
        <v>5.5968187135007916</v>
      </c>
      <c r="AL58" s="148">
        <f ca="1"/>
        <v>7.2988464859888431</v>
      </c>
      <c r="AM58" s="148">
        <f ca="1"/>
        <v>7.1299578265589663</v>
      </c>
      <c r="AN58" s="148">
        <f ca="1"/>
        <v>5.3785718730345318</v>
      </c>
      <c r="AO58" s="148">
        <f ca="1"/>
        <v>6.6750234871202876</v>
      </c>
      <c r="AP58" s="148">
        <f ca="1"/>
        <v>7.5079771851117911</v>
      </c>
    </row>
    <row r="59" spans="9:42" x14ac:dyDescent="0.2">
      <c r="Q59" s="149">
        <f ca="1"/>
        <v>1</v>
      </c>
      <c r="R59" s="149">
        <f ca="1"/>
        <v>1</v>
      </c>
      <c r="S59" s="149">
        <f ca="1"/>
        <v>1</v>
      </c>
      <c r="T59" s="149">
        <f ca="1"/>
        <v>1</v>
      </c>
      <c r="U59" s="149">
        <f ca="1"/>
        <v>1</v>
      </c>
      <c r="V59" s="149">
        <f ca="1"/>
        <v>1</v>
      </c>
      <c r="AK59" s="149">
        <f ca="1"/>
        <v>8.8443225530118568</v>
      </c>
      <c r="AL59" s="149">
        <f ca="1"/>
        <v>10.131764291224208</v>
      </c>
      <c r="AM59" s="149">
        <f ca="1"/>
        <v>8.507177352062854</v>
      </c>
      <c r="AN59" s="149">
        <f ca="1"/>
        <v>8.9109545173580802</v>
      </c>
      <c r="AO59" s="149">
        <f ca="1"/>
        <v>8.1282934427755222</v>
      </c>
      <c r="AP59" s="149">
        <f ca="1"/>
        <v>7.9957692396114144</v>
      </c>
    </row>
    <row r="60" spans="9:42" x14ac:dyDescent="0.2">
      <c r="Q60" s="149">
        <f ca="1"/>
        <v>15.776569802356565</v>
      </c>
      <c r="R60" s="149">
        <f ca="1"/>
        <v>12.083463041271729</v>
      </c>
      <c r="S60" s="149">
        <f ca="1"/>
        <v>13.761830662790043</v>
      </c>
      <c r="T60" s="149">
        <f ca="1"/>
        <v>16.936248199909031</v>
      </c>
      <c r="U60" s="149">
        <f ca="1"/>
        <v>14.120000000000001</v>
      </c>
      <c r="V60" s="149">
        <f ca="1"/>
        <v>12.703318615263766</v>
      </c>
      <c r="AK60" s="149">
        <f ca="1"/>
        <v>9.8443225530118568</v>
      </c>
      <c r="AL60" s="149">
        <f ca="1"/>
        <v>11.131764291224208</v>
      </c>
      <c r="AM60" s="149">
        <f ca="1"/>
        <v>9.507177352062854</v>
      </c>
      <c r="AN60" s="149">
        <f ca="1"/>
        <v>9.9109545173580802</v>
      </c>
      <c r="AO60" s="149">
        <f ca="1"/>
        <v>9.1282934427755222</v>
      </c>
      <c r="AP60" s="149">
        <f ca="1"/>
        <v>8.9957692396114144</v>
      </c>
    </row>
    <row r="61" spans="9:42" x14ac:dyDescent="0.2">
      <c r="Q61" s="149">
        <f ca="1"/>
        <v>8.1446390287094097</v>
      </c>
      <c r="R61" s="149">
        <f ca="1"/>
        <v>6.175626390729958</v>
      </c>
      <c r="S61" s="149">
        <f ca="1"/>
        <v>7.6922204826108711</v>
      </c>
      <c r="T61" s="149">
        <f ca="1"/>
        <v>9.5105228296776598</v>
      </c>
      <c r="U61" s="149">
        <f ca="1"/>
        <v>7.9600000000000009</v>
      </c>
      <c r="V61" s="149">
        <f ca="1"/>
        <v>6.2874048135866971</v>
      </c>
      <c r="AK61" s="149">
        <f ca="1"/>
        <v>3.9514652892531128</v>
      </c>
      <c r="AL61" s="149">
        <f ca="1"/>
        <v>4.4457892237404408</v>
      </c>
      <c r="AM61" s="149">
        <f ca="1"/>
        <v>3.4391117527808905</v>
      </c>
      <c r="AN61" s="149">
        <f ca="1"/>
        <v>4.0492882683570484</v>
      </c>
      <c r="AO61" s="149">
        <f ca="1"/>
        <v>3.5406518796773669</v>
      </c>
      <c r="AP61" s="149">
        <f ca="1"/>
        <v>3.2576190558027145</v>
      </c>
    </row>
    <row r="62" spans="9:42" x14ac:dyDescent="0.2">
      <c r="Q62" s="149">
        <f ca="1"/>
        <v>13.272086861817481</v>
      </c>
      <c r="R62" s="149">
        <f ca="1"/>
        <v>10.374560745751166</v>
      </c>
      <c r="S62" s="149">
        <f ca="1"/>
        <v>11.748351072039984</v>
      </c>
      <c r="T62" s="149">
        <f ca="1"/>
        <v>14.360551447056954</v>
      </c>
      <c r="U62" s="149">
        <f ca="1"/>
        <v>12.010000000000002</v>
      </c>
      <c r="V62" s="149">
        <f ca="1"/>
        <v>11.236154944627224</v>
      </c>
      <c r="AK62" s="150">
        <f ca="1"/>
        <v>0</v>
      </c>
      <c r="AL62" s="150">
        <f ca="1"/>
        <v>0</v>
      </c>
      <c r="AM62" s="150">
        <f ca="1"/>
        <v>0</v>
      </c>
      <c r="AN62" s="150">
        <f ca="1"/>
        <v>0</v>
      </c>
      <c r="AO62" s="150">
        <f ca="1"/>
        <v>0</v>
      </c>
      <c r="AP62" s="150">
        <f ca="1"/>
        <v>0</v>
      </c>
    </row>
    <row r="63" spans="9:42" x14ac:dyDescent="0.2">
      <c r="Q63" s="150">
        <f ca="1"/>
        <v>10.272086861817481</v>
      </c>
      <c r="R63" s="150">
        <f ca="1"/>
        <v>7.3745607457511664</v>
      </c>
      <c r="S63" s="150">
        <f ca="1"/>
        <v>8.7483510720399842</v>
      </c>
      <c r="T63" s="150">
        <f ca="1"/>
        <v>11.360551447056954</v>
      </c>
      <c r="U63" s="150">
        <f ca="1"/>
        <v>9.0100000000000016</v>
      </c>
      <c r="V63" s="150">
        <f ca="1"/>
        <v>8.2361549446272235</v>
      </c>
      <c r="AK63" s="120">
        <v>1</v>
      </c>
      <c r="AL63" s="120">
        <v>1</v>
      </c>
      <c r="AM63" s="120">
        <v>1</v>
      </c>
      <c r="AN63" s="120">
        <v>1</v>
      </c>
      <c r="AO63" s="120">
        <v>1</v>
      </c>
      <c r="AP63" s="120">
        <v>1</v>
      </c>
    </row>
    <row r="64" spans="9:42" x14ac:dyDescent="0.2">
      <c r="Q64" s="120">
        <v>1</v>
      </c>
      <c r="R64" s="120">
        <v>1</v>
      </c>
      <c r="S64" s="120">
        <v>1</v>
      </c>
      <c r="T64" s="120">
        <v>1</v>
      </c>
      <c r="U64" s="120">
        <v>1</v>
      </c>
      <c r="V64" s="120">
        <v>1</v>
      </c>
    </row>
    <row r="66" spans="9:22" x14ac:dyDescent="0.2">
      <c r="I66" s="126" cm="1">
        <f t="array" aca="1" ref="I66:O69" ca="1">RANDLINEAR(4,6,1)</f>
        <v>1</v>
      </c>
      <c r="J66" s="126">
        <f ca="1"/>
        <v>-1</v>
      </c>
      <c r="K66" s="126">
        <f ca="1"/>
        <v>0</v>
      </c>
      <c r="L66" s="126">
        <f ca="1"/>
        <v>0</v>
      </c>
      <c r="M66" s="126">
        <f ca="1"/>
        <v>1</v>
      </c>
      <c r="N66" s="126">
        <f ca="1"/>
        <v>-1</v>
      </c>
      <c r="O66" s="127">
        <f ca="1"/>
        <v>0</v>
      </c>
      <c r="Q66" s="148" cm="1">
        <f t="array" aca="1" ref="Q66:V69" ca="1">MMULT(I66:O69,Q58:V64)</f>
        <v>2</v>
      </c>
      <c r="R66" s="148">
        <f ca="1"/>
        <v>2</v>
      </c>
      <c r="S66" s="148">
        <f ca="1"/>
        <v>2</v>
      </c>
      <c r="T66" s="148">
        <f ca="1"/>
        <v>2</v>
      </c>
      <c r="U66" s="148">
        <f ca="1"/>
        <v>2</v>
      </c>
      <c r="V66" s="148">
        <f ca="1"/>
        <v>2</v>
      </c>
    </row>
    <row r="67" spans="9:22" x14ac:dyDescent="0.2">
      <c r="I67" s="126">
        <f ca="1"/>
        <v>1</v>
      </c>
      <c r="J67" s="126">
        <f ca="1"/>
        <v>-1</v>
      </c>
      <c r="K67" s="126">
        <f ca="1"/>
        <v>0</v>
      </c>
      <c r="L67" s="126">
        <f ca="1"/>
        <v>0</v>
      </c>
      <c r="M67" s="126">
        <f ca="1"/>
        <v>0</v>
      </c>
      <c r="N67" s="126">
        <f ca="1"/>
        <v>0</v>
      </c>
      <c r="O67" s="127">
        <f ca="1"/>
        <v>0</v>
      </c>
      <c r="Q67" s="149">
        <f ca="1"/>
        <v>-1</v>
      </c>
      <c r="R67" s="149">
        <f ca="1"/>
        <v>-1</v>
      </c>
      <c r="S67" s="149">
        <f ca="1"/>
        <v>-1</v>
      </c>
      <c r="T67" s="149">
        <f ca="1"/>
        <v>-1</v>
      </c>
      <c r="U67" s="149">
        <f ca="1"/>
        <v>-1</v>
      </c>
      <c r="V67" s="149">
        <f ca="1"/>
        <v>-1</v>
      </c>
    </row>
    <row r="68" spans="9:22" x14ac:dyDescent="0.2">
      <c r="I68" s="126">
        <f ca="1"/>
        <v>0</v>
      </c>
      <c r="J68" s="126">
        <f ca="1"/>
        <v>1</v>
      </c>
      <c r="K68" s="126">
        <f ca="1"/>
        <v>0</v>
      </c>
      <c r="L68" s="126">
        <f ca="1"/>
        <v>0</v>
      </c>
      <c r="M68" s="126">
        <f ca="1"/>
        <v>-1</v>
      </c>
      <c r="N68" s="126">
        <f ca="1"/>
        <v>0</v>
      </c>
      <c r="O68" s="127">
        <f ca="1"/>
        <v>3</v>
      </c>
      <c r="Q68" s="149">
        <f ca="1"/>
        <v>-9.2720868618174812</v>
      </c>
      <c r="R68" s="149">
        <f ca="1"/>
        <v>-6.3745607457511664</v>
      </c>
      <c r="S68" s="149">
        <f ca="1"/>
        <v>-7.7483510720399842</v>
      </c>
      <c r="T68" s="149">
        <f ca="1"/>
        <v>-10.360551447056954</v>
      </c>
      <c r="U68" s="149">
        <f ca="1"/>
        <v>-8.0100000000000016</v>
      </c>
      <c r="V68" s="149">
        <f ca="1"/>
        <v>-7.2361549446272235</v>
      </c>
    </row>
    <row r="69" spans="9:22" x14ac:dyDescent="0.2">
      <c r="I69" s="126">
        <f ca="1"/>
        <v>1</v>
      </c>
      <c r="J69" s="126">
        <f ca="1"/>
        <v>-1</v>
      </c>
      <c r="K69" s="126">
        <f ca="1"/>
        <v>0</v>
      </c>
      <c r="L69" s="126">
        <f ca="1"/>
        <v>1</v>
      </c>
      <c r="M69" s="126">
        <f ca="1"/>
        <v>-1</v>
      </c>
      <c r="N69" s="126">
        <f ca="1"/>
        <v>1</v>
      </c>
      <c r="O69" s="127">
        <f ca="1"/>
        <v>2</v>
      </c>
      <c r="Q69" s="150">
        <f ca="1"/>
        <v>6.1446390287094097</v>
      </c>
      <c r="R69" s="150">
        <f ca="1"/>
        <v>4.175626390729958</v>
      </c>
      <c r="S69" s="150">
        <f ca="1"/>
        <v>5.6922204826108711</v>
      </c>
      <c r="T69" s="150">
        <f ca="1"/>
        <v>7.5105228296776598</v>
      </c>
      <c r="U69" s="150">
        <f ca="1"/>
        <v>5.9600000000000009</v>
      </c>
      <c r="V69" s="150">
        <f ca="1"/>
        <v>4.2874048135866971</v>
      </c>
    </row>
    <row r="71" spans="9:22" x14ac:dyDescent="0.2">
      <c r="N71" s="119" t="s">
        <v>35</v>
      </c>
      <c r="Q71" s="148" cm="1">
        <f t="array" aca="1" ref="Q71:V74" ca="1">RELU(_xlfn.ANCHORARRAY(Q66))</f>
        <v>2</v>
      </c>
      <c r="R71" s="148">
        <f ca="1"/>
        <v>2</v>
      </c>
      <c r="S71" s="148">
        <f ca="1"/>
        <v>2</v>
      </c>
      <c r="T71" s="148">
        <f ca="1"/>
        <v>2</v>
      </c>
      <c r="U71" s="148">
        <f ca="1"/>
        <v>2</v>
      </c>
      <c r="V71" s="148">
        <f ca="1"/>
        <v>2</v>
      </c>
    </row>
    <row r="72" spans="9:22" x14ac:dyDescent="0.2">
      <c r="Q72" s="149">
        <f ca="1"/>
        <v>0</v>
      </c>
      <c r="R72" s="149">
        <f ca="1"/>
        <v>0</v>
      </c>
      <c r="S72" s="149">
        <f ca="1"/>
        <v>0</v>
      </c>
      <c r="T72" s="149">
        <f ca="1"/>
        <v>0</v>
      </c>
      <c r="U72" s="149">
        <f ca="1"/>
        <v>0</v>
      </c>
      <c r="V72" s="149">
        <f ca="1"/>
        <v>0</v>
      </c>
    </row>
    <row r="73" spans="9:22" x14ac:dyDescent="0.2">
      <c r="Q73" s="149">
        <f ca="1"/>
        <v>0</v>
      </c>
      <c r="R73" s="149">
        <f ca="1"/>
        <v>0</v>
      </c>
      <c r="S73" s="149">
        <f ca="1"/>
        <v>0</v>
      </c>
      <c r="T73" s="149">
        <f ca="1"/>
        <v>0</v>
      </c>
      <c r="U73" s="149">
        <f ca="1"/>
        <v>0</v>
      </c>
      <c r="V73" s="149">
        <f ca="1"/>
        <v>0</v>
      </c>
    </row>
    <row r="74" spans="9:22" x14ac:dyDescent="0.2">
      <c r="Q74" s="150">
        <f ca="1"/>
        <v>6.1446390287094097</v>
      </c>
      <c r="R74" s="150">
        <f ca="1"/>
        <v>4.175626390729958</v>
      </c>
      <c r="S74" s="150">
        <f ca="1"/>
        <v>5.6922204826108711</v>
      </c>
      <c r="T74" s="150">
        <f ca="1"/>
        <v>7.5105228296776598</v>
      </c>
      <c r="U74" s="150">
        <f ca="1"/>
        <v>5.9600000000000009</v>
      </c>
      <c r="V74" s="150">
        <f ca="1"/>
        <v>4.2874048135866971</v>
      </c>
    </row>
    <row r="75" spans="9:22" x14ac:dyDescent="0.2">
      <c r="Q75" s="120">
        <v>1</v>
      </c>
      <c r="R75" s="120">
        <v>1</v>
      </c>
      <c r="S75" s="120">
        <v>1</v>
      </c>
      <c r="T75" s="120">
        <v>1</v>
      </c>
      <c r="U75" s="120">
        <v>1</v>
      </c>
      <c r="V75" s="120">
        <v>1</v>
      </c>
    </row>
    <row r="83" spans="10:42" ht="16" x14ac:dyDescent="0.2">
      <c r="J83"/>
      <c r="K83" cm="1">
        <f t="array" aca="1" ref="K83:O90" ca="1">RANDLINEAR(8,4,1)</f>
        <v>1</v>
      </c>
      <c r="L83">
        <f ca="1"/>
        <v>1</v>
      </c>
      <c r="M83">
        <f ca="1"/>
        <v>0</v>
      </c>
      <c r="N83">
        <f ca="1"/>
        <v>1</v>
      </c>
      <c r="O83">
        <f ca="1"/>
        <v>-1</v>
      </c>
      <c r="Q83" s="128" cm="1">
        <f t="array" aca="1" ref="Q83:V90" ca="1">MMULT(_xlfn.ANCHORARRAY(K83),Q71:V75)</f>
        <v>7.1446390287094097</v>
      </c>
      <c r="R83" s="128">
        <f ca="1"/>
        <v>5.175626390729958</v>
      </c>
      <c r="S83" s="128">
        <f ca="1"/>
        <v>6.6922204826108711</v>
      </c>
      <c r="T83" s="128">
        <f ca="1"/>
        <v>8.5105228296776598</v>
      </c>
      <c r="U83" s="128">
        <f ca="1"/>
        <v>6.9600000000000009</v>
      </c>
      <c r="V83" s="128">
        <f ca="1"/>
        <v>5.2874048135866971</v>
      </c>
      <c r="AC83"/>
      <c r="AD83" cm="1">
        <f t="array" aca="1" ref="AD83:AI90" ca="1">RANDLINEAR(8,5,1)</f>
        <v>1</v>
      </c>
      <c r="AE83">
        <f ca="1"/>
        <v>0</v>
      </c>
      <c r="AF83">
        <f ca="1"/>
        <v>0</v>
      </c>
      <c r="AG83">
        <f ca="1"/>
        <v>-1</v>
      </c>
      <c r="AH83">
        <f ca="1"/>
        <v>1</v>
      </c>
      <c r="AI83">
        <f ca="1"/>
        <v>1</v>
      </c>
      <c r="AK83" s="128" cm="1">
        <f t="array" aca="1" ref="AK83:AP90" ca="1">MMULT(_xlfn.ANCHORARRAY(AD83),AK58:AP63)</f>
        <v>2.6453534242476788</v>
      </c>
      <c r="AL83" s="128">
        <f ca="1"/>
        <v>3.8530572622484023</v>
      </c>
      <c r="AM83" s="128">
        <f ca="1"/>
        <v>4.6908460737780757</v>
      </c>
      <c r="AN83" s="128">
        <f ca="1"/>
        <v>2.3292836046774834</v>
      </c>
      <c r="AO83" s="128">
        <f ca="1"/>
        <v>4.1343716074429206</v>
      </c>
      <c r="AP83" s="128">
        <f ca="1"/>
        <v>5.2503581293090766</v>
      </c>
    </row>
    <row r="84" spans="10:42" ht="16" x14ac:dyDescent="0.2">
      <c r="J84"/>
      <c r="K84">
        <f ca="1"/>
        <v>1</v>
      </c>
      <c r="L84">
        <f ca="1"/>
        <v>1</v>
      </c>
      <c r="M84">
        <f ca="1"/>
        <v>1</v>
      </c>
      <c r="N84">
        <f ca="1"/>
        <v>1</v>
      </c>
      <c r="O84">
        <f ca="1"/>
        <v>2</v>
      </c>
      <c r="Q84" s="129">
        <f ca="1"/>
        <v>10.14463902870941</v>
      </c>
      <c r="R84" s="129">
        <f ca="1"/>
        <v>8.175626390729958</v>
      </c>
      <c r="S84" s="129">
        <f ca="1"/>
        <v>9.6922204826108711</v>
      </c>
      <c r="T84" s="129">
        <f ca="1"/>
        <v>11.51052282967766</v>
      </c>
      <c r="U84" s="129">
        <f ca="1"/>
        <v>9.9600000000000009</v>
      </c>
      <c r="V84" s="129">
        <f ca="1"/>
        <v>8.2874048135866971</v>
      </c>
      <c r="AC84"/>
      <c r="AD84">
        <f ca="1"/>
        <v>-1</v>
      </c>
      <c r="AE84">
        <f ca="1"/>
        <v>0</v>
      </c>
      <c r="AF84">
        <f ca="1"/>
        <v>0</v>
      </c>
      <c r="AG84">
        <f ca="1"/>
        <v>1</v>
      </c>
      <c r="AH84">
        <f ca="1"/>
        <v>1</v>
      </c>
      <c r="AI84">
        <f ca="1"/>
        <v>-2</v>
      </c>
      <c r="AK84" s="129">
        <f ca="1"/>
        <v>-3.6453534242476788</v>
      </c>
      <c r="AL84" s="129">
        <f ca="1"/>
        <v>-4.8530572622484023</v>
      </c>
      <c r="AM84" s="129">
        <f ca="1"/>
        <v>-5.6908460737780757</v>
      </c>
      <c r="AN84" s="129">
        <f ca="1"/>
        <v>-3.3292836046774834</v>
      </c>
      <c r="AO84" s="129">
        <f ca="1"/>
        <v>-5.1343716074429206</v>
      </c>
      <c r="AP84" s="129">
        <f ca="1"/>
        <v>-6.2503581293090766</v>
      </c>
    </row>
    <row r="85" spans="10:42" ht="16" x14ac:dyDescent="0.2">
      <c r="J85"/>
      <c r="K85">
        <f ca="1"/>
        <v>0</v>
      </c>
      <c r="L85">
        <f ca="1"/>
        <v>1</v>
      </c>
      <c r="M85">
        <f ca="1"/>
        <v>1</v>
      </c>
      <c r="N85">
        <f ca="1"/>
        <v>0</v>
      </c>
      <c r="O85">
        <f ca="1"/>
        <v>-2</v>
      </c>
      <c r="Q85" s="129">
        <f ca="1"/>
        <v>-2</v>
      </c>
      <c r="R85" s="129">
        <f ca="1"/>
        <v>-2</v>
      </c>
      <c r="S85" s="129">
        <f ca="1"/>
        <v>-2</v>
      </c>
      <c r="T85" s="129">
        <f ca="1"/>
        <v>-2</v>
      </c>
      <c r="U85" s="129">
        <f ca="1"/>
        <v>-2</v>
      </c>
      <c r="V85" s="129">
        <f ca="1"/>
        <v>-2</v>
      </c>
      <c r="AC85"/>
      <c r="AD85">
        <f ca="1"/>
        <v>1</v>
      </c>
      <c r="AE85">
        <f ca="1"/>
        <v>1</v>
      </c>
      <c r="AF85">
        <f ca="1"/>
        <v>0</v>
      </c>
      <c r="AG85">
        <f ca="1"/>
        <v>0</v>
      </c>
      <c r="AH85">
        <f ca="1"/>
        <v>1</v>
      </c>
      <c r="AI85">
        <f ca="1"/>
        <v>2</v>
      </c>
      <c r="AK85" s="129">
        <f ca="1"/>
        <v>16.441141266512648</v>
      </c>
      <c r="AL85" s="129">
        <f ca="1"/>
        <v>19.430610777213051</v>
      </c>
      <c r="AM85" s="129">
        <f ca="1"/>
        <v>17.637135178621818</v>
      </c>
      <c r="AN85" s="129">
        <f ca="1"/>
        <v>16.289526390392613</v>
      </c>
      <c r="AO85" s="129">
        <f ca="1"/>
        <v>16.803316929895811</v>
      </c>
      <c r="AP85" s="129">
        <f ca="1"/>
        <v>17.503746424723204</v>
      </c>
    </row>
    <row r="86" spans="10:42" ht="16" x14ac:dyDescent="0.2">
      <c r="J86"/>
      <c r="K86">
        <f ca="1"/>
        <v>-1</v>
      </c>
      <c r="L86">
        <f ca="1"/>
        <v>0</v>
      </c>
      <c r="M86">
        <f ca="1"/>
        <v>1</v>
      </c>
      <c r="N86">
        <f ca="1"/>
        <v>0</v>
      </c>
      <c r="O86">
        <f ca="1"/>
        <v>1</v>
      </c>
      <c r="Q86" s="129">
        <f ca="1"/>
        <v>-1</v>
      </c>
      <c r="R86" s="129">
        <f ca="1"/>
        <v>-1</v>
      </c>
      <c r="S86" s="129">
        <f ca="1"/>
        <v>-1</v>
      </c>
      <c r="T86" s="129">
        <f ca="1"/>
        <v>-1</v>
      </c>
      <c r="U86" s="129">
        <f ca="1"/>
        <v>-1</v>
      </c>
      <c r="V86" s="129">
        <f ca="1"/>
        <v>-1</v>
      </c>
      <c r="AC86"/>
      <c r="AD86">
        <f ca="1"/>
        <v>0</v>
      </c>
      <c r="AE86">
        <f ca="1"/>
        <v>0</v>
      </c>
      <c r="AF86">
        <f ca="1"/>
        <v>0</v>
      </c>
      <c r="AG86">
        <f ca="1"/>
        <v>1</v>
      </c>
      <c r="AH86">
        <f ca="1"/>
        <v>0</v>
      </c>
      <c r="AI86">
        <f ca="1"/>
        <v>-2</v>
      </c>
      <c r="AK86" s="129">
        <f ca="1"/>
        <v>1.9514652892531128</v>
      </c>
      <c r="AL86" s="129">
        <f ca="1"/>
        <v>2.4457892237404408</v>
      </c>
      <c r="AM86" s="129">
        <f ca="1"/>
        <v>1.4391117527808905</v>
      </c>
      <c r="AN86" s="129">
        <f ca="1"/>
        <v>2.0492882683570484</v>
      </c>
      <c r="AO86" s="129">
        <f ca="1"/>
        <v>1.5406518796773669</v>
      </c>
      <c r="AP86" s="129">
        <f ca="1"/>
        <v>1.2576190558027145</v>
      </c>
    </row>
    <row r="87" spans="10:42" ht="16" x14ac:dyDescent="0.2">
      <c r="J87"/>
      <c r="K87">
        <f ca="1"/>
        <v>0</v>
      </c>
      <c r="L87">
        <f ca="1"/>
        <v>0</v>
      </c>
      <c r="M87">
        <f ca="1"/>
        <v>1</v>
      </c>
      <c r="N87">
        <f ca="1"/>
        <v>1</v>
      </c>
      <c r="O87">
        <f ca="1"/>
        <v>1</v>
      </c>
      <c r="Q87" s="129">
        <f ca="1"/>
        <v>7.1446390287094097</v>
      </c>
      <c r="R87" s="129">
        <f ca="1"/>
        <v>5.175626390729958</v>
      </c>
      <c r="S87" s="129">
        <f ca="1"/>
        <v>6.6922204826108711</v>
      </c>
      <c r="T87" s="129">
        <f ca="1"/>
        <v>8.5105228296776598</v>
      </c>
      <c r="U87" s="129">
        <f ca="1"/>
        <v>6.9600000000000009</v>
      </c>
      <c r="V87" s="129">
        <f ca="1"/>
        <v>5.2874048135866971</v>
      </c>
      <c r="AC87"/>
      <c r="AD87">
        <f ca="1"/>
        <v>-1</v>
      </c>
      <c r="AE87">
        <f ca="1"/>
        <v>0</v>
      </c>
      <c r="AF87">
        <f ca="1"/>
        <v>0</v>
      </c>
      <c r="AG87">
        <f ca="1"/>
        <v>-1</v>
      </c>
      <c r="AH87">
        <f ca="1"/>
        <v>1</v>
      </c>
      <c r="AI87">
        <f ca="1"/>
        <v>-3</v>
      </c>
      <c r="AK87" s="129">
        <f ca="1"/>
        <v>-12.548284002753904</v>
      </c>
      <c r="AL87" s="129">
        <f ca="1"/>
        <v>-14.744635709729284</v>
      </c>
      <c r="AM87" s="129">
        <f ca="1"/>
        <v>-13.569069579339857</v>
      </c>
      <c r="AN87" s="129">
        <f ca="1"/>
        <v>-12.42786014139158</v>
      </c>
      <c r="AO87" s="129">
        <f ca="1"/>
        <v>-13.215675366797655</v>
      </c>
      <c r="AP87" s="129">
        <f ca="1"/>
        <v>-13.765596240914505</v>
      </c>
    </row>
    <row r="88" spans="10:42" ht="16" x14ac:dyDescent="0.2">
      <c r="J88"/>
      <c r="K88">
        <f ca="1"/>
        <v>1</v>
      </c>
      <c r="L88">
        <f ca="1"/>
        <v>0</v>
      </c>
      <c r="M88">
        <f ca="1"/>
        <v>0</v>
      </c>
      <c r="N88">
        <f ca="1"/>
        <v>1</v>
      </c>
      <c r="O88">
        <f ca="1"/>
        <v>2</v>
      </c>
      <c r="Q88" s="129">
        <f ca="1"/>
        <v>10.14463902870941</v>
      </c>
      <c r="R88" s="129">
        <f ca="1"/>
        <v>8.175626390729958</v>
      </c>
      <c r="S88" s="129">
        <f ca="1"/>
        <v>9.6922204826108711</v>
      </c>
      <c r="T88" s="129">
        <f ca="1"/>
        <v>11.51052282967766</v>
      </c>
      <c r="U88" s="129">
        <f ca="1"/>
        <v>9.9600000000000009</v>
      </c>
      <c r="V88" s="129">
        <f ca="1"/>
        <v>8.2874048135866971</v>
      </c>
      <c r="AC88"/>
      <c r="AD88">
        <f ca="1"/>
        <v>0</v>
      </c>
      <c r="AE88">
        <f ca="1"/>
        <v>0</v>
      </c>
      <c r="AF88">
        <f ca="1"/>
        <v>0</v>
      </c>
      <c r="AG88">
        <f ca="1"/>
        <v>1</v>
      </c>
      <c r="AH88">
        <f ca="1"/>
        <v>0</v>
      </c>
      <c r="AI88">
        <f ca="1"/>
        <v>1</v>
      </c>
      <c r="AK88" s="129">
        <f ca="1"/>
        <v>4.9514652892531128</v>
      </c>
      <c r="AL88" s="129">
        <f ca="1"/>
        <v>5.4457892237404408</v>
      </c>
      <c r="AM88" s="129">
        <f ca="1"/>
        <v>4.4391117527808905</v>
      </c>
      <c r="AN88" s="129">
        <f ca="1"/>
        <v>5.0492882683570484</v>
      </c>
      <c r="AO88" s="129">
        <f ca="1"/>
        <v>4.5406518796773669</v>
      </c>
      <c r="AP88" s="129">
        <f ca="1"/>
        <v>4.2576190558027145</v>
      </c>
    </row>
    <row r="89" spans="10:42" ht="16" x14ac:dyDescent="0.2">
      <c r="J89"/>
      <c r="K89">
        <f ca="1"/>
        <v>0</v>
      </c>
      <c r="L89">
        <f ca="1"/>
        <v>0</v>
      </c>
      <c r="M89">
        <f ca="1"/>
        <v>1</v>
      </c>
      <c r="N89">
        <f ca="1"/>
        <v>1</v>
      </c>
      <c r="O89">
        <f ca="1"/>
        <v>-2</v>
      </c>
      <c r="Q89" s="129">
        <f ca="1"/>
        <v>4.1446390287094097</v>
      </c>
      <c r="R89" s="129">
        <f ca="1"/>
        <v>2.175626390729958</v>
      </c>
      <c r="S89" s="129">
        <f ca="1"/>
        <v>3.6922204826108711</v>
      </c>
      <c r="T89" s="129">
        <f ca="1"/>
        <v>5.5105228296776598</v>
      </c>
      <c r="U89" s="129">
        <f ca="1"/>
        <v>3.9600000000000009</v>
      </c>
      <c r="V89" s="129">
        <f ca="1"/>
        <v>2.2874048135866971</v>
      </c>
      <c r="AC89"/>
      <c r="AD89">
        <f ca="1"/>
        <v>1</v>
      </c>
      <c r="AE89">
        <f ca="1"/>
        <v>0</v>
      </c>
      <c r="AF89">
        <f ca="1"/>
        <v>0</v>
      </c>
      <c r="AG89">
        <f ca="1"/>
        <v>0</v>
      </c>
      <c r="AH89">
        <f ca="1"/>
        <v>1</v>
      </c>
      <c r="AI89">
        <f ca="1"/>
        <v>2</v>
      </c>
      <c r="AK89" s="129">
        <f ca="1"/>
        <v>7.5968187135007916</v>
      </c>
      <c r="AL89" s="129">
        <f ca="1"/>
        <v>9.2988464859888431</v>
      </c>
      <c r="AM89" s="129">
        <f ca="1"/>
        <v>9.1299578265589663</v>
      </c>
      <c r="AN89" s="129">
        <f ca="1"/>
        <v>7.3785718730345318</v>
      </c>
      <c r="AO89" s="129">
        <f ca="1"/>
        <v>8.6750234871202885</v>
      </c>
      <c r="AP89" s="129">
        <f ca="1"/>
        <v>9.5079771851117911</v>
      </c>
    </row>
    <row r="90" spans="10:42" ht="16" x14ac:dyDescent="0.2">
      <c r="J90"/>
      <c r="K90">
        <f ca="1"/>
        <v>0</v>
      </c>
      <c r="L90">
        <f ca="1"/>
        <v>1</v>
      </c>
      <c r="M90">
        <f ca="1"/>
        <v>-1</v>
      </c>
      <c r="N90">
        <f ca="1"/>
        <v>0</v>
      </c>
      <c r="O90">
        <f ca="1"/>
        <v>-1</v>
      </c>
      <c r="Q90" s="130">
        <f ca="1"/>
        <v>-1</v>
      </c>
      <c r="R90" s="130">
        <f ca="1"/>
        <v>-1</v>
      </c>
      <c r="S90" s="130">
        <f ca="1"/>
        <v>-1</v>
      </c>
      <c r="T90" s="130">
        <f ca="1"/>
        <v>-1</v>
      </c>
      <c r="U90" s="130">
        <f ca="1"/>
        <v>-1</v>
      </c>
      <c r="V90" s="130">
        <f ca="1"/>
        <v>-1</v>
      </c>
      <c r="AC90"/>
      <c r="AD90">
        <f ca="1"/>
        <v>0</v>
      </c>
      <c r="AE90">
        <f ca="1"/>
        <v>1</v>
      </c>
      <c r="AF90">
        <f ca="1"/>
        <v>0</v>
      </c>
      <c r="AG90">
        <f ca="1"/>
        <v>1</v>
      </c>
      <c r="AH90">
        <f ca="1"/>
        <v>0</v>
      </c>
      <c r="AI90">
        <f ca="1"/>
        <v>-2</v>
      </c>
      <c r="AK90" s="130">
        <f ca="1"/>
        <v>10.79578784226497</v>
      </c>
      <c r="AL90" s="130">
        <f ca="1"/>
        <v>12.577553514964649</v>
      </c>
      <c r="AM90" s="130">
        <f ca="1"/>
        <v>9.9462891048437445</v>
      </c>
      <c r="AN90" s="130">
        <f ca="1"/>
        <v>10.960242785715128</v>
      </c>
      <c r="AO90" s="130">
        <f ca="1"/>
        <v>9.6689453224528883</v>
      </c>
      <c r="AP90" s="130">
        <f ca="1"/>
        <v>9.2533882954141298</v>
      </c>
    </row>
    <row r="93" spans="10:42" x14ac:dyDescent="0.2">
      <c r="N93" s="119" t="s">
        <v>31</v>
      </c>
      <c r="Q93" s="151" cm="1">
        <f t="array" aca="1" ref="Q93:Q100" ca="1">NORMALIZE(Q83:Q90)</f>
        <v>0.55230481605527526</v>
      </c>
      <c r="R93" s="151" cm="1">
        <f t="array" aca="1" ref="R93:R100" ca="1">NORMALIZE(R83:R90)</f>
        <v>0.49754022532519693</v>
      </c>
      <c r="S93" s="151" cm="1">
        <f t="array" aca="1" ref="S93:S100" ca="1">NORMALIZE(S83:S90)</f>
        <v>0.54193485364363958</v>
      </c>
      <c r="T93" s="151" cm="1">
        <f t="array" aca="1" ref="T93:T100" ca="1">NORMALIZE(T83:T90)</f>
        <v>0.57799389358296083</v>
      </c>
      <c r="U93" s="151" cm="1">
        <f t="array" aca="1" ref="U93:U100" ca="1">NORMALIZE(U83:U90)</f>
        <v>0.5482029188665406</v>
      </c>
      <c r="V93" s="151" cm="1">
        <f t="array" aca="1" ref="V93:V100" ca="1">NORMALIZE(V83:V90)</f>
        <v>0.50143303037465126</v>
      </c>
      <c r="AH93" s="119" t="s">
        <v>31</v>
      </c>
      <c r="AK93" s="154" cm="1">
        <f t="array" aca="1" ref="AK93:AK100" ca="1">NORMALIZE(AK83:AK90)</f>
        <v>-9.8944052897637247E-2</v>
      </c>
      <c r="AL93" s="154" cm="1">
        <f t="array" aca="1" ref="AL93:AL100" ca="1">NORMALIZE(AL83:AL90)</f>
        <v>-3.1259915890786839E-2</v>
      </c>
      <c r="AM93" s="154" cm="1">
        <f t="array" aca="1" ref="AM93:AM100" ca="1">NORMALIZE(AM83:AM90)</f>
        <v>0.12275831748989144</v>
      </c>
      <c r="AN93" s="154" cm="1">
        <f t="array" aca="1" ref="AN93:AN100" ca="1">NORMALIZE(AN83:AN90)</f>
        <v>-0.13747252895019815</v>
      </c>
      <c r="AO93" s="154" cm="1">
        <f t="array" aca="1" ref="AO93:AO100" ca="1">NORMALIZE(AO83:AO90)</f>
        <v>8.1771303061146314E-2</v>
      </c>
      <c r="AP93" s="154" cm="1">
        <f t="array" aca="1" ref="AP93:AP100" ca="1">NORMALIZE(AP83:AP90)</f>
        <v>0.19190794395767805</v>
      </c>
    </row>
    <row r="94" spans="10:42" x14ac:dyDescent="0.2">
      <c r="Q94" s="152">
        <f ca="1"/>
        <v>1.1431653213534287</v>
      </c>
      <c r="R94" s="152">
        <f ca="1"/>
        <v>1.2200580874935147</v>
      </c>
      <c r="S94" s="152">
        <f ca="1"/>
        <v>1.1590362157184595</v>
      </c>
      <c r="T94" s="152">
        <f ca="1"/>
        <v>1.1008372170647631</v>
      </c>
      <c r="U94" s="152">
        <f ca="1"/>
        <v>1.1495223911150312</v>
      </c>
      <c r="V94" s="152">
        <f ca="1"/>
        <v>1.2151229654226581</v>
      </c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K94" s="155">
        <f ca="1"/>
        <v>-0.80770168720365931</v>
      </c>
      <c r="AL94" s="155">
        <f ca="1"/>
        <v>-0.85925879633143554</v>
      </c>
      <c r="AM94" s="155">
        <f ca="1"/>
        <v>-0.94997558584758368</v>
      </c>
      <c r="AN94" s="155">
        <f ca="1"/>
        <v>-0.78137490582177294</v>
      </c>
      <c r="AO94" s="155">
        <f ca="1"/>
        <v>-0.91843967408427207</v>
      </c>
      <c r="AP94" s="155">
        <f ca="1"/>
        <v>-0.98613445146453826</v>
      </c>
    </row>
    <row r="95" spans="10:42" x14ac:dyDescent="0.2">
      <c r="Q95" s="152">
        <f ca="1"/>
        <v>-1.2487638630355438</v>
      </c>
      <c r="R95" s="152">
        <f ca="1"/>
        <v>-1.2306325211910605</v>
      </c>
      <c r="S95" s="152">
        <f ca="1"/>
        <v>-1.2460588461142992</v>
      </c>
      <c r="T95" s="152">
        <f ca="1"/>
        <v>-1.2537916690170472</v>
      </c>
      <c r="U95" s="152">
        <f ca="1"/>
        <v>-1.2477379049156179</v>
      </c>
      <c r="V95" s="152">
        <f ca="1"/>
        <v>-1.2322161256510891</v>
      </c>
      <c r="W95" s="120"/>
      <c r="X95" s="120"/>
      <c r="Y95" s="120"/>
      <c r="Z95" s="120"/>
      <c r="AA95" s="120"/>
      <c r="AB95" s="120"/>
      <c r="AC95" s="120"/>
      <c r="AD95" s="120"/>
      <c r="AE95" s="120"/>
      <c r="AF95" s="120"/>
      <c r="AG95" s="120"/>
      <c r="AK95" s="155">
        <f ca="1"/>
        <v>1.4553916028498912</v>
      </c>
      <c r="AL95" s="155">
        <f ca="1"/>
        <v>1.4502502151903927</v>
      </c>
      <c r="AM95" s="155">
        <f ca="1"/>
        <v>1.4604904567003254</v>
      </c>
      <c r="AN95" s="155">
        <f ca="1"/>
        <v>1.4510980718487461</v>
      </c>
      <c r="AO95" s="155">
        <f ca="1"/>
        <v>1.4489057555532097</v>
      </c>
      <c r="AP95" s="155">
        <f ca="1"/>
        <v>1.4470481087062184</v>
      </c>
    </row>
    <row r="96" spans="10:42" x14ac:dyDescent="0.2">
      <c r="Q96" s="152">
        <f ca="1"/>
        <v>-1.0518103612694927</v>
      </c>
      <c r="R96" s="152">
        <f ca="1"/>
        <v>-0.98979323380162121</v>
      </c>
      <c r="S96" s="152">
        <f ca="1"/>
        <v>-1.0403583920893593</v>
      </c>
      <c r="T96" s="152">
        <f ca="1"/>
        <v>-1.0795105611897797</v>
      </c>
      <c r="U96" s="152">
        <f ca="1"/>
        <v>-1.0472980808327879</v>
      </c>
      <c r="V96" s="152">
        <f ca="1"/>
        <v>-0.99431948063508691</v>
      </c>
      <c r="W96" s="120"/>
      <c r="X96" s="120"/>
      <c r="Y96" s="120"/>
      <c r="Z96" s="120"/>
      <c r="AA96" s="120"/>
      <c r="AB96" s="120"/>
      <c r="AC96" s="120"/>
      <c r="AD96" s="120"/>
      <c r="AE96" s="120"/>
      <c r="AF96" s="120"/>
      <c r="AG96" s="120"/>
      <c r="AK96" s="155">
        <f ca="1"/>
        <v>-0.17712263042098775</v>
      </c>
      <c r="AL96" s="155">
        <f ca="1"/>
        <v>-0.1650987664004919</v>
      </c>
      <c r="AM96" s="155">
        <f ca="1"/>
        <v>-0.21324140213200829</v>
      </c>
      <c r="AN96" s="155">
        <f ca="1"/>
        <v>-0.16933389171206872</v>
      </c>
      <c r="AO96" s="155">
        <f ca="1"/>
        <v>-0.19812284042782996</v>
      </c>
      <c r="AP96" s="155">
        <f ca="1"/>
        <v>-0.21707666158153119</v>
      </c>
    </row>
    <row r="97" spans="11:49" x14ac:dyDescent="0.2">
      <c r="Q97" s="152">
        <f ca="1"/>
        <v>0.55230481605527526</v>
      </c>
      <c r="R97" s="152">
        <f ca="1"/>
        <v>0.49754022532519693</v>
      </c>
      <c r="S97" s="152">
        <f ca="1"/>
        <v>0.54193485364363958</v>
      </c>
      <c r="T97" s="152">
        <f ca="1"/>
        <v>0.57799389358296083</v>
      </c>
      <c r="U97" s="152">
        <f ca="1"/>
        <v>0.5482029188665406</v>
      </c>
      <c r="V97" s="152">
        <f ca="1"/>
        <v>0.50143303037465126</v>
      </c>
      <c r="W97" s="120"/>
      <c r="X97" s="120"/>
      <c r="Y97" s="120"/>
      <c r="Z97" s="120"/>
      <c r="AA97" s="120"/>
      <c r="AB97" s="120"/>
      <c r="AC97" s="120"/>
      <c r="AD97" s="120"/>
      <c r="AE97" s="120"/>
      <c r="AF97" s="120"/>
      <c r="AG97" s="120"/>
      <c r="AK97" s="155">
        <f ca="1"/>
        <v>-1.8107717979531497</v>
      </c>
      <c r="AL97" s="155">
        <f ca="1"/>
        <v>-1.8000017485703272</v>
      </c>
      <c r="AM97" s="155">
        <f ca="1"/>
        <v>-1.7640276047639565</v>
      </c>
      <c r="AN97" s="155">
        <f ca="1"/>
        <v>-1.816724463648441</v>
      </c>
      <c r="AO97" s="155">
        <f ca="1"/>
        <v>-1.7905113824440007</v>
      </c>
      <c r="AP97" s="155">
        <f ca="1"/>
        <v>-1.7559359932189247</v>
      </c>
    </row>
    <row r="98" spans="11:49" x14ac:dyDescent="0.2">
      <c r="Q98" s="152">
        <f ca="1"/>
        <v>1.1431653213534287</v>
      </c>
      <c r="R98" s="152">
        <f ca="1"/>
        <v>1.2200580874935147</v>
      </c>
      <c r="S98" s="152">
        <f ca="1"/>
        <v>1.1590362157184595</v>
      </c>
      <c r="T98" s="152">
        <f ca="1"/>
        <v>1.1008372170647631</v>
      </c>
      <c r="U98" s="152">
        <f ca="1"/>
        <v>1.1495223911150312</v>
      </c>
      <c r="V98" s="152">
        <f ca="1"/>
        <v>1.2151229654226581</v>
      </c>
      <c r="AK98" s="155">
        <f ca="1"/>
        <v>0.16087959319663933</v>
      </c>
      <c r="AL98" s="155">
        <f ca="1"/>
        <v>0.12021756321274805</v>
      </c>
      <c r="AM98" s="155">
        <f ca="1"/>
        <v>9.6746763985014333E-2</v>
      </c>
      <c r="AN98" s="155">
        <f ca="1"/>
        <v>0.17204353814705706</v>
      </c>
      <c r="AO98" s="155">
        <f ca="1"/>
        <v>0.12561392321636736</v>
      </c>
      <c r="AP98" s="155">
        <f ca="1"/>
        <v>9.0219606476410225E-2</v>
      </c>
    </row>
    <row r="99" spans="11:49" x14ac:dyDescent="0.2">
      <c r="Q99" s="152">
        <f ca="1"/>
        <v>-3.8555689242878208E-2</v>
      </c>
      <c r="R99" s="152">
        <f ca="1"/>
        <v>-0.22497763684312097</v>
      </c>
      <c r="S99" s="152">
        <f ca="1"/>
        <v>-7.5166508431180251E-2</v>
      </c>
      <c r="T99" s="152">
        <f ca="1"/>
        <v>5.5150570101158605E-2</v>
      </c>
      <c r="U99" s="152">
        <f ca="1"/>
        <v>-5.3116553381949934E-2</v>
      </c>
      <c r="V99" s="152">
        <f ca="1"/>
        <v>-0.21225690467335545</v>
      </c>
      <c r="AK99" s="155">
        <f ca="1"/>
        <v>0.45892470641337918</v>
      </c>
      <c r="AL99" s="155">
        <f ca="1"/>
        <v>0.48666428183086574</v>
      </c>
      <c r="AM99" s="155">
        <f ca="1"/>
        <v>0.5814490213009148</v>
      </c>
      <c r="AN99" s="155">
        <f ca="1"/>
        <v>0.43709848827299014</v>
      </c>
      <c r="AO99" s="155">
        <f ca="1"/>
        <v>0.57176328451504366</v>
      </c>
      <c r="AP99" s="155">
        <f ca="1"/>
        <v>0.62802475951119474</v>
      </c>
    </row>
    <row r="100" spans="11:49" x14ac:dyDescent="0.2">
      <c r="Q100" s="153">
        <f ca="1"/>
        <v>-1.0518103612694927</v>
      </c>
      <c r="R100" s="153">
        <f ca="1"/>
        <v>-0.98979323380162121</v>
      </c>
      <c r="S100" s="153">
        <f ca="1"/>
        <v>-1.0403583920893593</v>
      </c>
      <c r="T100" s="153">
        <f ca="1"/>
        <v>-1.0795105611897797</v>
      </c>
      <c r="U100" s="153">
        <f ca="1"/>
        <v>-1.0472980808327879</v>
      </c>
      <c r="V100" s="153">
        <f ca="1"/>
        <v>-0.99431948063508691</v>
      </c>
      <c r="AK100" s="156">
        <f ca="1"/>
        <v>0.81934426601552435</v>
      </c>
      <c r="AL100" s="156">
        <f ca="1"/>
        <v>0.79848716695903499</v>
      </c>
      <c r="AM100" s="156">
        <f ca="1"/>
        <v>0.66580003326740256</v>
      </c>
      <c r="AN100" s="156">
        <f ca="1"/>
        <v>0.84466569186368712</v>
      </c>
      <c r="AO100" s="156">
        <f ca="1"/>
        <v>0.67901963061033588</v>
      </c>
      <c r="AP100" s="156">
        <f ca="1"/>
        <v>0.60194668761349268</v>
      </c>
    </row>
    <row r="109" spans="11:49" x14ac:dyDescent="0.2">
      <c r="Q109" s="160"/>
      <c r="R109" s="160"/>
      <c r="S109" s="160"/>
      <c r="T109" s="160"/>
      <c r="U109" s="160"/>
      <c r="V109" s="160"/>
    </row>
    <row r="110" spans="11:49" x14ac:dyDescent="0.2">
      <c r="Q110" s="161"/>
      <c r="R110" s="161"/>
      <c r="S110" s="161"/>
      <c r="T110" s="161"/>
      <c r="U110" s="161"/>
      <c r="V110" s="161"/>
    </row>
    <row r="111" spans="11:49" x14ac:dyDescent="0.2">
      <c r="K111" s="120"/>
      <c r="L111" s="120"/>
      <c r="M111" s="120"/>
      <c r="N111" s="120"/>
      <c r="O111" s="120"/>
      <c r="P111" s="120"/>
      <c r="Q111" s="161"/>
      <c r="R111" s="161"/>
      <c r="S111" s="161"/>
      <c r="T111" s="161"/>
      <c r="U111" s="161"/>
      <c r="V111" s="161"/>
      <c r="W111" s="120"/>
      <c r="X111" s="120"/>
      <c r="Y111" s="120"/>
      <c r="Z111" s="120"/>
      <c r="AA111" s="120"/>
      <c r="AB111" s="120"/>
      <c r="AC111" s="120"/>
      <c r="AE111" s="120"/>
      <c r="AF111" s="120"/>
      <c r="AG111" s="120"/>
      <c r="AH111" s="120"/>
      <c r="AI111" s="120"/>
      <c r="AJ111" s="120"/>
      <c r="AL111" s="120"/>
      <c r="AM111" s="120"/>
      <c r="AN111" s="120"/>
      <c r="AO111" s="120"/>
      <c r="AP111" s="120"/>
      <c r="AR111" s="120"/>
      <c r="AS111" s="120"/>
      <c r="AT111" s="120"/>
      <c r="AU111" s="120"/>
      <c r="AV111" s="120"/>
      <c r="AW111" s="120"/>
    </row>
    <row r="112" spans="11:49" x14ac:dyDescent="0.2">
      <c r="K112" s="120"/>
      <c r="L112" s="120"/>
      <c r="M112" s="120"/>
      <c r="N112" s="120"/>
      <c r="O112" s="120"/>
      <c r="P112" s="120"/>
      <c r="Q112" s="161"/>
      <c r="R112" s="161"/>
      <c r="S112" s="161"/>
      <c r="T112" s="161"/>
      <c r="U112" s="161"/>
      <c r="V112" s="161"/>
      <c r="W112" s="120"/>
      <c r="X112" s="120"/>
      <c r="Y112" s="120"/>
      <c r="Z112" s="120"/>
      <c r="AA112" s="120"/>
      <c r="AB112" s="120"/>
      <c r="AC112" s="120"/>
      <c r="AE112" s="120"/>
      <c r="AF112" s="120"/>
      <c r="AG112" s="120"/>
      <c r="AH112" s="120"/>
      <c r="AI112" s="120"/>
      <c r="AJ112" s="120"/>
      <c r="AL112" s="120"/>
      <c r="AM112" s="120"/>
      <c r="AN112" s="120"/>
      <c r="AO112" s="120"/>
      <c r="AP112" s="120"/>
      <c r="AR112" s="120"/>
      <c r="AS112" s="120"/>
      <c r="AT112" s="120"/>
      <c r="AU112" s="120"/>
      <c r="AV112" s="120"/>
      <c r="AW112" s="120"/>
    </row>
    <row r="113" spans="8:52" x14ac:dyDescent="0.2">
      <c r="K113" s="120"/>
      <c r="L113" s="120"/>
      <c r="M113" s="120"/>
      <c r="N113" s="120"/>
      <c r="O113" s="120"/>
      <c r="P113" s="120"/>
      <c r="Q113" s="161"/>
      <c r="R113" s="161"/>
      <c r="S113" s="161"/>
      <c r="T113" s="161"/>
      <c r="U113" s="161"/>
      <c r="V113" s="161"/>
      <c r="W113" s="120"/>
      <c r="X113" s="120"/>
      <c r="Y113" s="120"/>
      <c r="Z113" s="120"/>
      <c r="AA113" s="120"/>
      <c r="AB113" s="120"/>
      <c r="AC113" s="120"/>
      <c r="AE113" s="120"/>
      <c r="AF113" s="120"/>
      <c r="AG113" s="120"/>
      <c r="AH113" s="120"/>
      <c r="AI113" s="120"/>
      <c r="AJ113" s="120"/>
      <c r="AL113" s="120"/>
      <c r="AM113" s="120"/>
      <c r="AN113" s="120"/>
      <c r="AO113" s="120"/>
      <c r="AP113" s="120"/>
      <c r="AR113" s="120"/>
      <c r="AS113" s="120"/>
      <c r="AT113" s="120"/>
      <c r="AU113" s="120"/>
      <c r="AV113" s="120"/>
      <c r="AW113" s="120"/>
    </row>
    <row r="114" spans="8:52" x14ac:dyDescent="0.2">
      <c r="K114" s="120"/>
      <c r="L114" s="120"/>
      <c r="M114" s="120"/>
      <c r="N114" s="120"/>
      <c r="O114" s="120"/>
      <c r="P114" s="120"/>
      <c r="Q114" s="161"/>
      <c r="R114" s="161"/>
      <c r="S114" s="161"/>
      <c r="T114" s="161"/>
      <c r="U114" s="161"/>
      <c r="V114" s="161"/>
      <c r="W114" s="120"/>
      <c r="X114" s="120"/>
      <c r="Y114" s="120"/>
      <c r="Z114" s="120"/>
      <c r="AA114" s="120"/>
      <c r="AB114" s="120"/>
      <c r="AC114" s="120"/>
      <c r="AE114" s="120"/>
      <c r="AF114" s="120"/>
      <c r="AG114" s="120"/>
      <c r="AH114" s="120"/>
      <c r="AI114" s="120"/>
      <c r="AJ114" s="120"/>
      <c r="AL114" s="120"/>
      <c r="AM114" s="120"/>
      <c r="AN114" s="120"/>
      <c r="AO114" s="120"/>
      <c r="AP114" s="120"/>
      <c r="AR114" s="120"/>
      <c r="AS114" s="120"/>
      <c r="AT114" s="120"/>
      <c r="AU114" s="120"/>
      <c r="AV114" s="120"/>
      <c r="AW114" s="120"/>
    </row>
    <row r="115" spans="8:52" x14ac:dyDescent="0.2">
      <c r="K115" s="120"/>
      <c r="L115" s="120"/>
      <c r="M115" s="120"/>
      <c r="N115" s="120"/>
      <c r="O115" s="120"/>
      <c r="P115" s="120"/>
      <c r="Q115" s="161"/>
      <c r="R115" s="161"/>
      <c r="S115" s="161"/>
      <c r="T115" s="161"/>
      <c r="U115" s="161"/>
      <c r="V115" s="161"/>
      <c r="W115" s="120"/>
      <c r="X115" s="120"/>
      <c r="Y115" s="120"/>
      <c r="Z115" s="120"/>
      <c r="AA115" s="120"/>
      <c r="AB115" s="120"/>
      <c r="AC115" s="120"/>
      <c r="AE115" s="120"/>
      <c r="AF115" s="120"/>
      <c r="AG115" s="120"/>
      <c r="AH115" s="120"/>
      <c r="AI115" s="120"/>
      <c r="AJ115" s="120"/>
      <c r="AL115" s="120" t="s">
        <v>53</v>
      </c>
      <c r="AM115" s="120"/>
      <c r="AN115" s="120"/>
      <c r="AO115" s="120"/>
      <c r="AP115" s="120"/>
      <c r="AR115" s="120"/>
      <c r="AS115" s="120" t="s">
        <v>8</v>
      </c>
      <c r="AT115" s="120"/>
      <c r="AU115" s="120"/>
      <c r="AV115" s="120"/>
      <c r="AW115" s="120"/>
      <c r="AZ115" s="119" t="s">
        <v>54</v>
      </c>
    </row>
    <row r="116" spans="8:52" x14ac:dyDescent="0.2">
      <c r="K116" s="120"/>
      <c r="L116" s="120"/>
      <c r="M116" s="120"/>
      <c r="N116" s="120"/>
      <c r="O116" s="120"/>
      <c r="P116" s="120"/>
      <c r="Q116" s="162"/>
      <c r="R116" s="162"/>
      <c r="S116" s="162"/>
      <c r="T116" s="162"/>
      <c r="U116" s="162"/>
      <c r="V116" s="162"/>
      <c r="W116" s="120"/>
      <c r="X116" s="120" t="s">
        <v>48</v>
      </c>
      <c r="Y116" s="120"/>
      <c r="Z116" s="120"/>
      <c r="AA116" s="120"/>
      <c r="AB116" s="120"/>
      <c r="AE116" s="120" t="s">
        <v>49</v>
      </c>
      <c r="AF116" s="120"/>
      <c r="AG116" s="120"/>
      <c r="AH116" s="120"/>
      <c r="AI116" s="120"/>
      <c r="AJ116" s="120"/>
      <c r="AL116" s="134" t="s">
        <v>50</v>
      </c>
      <c r="AM116" s="120"/>
      <c r="AN116" s="120"/>
      <c r="AO116" s="120"/>
      <c r="AP116" s="120"/>
      <c r="AS116" s="134" t="s">
        <v>51</v>
      </c>
      <c r="AT116" s="134"/>
      <c r="AU116" s="120"/>
      <c r="AV116" s="120"/>
      <c r="AW116" s="120"/>
      <c r="AX116" s="120"/>
      <c r="AZ116" s="120" t="s">
        <v>46</v>
      </c>
    </row>
    <row r="117" spans="8:52" x14ac:dyDescent="0.2"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E117" s="120"/>
      <c r="AF117" s="120"/>
      <c r="AG117" s="120"/>
      <c r="AH117" s="120"/>
      <c r="AI117" s="120"/>
      <c r="AJ117" s="120"/>
      <c r="AL117" s="120"/>
      <c r="AM117" s="120"/>
      <c r="AN117" s="120"/>
      <c r="AO117" s="120"/>
      <c r="AP117" s="120"/>
      <c r="AS117" s="120"/>
      <c r="AT117" s="120"/>
      <c r="AU117" s="120"/>
      <c r="AV117" s="120"/>
      <c r="AW117" s="120"/>
      <c r="AX117" s="120"/>
      <c r="AZ117" s="120"/>
    </row>
    <row r="118" spans="8:52" x14ac:dyDescent="0.2">
      <c r="H118" s="157"/>
      <c r="I118" s="158"/>
      <c r="J118" s="158"/>
      <c r="K118" s="158"/>
      <c r="L118" s="158"/>
      <c r="M118" s="158"/>
      <c r="N118" s="158"/>
      <c r="O118" s="159"/>
      <c r="P118" s="120"/>
      <c r="Q118" s="138"/>
      <c r="R118" s="138"/>
      <c r="S118" s="138"/>
      <c r="T118" s="138"/>
      <c r="U118" s="138"/>
      <c r="V118" s="138"/>
      <c r="W118" s="120"/>
      <c r="X118" s="135"/>
      <c r="Y118" s="136"/>
      <c r="Z118" s="136"/>
      <c r="AA118" s="136"/>
      <c r="AB118" s="136"/>
      <c r="AC118" s="137"/>
      <c r="AE118" s="163"/>
      <c r="AF118" s="164"/>
      <c r="AG118" s="164"/>
      <c r="AH118" s="164"/>
      <c r="AI118" s="164"/>
      <c r="AJ118" s="165"/>
      <c r="AL118" s="139"/>
      <c r="AM118" s="140"/>
      <c r="AN118" s="140"/>
      <c r="AO118" s="140"/>
      <c r="AP118" s="140"/>
      <c r="AQ118" s="141"/>
      <c r="AS118" s="139"/>
      <c r="AT118" s="140"/>
      <c r="AU118" s="140"/>
      <c r="AV118" s="140"/>
      <c r="AW118" s="140"/>
      <c r="AX118" s="141"/>
      <c r="AZ118" s="125"/>
    </row>
    <row r="119" spans="8:52" x14ac:dyDescent="0.2">
      <c r="H119" s="157"/>
      <c r="I119" s="158"/>
      <c r="J119" s="158"/>
      <c r="K119" s="158"/>
      <c r="L119" s="158"/>
      <c r="M119" s="158"/>
      <c r="N119" s="158"/>
      <c r="O119" s="159"/>
      <c r="P119" s="120"/>
      <c r="Q119" s="138"/>
      <c r="R119" s="138"/>
      <c r="S119" s="138"/>
      <c r="T119" s="138"/>
      <c r="U119" s="138"/>
      <c r="V119" s="138"/>
      <c r="W119" s="120"/>
      <c r="X119" s="135"/>
      <c r="Y119" s="136"/>
      <c r="Z119" s="136"/>
      <c r="AA119" s="136"/>
      <c r="AB119" s="136"/>
      <c r="AC119" s="137"/>
      <c r="AE119" s="166"/>
      <c r="AF119" s="171"/>
      <c r="AG119" s="171"/>
      <c r="AH119" s="171"/>
      <c r="AI119" s="171"/>
      <c r="AJ119" s="167"/>
      <c r="AL119" s="142"/>
      <c r="AM119" s="120"/>
      <c r="AN119" s="120"/>
      <c r="AO119" s="120"/>
      <c r="AP119" s="120"/>
      <c r="AQ119" s="143"/>
      <c r="AS119" s="142"/>
      <c r="AT119" s="120"/>
      <c r="AU119" s="120"/>
      <c r="AV119" s="120"/>
      <c r="AW119" s="120"/>
      <c r="AX119" s="143"/>
      <c r="AZ119" s="120"/>
    </row>
    <row r="120" spans="8:52" x14ac:dyDescent="0.2">
      <c r="H120" s="157"/>
      <c r="I120" s="158"/>
      <c r="J120" s="158"/>
      <c r="K120" s="158"/>
      <c r="L120" s="158"/>
      <c r="M120" s="158"/>
      <c r="N120" s="158"/>
      <c r="O120" s="159"/>
      <c r="P120" s="120"/>
      <c r="Q120" s="138"/>
      <c r="R120" s="138"/>
      <c r="S120" s="138"/>
      <c r="T120" s="138"/>
      <c r="U120" s="138"/>
      <c r="V120" s="138"/>
      <c r="W120" s="120"/>
      <c r="X120" s="135"/>
      <c r="Y120" s="136"/>
      <c r="Z120" s="136"/>
      <c r="AA120" s="136"/>
      <c r="AB120" s="136"/>
      <c r="AC120" s="137"/>
      <c r="AE120" s="166"/>
      <c r="AF120" s="171"/>
      <c r="AG120" s="171"/>
      <c r="AH120" s="171"/>
      <c r="AI120" s="171"/>
      <c r="AJ120" s="167"/>
      <c r="AL120" s="142"/>
      <c r="AM120" s="120"/>
      <c r="AN120" s="120"/>
      <c r="AO120" s="120"/>
      <c r="AP120" s="120"/>
      <c r="AQ120" s="143"/>
      <c r="AS120" s="142"/>
      <c r="AT120" s="120"/>
      <c r="AU120" s="120"/>
      <c r="AV120" s="120"/>
      <c r="AW120" s="120"/>
      <c r="AX120" s="143"/>
      <c r="AZ120" s="120"/>
    </row>
    <row r="121" spans="8:52" x14ac:dyDescent="0.2">
      <c r="H121" s="157"/>
      <c r="I121" s="158"/>
      <c r="J121" s="158"/>
      <c r="K121" s="158"/>
      <c r="L121" s="158"/>
      <c r="M121" s="158"/>
      <c r="N121" s="158"/>
      <c r="O121" s="159"/>
      <c r="P121" s="120"/>
      <c r="Q121" s="138"/>
      <c r="R121" s="138"/>
      <c r="S121" s="138"/>
      <c r="T121" s="138"/>
      <c r="U121" s="138"/>
      <c r="V121" s="138"/>
      <c r="W121" s="120"/>
      <c r="X121" s="135"/>
      <c r="Y121" s="136"/>
      <c r="Z121" s="136"/>
      <c r="AA121" s="136"/>
      <c r="AB121" s="136"/>
      <c r="AC121" s="137"/>
      <c r="AE121" s="166"/>
      <c r="AF121" s="171"/>
      <c r="AG121" s="171"/>
      <c r="AH121" s="171"/>
      <c r="AI121" s="171"/>
      <c r="AJ121" s="167"/>
      <c r="AL121" s="142"/>
      <c r="AM121" s="120"/>
      <c r="AN121" s="120"/>
      <c r="AO121" s="120"/>
      <c r="AP121" s="120"/>
      <c r="AQ121" s="143"/>
      <c r="AS121" s="142"/>
      <c r="AT121" s="120"/>
      <c r="AU121" s="120"/>
      <c r="AV121" s="120"/>
      <c r="AW121" s="120"/>
      <c r="AX121" s="143"/>
      <c r="AZ121" s="120"/>
    </row>
    <row r="122" spans="8:52" x14ac:dyDescent="0.2">
      <c r="H122" s="157"/>
      <c r="I122" s="158"/>
      <c r="J122" s="158"/>
      <c r="K122" s="158"/>
      <c r="L122" s="158"/>
      <c r="M122" s="158"/>
      <c r="N122" s="158"/>
      <c r="O122" s="159"/>
      <c r="P122" s="120"/>
      <c r="Q122" s="138"/>
      <c r="R122" s="138"/>
      <c r="S122" s="138"/>
      <c r="T122" s="138"/>
      <c r="U122" s="138"/>
      <c r="V122" s="138"/>
      <c r="W122" s="120"/>
      <c r="X122" s="135"/>
      <c r="Y122" s="136"/>
      <c r="Z122" s="136"/>
      <c r="AA122" s="136"/>
      <c r="AB122" s="136"/>
      <c r="AC122" s="137"/>
      <c r="AE122" s="166"/>
      <c r="AF122" s="171"/>
      <c r="AG122" s="171"/>
      <c r="AH122" s="171"/>
      <c r="AI122" s="171"/>
      <c r="AJ122" s="167"/>
      <c r="AL122" s="142"/>
      <c r="AM122" s="120"/>
      <c r="AN122" s="120"/>
      <c r="AO122" s="120"/>
      <c r="AP122" s="120"/>
      <c r="AQ122" s="143"/>
      <c r="AS122" s="142"/>
      <c r="AT122" s="120"/>
      <c r="AU122" s="120"/>
      <c r="AV122" s="120"/>
      <c r="AW122" s="120"/>
      <c r="AX122" s="143"/>
      <c r="AZ122" s="120"/>
    </row>
    <row r="123" spans="8:52" x14ac:dyDescent="0.2">
      <c r="H123" s="157"/>
      <c r="I123" s="158"/>
      <c r="J123" s="158"/>
      <c r="K123" s="158"/>
      <c r="L123" s="158"/>
      <c r="M123" s="158"/>
      <c r="N123" s="158"/>
      <c r="O123" s="159"/>
      <c r="P123" s="120"/>
      <c r="Q123" s="138"/>
      <c r="R123" s="138"/>
      <c r="S123" s="138"/>
      <c r="T123" s="138"/>
      <c r="U123" s="138"/>
      <c r="V123" s="138"/>
      <c r="W123" s="120"/>
      <c r="X123" s="135"/>
      <c r="Y123" s="136"/>
      <c r="Z123" s="136"/>
      <c r="AA123" s="136"/>
      <c r="AB123" s="136"/>
      <c r="AC123" s="137"/>
      <c r="AE123" s="168"/>
      <c r="AF123" s="169"/>
      <c r="AG123" s="169"/>
      <c r="AH123" s="169"/>
      <c r="AI123" s="169"/>
      <c r="AJ123" s="170"/>
      <c r="AL123" s="144"/>
      <c r="AM123" s="145"/>
      <c r="AN123" s="145"/>
      <c r="AO123" s="145"/>
      <c r="AP123" s="145"/>
      <c r="AQ123" s="146"/>
      <c r="AR123" s="120"/>
      <c r="AS123" s="144"/>
      <c r="AT123" s="145"/>
      <c r="AU123" s="145"/>
      <c r="AV123" s="145"/>
      <c r="AW123" s="145"/>
      <c r="AX123" s="146"/>
    </row>
    <row r="124" spans="8:52" x14ac:dyDescent="0.2"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E124" s="120"/>
      <c r="AF124" s="120"/>
      <c r="AG124" s="120"/>
      <c r="AI124" s="120"/>
      <c r="AJ124" s="120"/>
      <c r="AL124" s="120"/>
      <c r="AM124" s="120"/>
      <c r="AN124" s="120"/>
      <c r="AO124" s="120"/>
      <c r="AP124" s="120"/>
      <c r="AR124" s="120"/>
      <c r="AS124" s="120"/>
      <c r="AT124" s="120"/>
      <c r="AU124" s="120"/>
      <c r="AV124" s="120"/>
      <c r="AW124" s="120"/>
      <c r="AX124" s="120"/>
    </row>
    <row r="125" spans="8:52" x14ac:dyDescent="0.2">
      <c r="K125" s="120"/>
      <c r="L125" s="120"/>
      <c r="M125" s="120"/>
      <c r="N125" s="120"/>
      <c r="O125" s="120"/>
      <c r="P125" s="120" t="s">
        <v>48</v>
      </c>
      <c r="Q125" s="131"/>
      <c r="R125" s="131"/>
      <c r="S125" s="131"/>
      <c r="T125" s="131"/>
      <c r="U125" s="131"/>
      <c r="V125" s="131"/>
      <c r="W125" s="120"/>
      <c r="X125" s="120"/>
      <c r="Y125" s="120"/>
      <c r="Z125" s="120"/>
      <c r="AA125" s="120"/>
      <c r="AB125" s="120"/>
      <c r="AE125" s="163"/>
      <c r="AF125" s="164"/>
      <c r="AG125" s="164"/>
      <c r="AH125" s="164"/>
      <c r="AI125" s="164"/>
      <c r="AJ125" s="165"/>
      <c r="AL125" s="139"/>
      <c r="AM125" s="140"/>
      <c r="AN125" s="140"/>
      <c r="AO125" s="140"/>
      <c r="AP125" s="140"/>
      <c r="AQ125" s="141"/>
      <c r="AS125" s="139"/>
      <c r="AT125" s="140"/>
      <c r="AU125" s="140"/>
      <c r="AV125" s="140"/>
      <c r="AW125" s="140"/>
      <c r="AX125" s="141"/>
      <c r="AZ125" s="125"/>
    </row>
    <row r="126" spans="8:52" x14ac:dyDescent="0.2">
      <c r="K126" s="120"/>
      <c r="L126" s="120"/>
      <c r="M126" s="120"/>
      <c r="N126" s="120"/>
      <c r="O126" s="120"/>
      <c r="P126" s="120"/>
      <c r="Q126" s="132"/>
      <c r="R126" s="132"/>
      <c r="S126" s="132"/>
      <c r="T126" s="132"/>
      <c r="U126" s="132"/>
      <c r="V126" s="132"/>
      <c r="W126" s="120"/>
      <c r="X126" s="120"/>
      <c r="Y126" s="120"/>
      <c r="Z126" s="120"/>
      <c r="AA126" s="120"/>
      <c r="AB126" s="120"/>
      <c r="AE126" s="166"/>
      <c r="AF126" s="171"/>
      <c r="AG126" s="171"/>
      <c r="AH126" s="171"/>
      <c r="AI126" s="171"/>
      <c r="AJ126" s="167"/>
      <c r="AL126" s="142"/>
      <c r="AM126" s="120"/>
      <c r="AN126" s="120"/>
      <c r="AO126" s="120"/>
      <c r="AP126" s="120"/>
      <c r="AQ126" s="143"/>
      <c r="AS126" s="142"/>
      <c r="AT126" s="120"/>
      <c r="AU126" s="120"/>
      <c r="AV126" s="120"/>
      <c r="AW126" s="120"/>
      <c r="AX126" s="143"/>
      <c r="AZ126" s="120"/>
    </row>
    <row r="127" spans="8:52" x14ac:dyDescent="0.2">
      <c r="K127" s="120"/>
      <c r="L127" s="120"/>
      <c r="M127" s="120"/>
      <c r="N127" s="120"/>
      <c r="O127" s="120"/>
      <c r="P127" s="120"/>
      <c r="Q127" s="132"/>
      <c r="R127" s="132"/>
      <c r="S127" s="132"/>
      <c r="T127" s="132"/>
      <c r="U127" s="132"/>
      <c r="V127" s="132"/>
      <c r="W127" s="120"/>
      <c r="X127" s="120"/>
      <c r="Y127" s="120"/>
      <c r="Z127" s="120"/>
      <c r="AA127" s="120"/>
      <c r="AB127" s="120"/>
      <c r="AE127" s="166"/>
      <c r="AF127" s="171"/>
      <c r="AG127" s="171"/>
      <c r="AH127" s="171"/>
      <c r="AI127" s="171"/>
      <c r="AJ127" s="167"/>
      <c r="AL127" s="142"/>
      <c r="AM127" s="120"/>
      <c r="AN127" s="120"/>
      <c r="AO127" s="120"/>
      <c r="AP127" s="120"/>
      <c r="AQ127" s="143"/>
      <c r="AS127" s="142"/>
      <c r="AT127" s="120"/>
      <c r="AU127" s="120"/>
      <c r="AV127" s="120"/>
      <c r="AW127" s="120"/>
      <c r="AX127" s="143"/>
      <c r="AZ127" s="120"/>
    </row>
    <row r="128" spans="8:52" x14ac:dyDescent="0.2">
      <c r="K128" s="120"/>
      <c r="L128" s="120"/>
      <c r="M128" s="120"/>
      <c r="N128" s="120"/>
      <c r="O128" s="120"/>
      <c r="P128" s="120"/>
      <c r="Q128" s="132"/>
      <c r="R128" s="132"/>
      <c r="S128" s="132"/>
      <c r="T128" s="132"/>
      <c r="U128" s="132"/>
      <c r="V128" s="132"/>
      <c r="W128" s="120"/>
      <c r="X128" s="120"/>
      <c r="Y128" s="120"/>
      <c r="Z128" s="120"/>
      <c r="AA128" s="120"/>
      <c r="AB128" s="120"/>
      <c r="AE128" s="166"/>
      <c r="AF128" s="171"/>
      <c r="AG128" s="171"/>
      <c r="AH128" s="171"/>
      <c r="AI128" s="171"/>
      <c r="AJ128" s="167"/>
      <c r="AL128" s="142"/>
      <c r="AM128" s="120"/>
      <c r="AN128" s="120"/>
      <c r="AO128" s="120"/>
      <c r="AP128" s="120"/>
      <c r="AQ128" s="143"/>
      <c r="AS128" s="142"/>
      <c r="AT128" s="120"/>
      <c r="AU128" s="120"/>
      <c r="AV128" s="120"/>
      <c r="AW128" s="120"/>
      <c r="AX128" s="143"/>
      <c r="AZ128" s="120"/>
    </row>
    <row r="129" spans="17:50" x14ac:dyDescent="0.2">
      <c r="Q129" s="132"/>
      <c r="R129" s="132"/>
      <c r="S129" s="132"/>
      <c r="T129" s="132"/>
      <c r="U129" s="132"/>
      <c r="V129" s="132"/>
      <c r="AE129" s="166"/>
      <c r="AF129" s="171"/>
      <c r="AG129" s="171"/>
      <c r="AH129" s="171"/>
      <c r="AI129" s="171"/>
      <c r="AJ129" s="167"/>
      <c r="AL129" s="142"/>
      <c r="AM129" s="120"/>
      <c r="AN129" s="120"/>
      <c r="AO129" s="120"/>
      <c r="AP129" s="120"/>
      <c r="AQ129" s="143"/>
      <c r="AS129" s="142"/>
      <c r="AT129" s="120"/>
      <c r="AU129" s="120"/>
      <c r="AV129" s="120"/>
      <c r="AW129" s="120"/>
      <c r="AX129" s="143"/>
    </row>
    <row r="130" spans="17:50" x14ac:dyDescent="0.2">
      <c r="Q130" s="133"/>
      <c r="R130" s="133"/>
      <c r="S130" s="133"/>
      <c r="T130" s="133"/>
      <c r="U130" s="133"/>
      <c r="V130" s="133"/>
      <c r="AE130" s="168"/>
      <c r="AF130" s="169"/>
      <c r="AG130" s="169"/>
      <c r="AH130" s="169"/>
      <c r="AI130" s="169"/>
      <c r="AJ130" s="170"/>
      <c r="AL130" s="144"/>
      <c r="AM130" s="145"/>
      <c r="AN130" s="145"/>
      <c r="AO130" s="145"/>
      <c r="AP130" s="145"/>
      <c r="AQ130" s="146"/>
      <c r="AS130" s="144"/>
      <c r="AT130" s="145"/>
      <c r="AU130" s="145"/>
      <c r="AV130" s="145"/>
      <c r="AW130" s="145"/>
      <c r="AX130" s="146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AE</vt:lpstr>
      <vt:lpstr>2. CNN</vt:lpstr>
      <vt:lpstr>3. Transformer</vt:lpstr>
      <vt:lpstr>4. U-Net</vt:lpstr>
      <vt:lpstr>5. CLIP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Rohith Peddi</cp:lastModifiedBy>
  <dcterms:created xsi:type="dcterms:W3CDTF">2024-12-04T11:58:04Z</dcterms:created>
  <dcterms:modified xsi:type="dcterms:W3CDTF">2024-12-15T21:37:36Z</dcterms:modified>
</cp:coreProperties>
</file>