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ITVedant Projects\"/>
    </mc:Choice>
  </mc:AlternateContent>
  <xr:revisionPtr revIDLastSave="0" documentId="8_{DB124547-3CCB-4A01-9710-7C1F725CE6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Dmart_Dataset">Table1[#All]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36" i="1" l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6" i="1"/>
  <c r="N15" i="1"/>
  <c r="N14" i="1"/>
  <c r="N13" i="1"/>
  <c r="N12" i="1"/>
  <c r="N11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<sst xmlns="http://schemas.openxmlformats.org/spreadsheetml/2006/main" count="92084" uniqueCount="15380">
  <si>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</si>
  <si>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</si>
  <si>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</si>
  <si>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</si>
  <si>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</si>
  <si>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</si>
  <si>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</si>
  <si>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</si>
  <si>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</si>
  <si>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</si>
  <si>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</si>
  <si>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</si>
  <si>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</si>
  <si>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</si>
  <si>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</si>
  <si>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</si>
  <si>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</si>
  <si>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</si>
  <si>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</si>
  <si>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</si>
  <si>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</si>
  <si>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</si>
  <si>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</si>
  <si>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</si>
  <si>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</si>
  <si>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</si>
  <si>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</si>
  <si>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</si>
  <si>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</si>
  <si>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</si>
  <si>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</si>
  <si>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</si>
  <si>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</si>
  <si>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</si>
  <si>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</si>
  <si>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</si>
  <si>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</si>
  <si>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</si>
  <si>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</si>
  <si>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</si>
  <si>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</si>
  <si>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</si>
  <si>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</si>
  <si>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</si>
  <si>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</si>
  <si>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</si>
  <si>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</si>
  <si>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</si>
  <si>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</si>
  <si>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</si>
  <si>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</si>
  <si>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</si>
  <si>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</si>
  <si>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</si>
  <si>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</si>
  <si>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</si>
  <si>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</si>
  <si>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</si>
  <si>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</si>
  <si>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</si>
  <si>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</si>
  <si>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</si>
  <si>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</si>
  <si>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</si>
  <si>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</si>
  <si>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</si>
  <si>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</si>
  <si>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</si>
  <si>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</si>
  <si>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</si>
  <si>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</si>
  <si>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</si>
  <si>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</si>
  <si>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</si>
  <si>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</si>
  <si>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</si>
  <si>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</si>
  <si>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</si>
  <si>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</si>
  <si>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</si>
  <si>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</si>
  <si>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</si>
  <si>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</si>
  <si>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</si>
  <si>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</si>
  <si>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</si>
  <si>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</si>
  <si>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</si>
  <si>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</si>
  <si>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</si>
  <si>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</si>
  <si>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</si>
  <si>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</si>
  <si>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</si>
  <si>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</si>
  <si>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</si>
  <si>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</si>
  <si>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</si>
  <si>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</si>
  <si>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</si>
  <si>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</si>
  <si>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</si>
  <si>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</si>
  <si>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</si>
  <si>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</si>
  <si>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</si>
  <si>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</si>
  <si>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</si>
  <si>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</si>
  <si>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</si>
  <si>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</si>
  <si>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</si>
  <si>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</si>
  <si>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</si>
  <si>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</si>
  <si>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</si>
  <si>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</si>
  <si>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</si>
  <si>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</si>
  <si>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</si>
  <si>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</si>
  <si>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</si>
  <si>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</si>
  <si>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</si>
  <si>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</si>
  <si>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</si>
  <si>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</si>
  <si>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</si>
  <si>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</si>
  <si>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</si>
  <si>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</si>
  <si>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</si>
  <si>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</si>
  <si>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</si>
  <si>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</si>
  <si>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</si>
  <si>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</si>
  <si>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</si>
  <si>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</si>
  <si>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</si>
  <si>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</si>
  <si>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</si>
  <si>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</si>
  <si>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</si>
  <si>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</si>
  <si>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</si>
  <si>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</si>
  <si>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</si>
  <si>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</si>
  <si>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</si>
  <si>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</si>
  <si>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</si>
  <si>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</si>
  <si>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</si>
  <si>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</si>
  <si>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</si>
  <si>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</si>
  <si>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</si>
  <si>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</si>
  <si>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</si>
  <si>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</si>
  <si>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</si>
  <si>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</si>
  <si>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</si>
  <si>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</si>
  <si>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</si>
  <si>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</si>
  <si>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</si>
  <si>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</si>
  <si>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</si>
  <si>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</si>
  <si>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</si>
  <si>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</si>
  <si>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</si>
  <si>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</si>
  <si>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</si>
  <si>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</si>
  <si>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</si>
  <si>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</si>
  <si>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</si>
  <si>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</si>
  <si>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</si>
  <si>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</si>
  <si>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</si>
  <si>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</si>
  <si>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</si>
  <si>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</si>
  <si>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</si>
  <si>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</si>
  <si>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</si>
  <si>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</si>
  <si>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</si>
  <si>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</si>
  <si>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</si>
  <si>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</si>
  <si>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</si>
  <si>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</si>
  <si>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</si>
  <si>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</si>
  <si>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</si>
  <si>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</si>
  <si>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</si>
  <si>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</si>
  <si>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</si>
  <si>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</si>
  <si>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</si>
  <si>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</si>
  <si>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</si>
  <si>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</si>
  <si>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</si>
  <si>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</si>
  <si>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</si>
  <si>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</si>
  <si>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</si>
  <si>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</si>
  <si>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</si>
  <si>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</si>
  <si>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</si>
  <si>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</si>
  <si>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</si>
  <si>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</si>
  <si>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</si>
  <si>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</si>
  <si>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</si>
  <si>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</si>
  <si>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</si>
  <si>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</si>
  <si>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</si>
  <si>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</si>
  <si>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</si>
  <si>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</si>
  <si>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</si>
  <si>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</si>
  <si>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</si>
  <si>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</si>
  <si>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</si>
  <si>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</si>
  <si>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</si>
  <si>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</si>
  <si>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</si>
  <si>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</si>
  <si>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</si>
  <si>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</si>
  <si>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</si>
  <si>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</si>
  <si>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</si>
  <si>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</si>
  <si>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</si>
  <si>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</si>
  <si>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</si>
  <si>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</si>
  <si>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</si>
  <si>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</si>
  <si>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</si>
  <si>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</si>
  <si>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</si>
  <si>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</si>
  <si>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</si>
  <si>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</si>
  <si>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</si>
  <si>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</si>
  <si>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</si>
  <si>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</si>
  <si>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</si>
  <si>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</si>
  <si>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</si>
  <si>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</si>
  <si>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</si>
  <si>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</si>
  <si>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</si>
  <si>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</si>
  <si>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</si>
  <si>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</si>
  <si>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</si>
  <si>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</si>
  <si>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</si>
  <si>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</si>
  <si>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</si>
  <si>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</si>
  <si>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</si>
  <si>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</si>
  <si>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</si>
  <si>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</si>
  <si>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</si>
  <si>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</si>
  <si>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</si>
  <si>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</si>
  <si>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</si>
  <si>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</si>
  <si>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</si>
  <si>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</si>
  <si>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</si>
  <si>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</si>
  <si>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</si>
  <si>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</si>
  <si>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</si>
  <si>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</si>
  <si>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</si>
  <si>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</si>
  <si>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</si>
  <si>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</si>
  <si>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</si>
  <si>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</si>
  <si>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</si>
  <si>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</si>
  <si>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</si>
  <si>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</si>
  <si>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</si>
  <si>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</si>
  <si>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</si>
  <si>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</si>
  <si>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</si>
  <si>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</si>
  <si>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</si>
  <si>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</si>
  <si>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</si>
  <si>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</si>
  <si>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</si>
  <si>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</si>
  <si>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</si>
  <si>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</si>
  <si>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</si>
  <si>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</si>
  <si>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</si>
  <si>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</si>
  <si>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</si>
  <si>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</si>
  <si>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</si>
  <si>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</si>
  <si>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</si>
  <si>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</si>
  <si>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</si>
  <si>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</si>
  <si>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</si>
  <si>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</si>
  <si>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</si>
  <si>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</si>
  <si>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</si>
  <si>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</si>
  <si>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</si>
  <si>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</si>
  <si>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</si>
  <si>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</si>
  <si>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</si>
  <si>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</si>
  <si>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</si>
  <si>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</si>
  <si>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</si>
  <si>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</si>
  <si>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</si>
  <si>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</si>
  <si>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</si>
  <si>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</si>
  <si>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</si>
  <si>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</si>
  <si>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</si>
  <si>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</si>
  <si>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</si>
  <si>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</si>
  <si>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</si>
  <si>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</si>
  <si>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</si>
  <si>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</si>
  <si>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</si>
  <si>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</si>
  <si>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</si>
  <si>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</si>
  <si>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</si>
  <si>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</si>
  <si>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</si>
  <si>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</si>
  <si>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</si>
  <si>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</si>
  <si>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</si>
  <si>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</si>
  <si>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</si>
  <si>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</si>
  <si>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</si>
  <si>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</si>
  <si>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</si>
  <si>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</si>
  <si>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</si>
  <si>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</si>
  <si>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</si>
  <si>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</si>
  <si>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</si>
  <si>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</si>
  <si>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</si>
  <si>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</si>
  <si>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</si>
  <si>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</si>
  <si>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</si>
  <si>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</si>
  <si>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</si>
  <si>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</si>
  <si>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</si>
  <si>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</si>
  <si>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</si>
  <si>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</si>
  <si>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</si>
  <si>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</si>
  <si>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</si>
  <si>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</si>
  <si>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</si>
  <si>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</si>
  <si>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</si>
  <si>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</si>
  <si>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</si>
  <si>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</si>
  <si>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</si>
  <si>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</si>
  <si>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</si>
  <si>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</si>
  <si>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</si>
  <si>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</si>
  <si>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</si>
  <si>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</si>
  <si>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</si>
  <si>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</si>
  <si>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</si>
  <si>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</si>
  <si>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</si>
  <si>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</si>
  <si>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</si>
  <si>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</si>
  <si>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</si>
  <si>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</si>
  <si>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</si>
  <si>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</si>
  <si>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</si>
  <si>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</si>
  <si>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</si>
  <si>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</si>
  <si>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</si>
  <si>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</si>
  <si>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</si>
  <si>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</si>
  <si>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</si>
  <si>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</si>
  <si>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</si>
  <si>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</si>
  <si>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</si>
  <si>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</si>
  <si>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</si>
  <si>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</si>
  <si>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</si>
  <si>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</si>
  <si>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</si>
  <si>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</si>
  <si>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</si>
  <si>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</si>
  <si>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</si>
  <si>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</si>
  <si>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</si>
  <si>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</si>
  <si>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</si>
  <si>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</si>
  <si>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</si>
  <si>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</si>
  <si>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</si>
  <si>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</si>
  <si>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</si>
  <si>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</si>
  <si>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</si>
  <si>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</si>
  <si>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</si>
  <si>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</si>
  <si>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</si>
  <si>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</si>
  <si>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</si>
  <si>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</si>
  <si>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</si>
  <si>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</si>
  <si>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</si>
  <si>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</si>
  <si>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</si>
  <si>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</si>
  <si>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</si>
  <si>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</si>
  <si>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</si>
  <si>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</si>
  <si>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</si>
  <si>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</si>
  <si>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</si>
  <si>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</si>
  <si>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</si>
  <si>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</si>
  <si>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</si>
  <si>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</si>
  <si>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</si>
  <si>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</si>
  <si>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</si>
  <si>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</si>
  <si>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</si>
  <si>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</si>
  <si>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</si>
  <si>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</si>
  <si>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</si>
  <si>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</si>
  <si>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</si>
  <si>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</si>
  <si>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</si>
  <si>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</si>
  <si>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</si>
  <si>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</si>
  <si>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</si>
  <si>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</si>
  <si>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</si>
  <si>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</si>
  <si>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</si>
  <si>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</si>
  <si>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</si>
  <si>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</si>
  <si>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</si>
  <si>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</si>
  <si>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</si>
  <si>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</si>
  <si>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</si>
  <si>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</si>
  <si>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</si>
  <si>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</si>
  <si>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</si>
  <si>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</si>
  <si>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</si>
  <si>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</si>
  <si>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</si>
  <si>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</si>
  <si>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</si>
  <si>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</si>
  <si>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</si>
  <si>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</si>
  <si>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</si>
  <si>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</si>
  <si>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</si>
  <si>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</si>
  <si>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</si>
  <si>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</si>
  <si>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</si>
  <si>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</si>
  <si>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</si>
  <si>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</si>
  <si>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</si>
  <si>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</si>
  <si>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</si>
  <si>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</si>
  <si>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</si>
  <si>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</si>
  <si>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</si>
  <si>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</si>
  <si>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</si>
  <si>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</si>
  <si>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</si>
  <si>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</si>
  <si>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</si>
  <si>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</si>
  <si>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</si>
  <si>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</si>
  <si>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</si>
  <si>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</si>
  <si>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</si>
  <si>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</si>
  <si>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</si>
  <si>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</si>
  <si>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</si>
  <si>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</si>
  <si>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</si>
  <si>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</si>
  <si>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</si>
  <si>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</si>
  <si>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</si>
  <si>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</si>
  <si>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</si>
  <si>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</si>
  <si>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</si>
  <si>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</si>
  <si>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</si>
  <si>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</si>
  <si>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</si>
  <si>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</si>
  <si>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</si>
  <si>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</si>
  <si>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</si>
  <si>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</si>
  <si>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</si>
  <si>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</si>
  <si>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</si>
  <si>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</si>
  <si>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</si>
  <si>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</si>
  <si>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</si>
  <si>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</si>
  <si>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</si>
  <si>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</si>
  <si>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</si>
  <si>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</si>
  <si>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</si>
  <si>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</si>
  <si>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</si>
  <si>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</si>
  <si>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</si>
  <si>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</si>
  <si>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</si>
  <si>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</si>
  <si>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</si>
  <si>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</si>
  <si>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</si>
  <si>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</si>
  <si>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</si>
  <si>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</si>
  <si>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</si>
  <si>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</si>
  <si>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</si>
  <si>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</si>
  <si>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</si>
  <si>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</si>
  <si>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</si>
  <si>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</si>
  <si>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</si>
  <si>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</si>
  <si>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</si>
  <si>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</si>
  <si>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</si>
  <si>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</si>
  <si>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</si>
  <si>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</si>
  <si>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</si>
  <si>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</si>
  <si>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</si>
  <si>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</si>
  <si>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</si>
  <si>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</si>
  <si>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</si>
  <si>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</si>
  <si>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</si>
  <si>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</si>
  <si>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</si>
  <si>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</si>
  <si>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</si>
  <si>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</si>
  <si>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</si>
  <si>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</si>
  <si>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</si>
  <si>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</si>
  <si>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</si>
  <si>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</si>
  <si>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</si>
  <si>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</si>
  <si>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</si>
  <si>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</si>
  <si>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</si>
  <si>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</si>
  <si>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</si>
  <si>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</si>
  <si>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</si>
  <si>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</si>
  <si>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</si>
  <si>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</si>
  <si>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</si>
  <si>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</si>
  <si>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</si>
  <si>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</si>
  <si>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</si>
  <si>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</si>
  <si>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</si>
  <si>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</si>
  <si>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</si>
  <si>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</si>
  <si>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</si>
  <si>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</si>
  <si>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</si>
  <si>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</si>
  <si>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</si>
  <si>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</si>
  <si>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</si>
  <si>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</si>
  <si>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</si>
  <si>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</si>
  <si>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</si>
  <si>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</si>
  <si>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</si>
  <si>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</si>
  <si>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</si>
  <si>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</si>
  <si>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</si>
  <si>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</si>
  <si>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</si>
  <si>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</si>
  <si>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</si>
  <si>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</si>
  <si>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</si>
  <si>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</si>
  <si>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</si>
  <si>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</si>
  <si>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</si>
  <si>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</si>
  <si>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</si>
  <si>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</si>
  <si>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</si>
  <si>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</si>
  <si>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</si>
  <si>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</si>
  <si>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</si>
  <si>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</si>
  <si>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</si>
  <si>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</si>
  <si>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</si>
  <si>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</si>
  <si>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</si>
  <si>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</si>
  <si>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</si>
  <si>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</si>
  <si>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</si>
  <si>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</si>
  <si>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</si>
  <si>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</si>
  <si>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</si>
  <si>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</si>
  <si>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</si>
  <si>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</si>
  <si>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</si>
  <si>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</si>
  <si>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</si>
  <si>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</si>
  <si>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</si>
  <si>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</si>
  <si>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</si>
  <si>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</si>
  <si>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</si>
  <si>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</si>
  <si>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</si>
  <si>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</si>
  <si>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</si>
  <si>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</si>
  <si>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</si>
  <si>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</si>
  <si>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</si>
  <si>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</si>
  <si>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</si>
  <si>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</si>
  <si>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</si>
  <si>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</si>
  <si>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</si>
  <si>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</si>
  <si>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</si>
  <si>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</si>
  <si>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</si>
  <si>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</si>
  <si>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</si>
  <si>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</si>
  <si>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</si>
  <si>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</si>
  <si>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</si>
  <si>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</si>
  <si>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</si>
  <si>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</si>
  <si>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</si>
  <si>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</si>
  <si>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</si>
  <si>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</si>
  <si>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</si>
  <si>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</si>
  <si>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</si>
  <si>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</si>
  <si>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</si>
  <si>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</si>
  <si>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</si>
  <si>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</si>
  <si>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</si>
  <si>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</si>
  <si>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</si>
  <si>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</si>
  <si>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</si>
  <si>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</si>
  <si>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</si>
  <si>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</si>
  <si>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</si>
  <si>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</si>
  <si>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</si>
  <si>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</si>
  <si>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</si>
  <si>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</si>
  <si>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</si>
  <si>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</si>
  <si>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</si>
  <si>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</si>
  <si>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</si>
  <si>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</si>
  <si>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</si>
  <si>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</si>
  <si>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</si>
  <si>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</si>
  <si>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</si>
  <si>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</si>
  <si>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</si>
  <si>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</si>
  <si>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</si>
  <si>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</si>
  <si>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</si>
  <si>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</si>
  <si>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</si>
  <si>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</si>
  <si>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</si>
  <si>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</si>
  <si>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</si>
  <si>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</si>
  <si>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</si>
  <si>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</si>
  <si>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</si>
  <si>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</si>
  <si>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</si>
  <si>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</si>
  <si>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</si>
  <si>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</si>
  <si>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</si>
  <si>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</si>
  <si>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</si>
  <si>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</si>
  <si>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</si>
  <si>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</si>
  <si>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</si>
  <si>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</si>
  <si>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</si>
  <si>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</si>
  <si>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</si>
  <si>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</si>
  <si>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</si>
  <si>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</si>
  <si>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</si>
  <si>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</si>
  <si>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</si>
  <si>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</si>
  <si>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</si>
  <si>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</si>
  <si>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</si>
  <si>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</si>
  <si>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</si>
  <si>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</si>
  <si>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</si>
  <si>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</si>
  <si>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</si>
  <si>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</si>
  <si>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</si>
  <si>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</si>
  <si>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</si>
  <si>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</si>
  <si>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</si>
  <si>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</si>
  <si>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</si>
  <si>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</si>
  <si>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</si>
  <si>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</si>
  <si>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</si>
  <si>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</si>
  <si>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</si>
  <si>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</si>
  <si>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</si>
  <si>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</si>
  <si>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</si>
  <si>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</si>
  <si>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</si>
  <si>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</si>
  <si>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</si>
  <si>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</si>
  <si>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</si>
  <si>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</si>
  <si>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</si>
  <si>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</si>
  <si>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</si>
  <si>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</si>
  <si>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</si>
  <si>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</si>
  <si>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</si>
  <si>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</si>
  <si>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</si>
  <si>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</si>
  <si>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</si>
  <si>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</si>
  <si>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</si>
  <si>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</si>
  <si>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</si>
  <si>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</si>
  <si>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</si>
  <si>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</si>
  <si>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</si>
  <si>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</si>
  <si>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</si>
  <si>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</si>
  <si>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</si>
  <si>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</si>
  <si>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</si>
  <si>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</si>
  <si>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</si>
  <si>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</si>
  <si>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</si>
  <si>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</si>
  <si>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</si>
  <si>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</si>
  <si>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</si>
  <si>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</si>
  <si>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</si>
  <si>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</si>
  <si>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</si>
  <si>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</si>
  <si>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</si>
  <si>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</si>
  <si>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</si>
  <si>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</si>
  <si>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</si>
  <si>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</si>
  <si>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</si>
  <si>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</si>
  <si>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</si>
  <si>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</si>
  <si>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</si>
  <si>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</si>
  <si>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</si>
  <si>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</si>
  <si>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</si>
  <si>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</si>
  <si>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</si>
  <si>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</si>
  <si>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</si>
  <si>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</si>
  <si>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</si>
  <si>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</si>
  <si>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</si>
  <si>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</si>
  <si>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</si>
  <si>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</si>
  <si>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</si>
  <si>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</si>
  <si>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</si>
  <si>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</si>
  <si>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</si>
  <si>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</si>
  <si>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</si>
  <si>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</si>
  <si>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</si>
  <si>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</si>
  <si>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</si>
  <si>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</si>
  <si>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</si>
  <si>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</si>
  <si>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</si>
  <si>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</si>
  <si>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</si>
  <si>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</si>
  <si>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</si>
  <si>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</si>
  <si>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</si>
  <si>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</si>
  <si>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</si>
  <si>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</si>
  <si>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</si>
  <si>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</si>
  <si>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</si>
  <si>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</si>
  <si>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</si>
  <si>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</si>
  <si>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</si>
  <si>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</si>
  <si>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</si>
  <si>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</si>
  <si>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</si>
  <si>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</si>
  <si>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</si>
  <si>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</si>
  <si>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</si>
  <si>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</si>
  <si>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</si>
  <si>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</si>
  <si>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</si>
  <si>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</si>
  <si>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</si>
  <si>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</si>
  <si>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</si>
  <si>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</si>
  <si>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</si>
  <si>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</si>
  <si>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</si>
  <si>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</si>
  <si>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</si>
  <si>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</si>
  <si>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</si>
  <si>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</si>
  <si>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</si>
  <si>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</si>
  <si>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</si>
  <si>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</si>
  <si>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</si>
  <si>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</si>
  <si>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</si>
  <si>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</si>
  <si>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</si>
  <si>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</si>
  <si>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</si>
  <si>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</si>
  <si>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</si>
  <si>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</si>
  <si>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</si>
  <si>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</si>
  <si>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</si>
  <si>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</si>
  <si>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</si>
  <si>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</si>
  <si>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</si>
  <si>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</si>
  <si>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</si>
  <si>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</si>
  <si>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</si>
  <si>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</si>
  <si>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</si>
  <si>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</si>
  <si>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</si>
  <si>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</si>
  <si>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</si>
  <si>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</si>
  <si>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</si>
  <si>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</si>
  <si>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</si>
  <si>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</si>
  <si>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</si>
  <si>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</si>
  <si>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</si>
  <si>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</si>
  <si>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</si>
  <si>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</si>
  <si>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</si>
  <si>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</si>
  <si>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</si>
  <si>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</si>
  <si>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</si>
  <si>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</si>
  <si>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</si>
  <si>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</si>
  <si>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</si>
  <si>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</si>
  <si>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</si>
  <si>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</si>
  <si>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</si>
  <si>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</si>
  <si>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</si>
  <si>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</si>
  <si>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</si>
  <si>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</si>
  <si>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</si>
  <si>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</si>
  <si>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</si>
  <si>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</si>
  <si>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</si>
  <si>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</si>
  <si>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</si>
  <si>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</si>
  <si>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</si>
  <si>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</si>
  <si>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</si>
  <si>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</si>
  <si>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</si>
  <si>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</si>
  <si>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</si>
  <si>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</si>
  <si>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</si>
  <si>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</si>
  <si>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</si>
  <si>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</si>
  <si>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</si>
  <si>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</si>
  <si>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</si>
  <si>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</si>
  <si>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</si>
  <si>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</si>
  <si>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</si>
  <si>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</si>
  <si>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</si>
  <si>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</si>
  <si>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</si>
  <si>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</si>
  <si>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</si>
  <si>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</si>
  <si>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</si>
  <si>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</si>
  <si>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</si>
  <si>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</si>
  <si>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</si>
  <si>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</si>
  <si>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</si>
  <si>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</si>
  <si>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</si>
  <si>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</si>
  <si>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</si>
  <si>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</si>
  <si>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</si>
  <si>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</si>
  <si>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</si>
  <si>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</si>
  <si>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</si>
  <si>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</si>
  <si>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</si>
  <si>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</si>
  <si>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</si>
  <si>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</si>
  <si>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</si>
  <si>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</si>
  <si>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</si>
  <si>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</si>
  <si>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</si>
  <si>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</si>
  <si>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</si>
  <si>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</si>
  <si>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</si>
  <si>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</si>
  <si>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</si>
  <si>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</si>
  <si>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</si>
  <si>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</si>
  <si>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</si>
  <si>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</si>
  <si>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</si>
  <si>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</si>
  <si>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</si>
  <si>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</si>
  <si>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</si>
  <si>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</si>
  <si>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</si>
  <si>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</si>
  <si>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</si>
  <si>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</si>
  <si>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</si>
  <si>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</si>
  <si>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</si>
  <si>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</si>
  <si>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</si>
  <si>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</si>
  <si>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</si>
  <si>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</si>
  <si>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</si>
  <si>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</si>
  <si>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</si>
  <si>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</si>
  <si>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</si>
  <si>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</si>
  <si>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</si>
  <si>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</si>
  <si>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</si>
  <si>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</si>
  <si>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</si>
  <si>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</si>
  <si>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</si>
  <si>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</si>
  <si>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</si>
  <si>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</si>
  <si>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</si>
  <si>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</si>
  <si>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</si>
  <si>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</si>
  <si>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</si>
  <si>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</si>
  <si>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</si>
  <si>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</si>
  <si>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</si>
  <si>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</si>
  <si>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</si>
  <si>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</si>
  <si>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</si>
  <si>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</si>
  <si>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</si>
  <si>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</si>
  <si>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</si>
  <si>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</si>
  <si>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</si>
  <si>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</si>
  <si>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</si>
  <si>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</si>
  <si>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</si>
  <si>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</si>
  <si>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</si>
  <si>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</si>
  <si>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</si>
  <si>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</si>
  <si>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</si>
  <si>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</si>
  <si>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</si>
  <si>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</si>
  <si>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</si>
  <si>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</si>
  <si>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</si>
  <si>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</si>
  <si>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</si>
  <si>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</si>
  <si>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</si>
  <si>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</si>
  <si>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</si>
  <si>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</si>
  <si>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</si>
  <si>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</si>
  <si>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</si>
  <si>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</si>
  <si>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</si>
  <si>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</si>
  <si>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</si>
  <si>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</si>
  <si>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</si>
  <si>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</si>
  <si>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</si>
  <si>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</si>
  <si>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</si>
  <si>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</si>
  <si>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</si>
  <si>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</si>
  <si>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</si>
  <si>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</si>
  <si>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</si>
  <si>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</si>
  <si>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</si>
  <si>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</si>
  <si>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</si>
  <si>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</si>
  <si>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</si>
  <si>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</si>
  <si>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</si>
  <si>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</si>
  <si>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</si>
  <si>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</si>
  <si>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</si>
  <si>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</si>
  <si>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</si>
  <si>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</si>
  <si>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</si>
  <si>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</si>
  <si>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</si>
  <si>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</si>
  <si>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</si>
  <si>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</si>
  <si>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</si>
  <si>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</si>
  <si>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</si>
  <si>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</si>
  <si>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</si>
  <si>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</si>
  <si>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</si>
  <si>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</si>
  <si>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</si>
  <si>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</si>
  <si>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</si>
  <si>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</si>
  <si>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</si>
  <si>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</si>
  <si>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</si>
  <si>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</si>
  <si>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</si>
  <si>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</si>
  <si>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</si>
  <si>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</si>
  <si>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</si>
  <si>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</si>
  <si>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</si>
  <si>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</si>
  <si>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</si>
  <si>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</si>
  <si>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</si>
  <si>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</si>
  <si>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</si>
  <si>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</si>
  <si>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</si>
  <si>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</si>
  <si>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</si>
  <si>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</si>
  <si>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</si>
  <si>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</si>
  <si>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</si>
  <si>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</si>
  <si>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</si>
  <si>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</si>
  <si>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</si>
  <si>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</si>
  <si>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</si>
  <si>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</si>
  <si>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</si>
  <si>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</si>
  <si>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</si>
  <si>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</si>
  <si>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</si>
  <si>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</si>
  <si>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</si>
  <si>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</si>
  <si>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</si>
  <si>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</si>
  <si>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</si>
  <si>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</si>
  <si>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</si>
  <si>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</si>
  <si>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</si>
  <si>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</si>
  <si>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</si>
  <si>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</si>
  <si>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</si>
  <si>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</si>
  <si>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</si>
  <si>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</si>
  <si>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</si>
  <si>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</si>
  <si>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</si>
  <si>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</si>
  <si>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</si>
  <si>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</si>
  <si>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</si>
  <si>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</si>
  <si>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</si>
  <si>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</si>
  <si>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</si>
  <si>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</si>
  <si>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</si>
  <si>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</si>
  <si>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</si>
  <si>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</si>
  <si>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</si>
  <si>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</si>
  <si>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</si>
  <si>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</si>
  <si>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</si>
  <si>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</si>
  <si>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</si>
  <si>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</si>
  <si>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</si>
  <si>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</si>
  <si>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</si>
  <si>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</si>
  <si>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</si>
  <si>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</si>
  <si>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</si>
  <si>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</si>
  <si>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</si>
  <si>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</si>
  <si>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</si>
  <si>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</si>
  <si>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</si>
  <si>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</si>
  <si>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</si>
  <si>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</si>
  <si>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</si>
  <si>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</si>
  <si>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</si>
  <si>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</si>
  <si>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</si>
  <si>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</si>
  <si>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</si>
  <si>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</si>
  <si>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</si>
  <si>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</si>
  <si>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</si>
  <si>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</si>
  <si>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</si>
  <si>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</si>
  <si>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</si>
  <si>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</si>
  <si>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</si>
  <si>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</si>
  <si>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</si>
  <si>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</si>
  <si>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</si>
  <si>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</si>
  <si>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</si>
  <si>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</si>
  <si>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</si>
  <si>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</si>
  <si>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</si>
  <si>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</si>
  <si>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</si>
  <si>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</si>
  <si>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</si>
  <si>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</si>
  <si>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</si>
  <si>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</si>
  <si>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</si>
  <si>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</si>
  <si>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</si>
  <si>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</si>
  <si>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</si>
  <si>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</si>
  <si>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</si>
  <si>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</si>
  <si>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</si>
  <si>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</si>
  <si>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</si>
  <si>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</si>
  <si>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</si>
  <si>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</si>
  <si>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</si>
  <si>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</si>
  <si>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</si>
  <si>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</si>
  <si>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</si>
  <si>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</si>
  <si>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</si>
  <si>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</si>
  <si>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</si>
  <si>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</si>
  <si>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</si>
  <si>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</si>
  <si>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</si>
  <si>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</si>
  <si>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</si>
  <si>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</si>
  <si>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</si>
  <si>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</si>
  <si>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</si>
  <si>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</si>
  <si>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</si>
  <si>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</si>
  <si>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</si>
  <si>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</si>
  <si>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</si>
  <si>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</si>
  <si>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</si>
  <si>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</si>
  <si>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</si>
  <si>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</si>
  <si>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</si>
  <si>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</si>
  <si>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</si>
  <si>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</si>
  <si>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</si>
  <si>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</si>
  <si>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</si>
  <si>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</si>
  <si>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</si>
  <si>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</si>
  <si>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</si>
  <si>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</si>
  <si>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</si>
  <si>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</si>
  <si>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</si>
  <si>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</si>
  <si>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</si>
  <si>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</si>
  <si>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</si>
  <si>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</si>
  <si>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</si>
  <si>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</si>
  <si>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</si>
  <si>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</si>
  <si>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</si>
  <si>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</si>
  <si>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</si>
  <si>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</si>
  <si>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</si>
  <si>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</si>
  <si>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</si>
  <si>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</si>
  <si>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</si>
  <si>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</si>
  <si>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</si>
  <si>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</si>
  <si>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</si>
  <si>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</si>
  <si>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</si>
  <si>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</si>
  <si>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</si>
  <si>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</si>
  <si>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</si>
  <si>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</si>
  <si>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</si>
  <si>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</si>
  <si>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</si>
  <si>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</si>
  <si>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</si>
  <si>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</si>
  <si>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</si>
  <si>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</si>
  <si>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</si>
  <si>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</si>
  <si>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</si>
  <si>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</si>
  <si>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</si>
  <si>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</si>
  <si>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</si>
  <si>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</si>
  <si>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</si>
  <si>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</si>
  <si>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</si>
  <si>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</si>
  <si>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</si>
  <si>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</si>
  <si>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</si>
  <si>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</si>
  <si>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</si>
  <si>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</si>
  <si>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</si>
  <si>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</si>
  <si>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</si>
  <si>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</si>
  <si>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</si>
  <si>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</si>
  <si>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</si>
  <si>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</si>
  <si>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</si>
  <si>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</si>
  <si>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</si>
  <si>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</si>
  <si>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</si>
  <si>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</si>
  <si>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</si>
  <si>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</si>
  <si>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</si>
  <si>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</si>
  <si>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</si>
  <si>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</si>
  <si>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</si>
  <si>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</si>
  <si>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</si>
  <si>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</si>
  <si>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</si>
  <si>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</si>
  <si>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</si>
  <si>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</si>
  <si>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</si>
  <si>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</si>
  <si>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</si>
  <si>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</si>
  <si>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</si>
  <si>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</si>
  <si>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</si>
  <si>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</si>
  <si>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</si>
  <si>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</si>
  <si>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</si>
  <si>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</si>
  <si>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</si>
  <si>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</si>
  <si>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</si>
  <si>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</si>
  <si>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</si>
  <si>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</si>
  <si>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</si>
  <si>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</si>
  <si>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</si>
  <si>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</si>
  <si>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</si>
  <si>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</si>
  <si>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</si>
  <si>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</si>
  <si>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</si>
  <si>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</si>
  <si>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</si>
  <si>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</si>
  <si>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</si>
  <si>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</si>
  <si>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</si>
  <si>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</si>
  <si>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</si>
  <si>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</si>
  <si>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</si>
  <si>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</si>
  <si>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</si>
  <si>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</si>
  <si>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</si>
  <si>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</si>
  <si>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</si>
  <si>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</si>
  <si>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</si>
  <si>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</si>
  <si>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</si>
  <si>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</si>
  <si>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</si>
  <si>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</si>
  <si>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</si>
  <si>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</si>
  <si>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</si>
  <si>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</si>
  <si>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</si>
  <si>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</si>
  <si>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</si>
  <si>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</si>
  <si>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</si>
  <si>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</si>
  <si>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</si>
  <si>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</si>
  <si>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</si>
  <si>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</si>
  <si>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</si>
  <si>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</si>
  <si>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</si>
  <si>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</si>
  <si>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</si>
  <si>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</si>
  <si>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</si>
  <si>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</si>
  <si>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</si>
  <si>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</si>
  <si>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</si>
  <si>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</si>
  <si>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</si>
  <si>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</si>
  <si>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</si>
  <si>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</si>
  <si>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</si>
  <si>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</si>
  <si>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</si>
  <si>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</si>
  <si>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</si>
  <si>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</si>
  <si>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</si>
  <si>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</si>
  <si>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</si>
  <si>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</si>
  <si>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</si>
  <si>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</si>
  <si>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</si>
  <si>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</si>
  <si>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</si>
  <si>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</si>
  <si>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</si>
  <si>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</si>
  <si>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</si>
  <si>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</si>
  <si>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</si>
  <si>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</si>
  <si>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</si>
  <si>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</si>
  <si>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</si>
  <si>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</si>
  <si>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</si>
  <si>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</si>
  <si>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</si>
  <si>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</si>
  <si>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</si>
  <si>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</si>
  <si>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</si>
  <si>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</si>
  <si>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</si>
  <si>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</si>
  <si>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</si>
  <si>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</si>
  <si>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</si>
  <si>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</si>
  <si>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</si>
  <si>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</si>
  <si>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</si>
  <si>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</si>
  <si>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</si>
  <si>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</si>
  <si>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</si>
  <si>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</si>
  <si>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</si>
  <si>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</si>
  <si>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</si>
  <si>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</si>
  <si>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</si>
  <si>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</si>
  <si>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</si>
  <si>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</si>
  <si>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</si>
  <si>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</si>
  <si>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</si>
  <si>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</si>
  <si>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</si>
  <si>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</si>
  <si>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</si>
  <si>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</si>
  <si>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</si>
  <si>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</si>
  <si>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</si>
  <si>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</si>
  <si>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</si>
  <si>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</si>
  <si>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</si>
  <si>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</si>
  <si>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</si>
  <si>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</si>
  <si>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</si>
  <si>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</si>
  <si>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</si>
  <si>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</si>
  <si>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</si>
  <si>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</si>
  <si>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</si>
  <si>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</si>
  <si>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</si>
  <si>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</si>
  <si>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</si>
  <si>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</si>
  <si>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</si>
  <si>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</si>
  <si>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</si>
  <si>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</si>
  <si>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</si>
  <si>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</si>
  <si>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</si>
  <si>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</si>
  <si>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</si>
  <si>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</si>
  <si>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</si>
  <si>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</si>
  <si>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</si>
  <si>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</si>
  <si>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</si>
  <si>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</si>
  <si>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</si>
  <si>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</si>
  <si>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</si>
  <si>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</si>
  <si>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</si>
  <si>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</si>
  <si>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</si>
  <si>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</si>
  <si>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</si>
  <si>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</si>
  <si>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</si>
  <si>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</si>
  <si>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</si>
  <si>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</si>
  <si>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</si>
  <si>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</si>
  <si>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</si>
  <si>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</si>
  <si>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</si>
  <si>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</si>
  <si>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</si>
  <si>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</si>
  <si>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</si>
  <si>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</si>
  <si>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</si>
  <si>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</si>
  <si>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</si>
  <si>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</si>
  <si>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</si>
  <si>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</si>
  <si>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</si>
  <si>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</si>
  <si>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</si>
  <si>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</si>
  <si>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</si>
  <si>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</si>
  <si>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</si>
  <si>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</si>
  <si>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</si>
  <si>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</si>
  <si>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</si>
  <si>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</si>
  <si>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</si>
  <si>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</si>
  <si>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</si>
  <si>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</si>
  <si>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</si>
  <si>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</si>
  <si>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</si>
  <si>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</si>
  <si>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</si>
  <si>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</si>
  <si>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</si>
  <si>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</si>
  <si>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</si>
  <si>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</si>
  <si>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</si>
  <si>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</si>
  <si>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</si>
  <si>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</si>
  <si>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</si>
  <si>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</si>
  <si>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</si>
  <si>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</si>
  <si>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</si>
  <si>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</si>
  <si>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</si>
  <si>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</si>
  <si>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</si>
  <si>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</si>
  <si>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</si>
  <si>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</si>
  <si>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</si>
  <si>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</si>
  <si>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</si>
  <si>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</si>
  <si>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</si>
  <si>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</si>
  <si>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</si>
  <si>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</si>
  <si>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</si>
  <si>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</si>
  <si>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</si>
  <si>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</si>
  <si>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</si>
  <si>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</si>
  <si>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</si>
  <si>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</si>
  <si>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</si>
  <si>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</si>
  <si>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</si>
  <si>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</si>
  <si>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</si>
  <si>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</si>
  <si>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</si>
  <si>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</si>
  <si>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</si>
  <si>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</si>
  <si>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</si>
  <si>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</si>
  <si>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</si>
  <si>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</si>
  <si>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</si>
  <si>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</si>
  <si>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</si>
  <si>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</si>
  <si>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</si>
  <si>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</si>
  <si>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</si>
  <si>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</si>
  <si>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</si>
  <si>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</si>
  <si>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</si>
  <si>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</si>
  <si>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</si>
  <si>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</si>
  <si>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</si>
  <si>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</si>
  <si>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</si>
  <si>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</si>
  <si>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</si>
  <si>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</si>
  <si>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</si>
  <si>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</si>
  <si>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</si>
  <si>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</si>
  <si>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</si>
  <si>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</si>
  <si>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</si>
  <si>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</si>
  <si>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</si>
  <si>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</si>
  <si>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</si>
  <si>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</si>
  <si>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</si>
  <si>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</si>
  <si>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</si>
  <si>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</si>
  <si>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</si>
  <si>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</si>
  <si>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</si>
  <si>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</si>
  <si>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</si>
  <si>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</si>
  <si>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</si>
  <si>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</si>
  <si>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</si>
  <si>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</si>
  <si>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</si>
  <si>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</si>
  <si>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</si>
  <si>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</si>
  <si>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</si>
  <si>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</si>
  <si>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</si>
  <si>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</si>
  <si>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</si>
  <si>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</si>
  <si>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</si>
  <si>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</si>
  <si>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</si>
  <si>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</si>
  <si>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</si>
  <si>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</si>
  <si>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</si>
  <si>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</si>
  <si>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</si>
  <si>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</si>
  <si>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</si>
  <si>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</si>
  <si>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</si>
  <si>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</si>
  <si>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</si>
  <si>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</si>
  <si>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</si>
  <si>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</si>
  <si>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</si>
  <si>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</si>
  <si>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</si>
  <si>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</si>
  <si>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</si>
  <si>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</si>
  <si>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</si>
  <si>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</si>
  <si>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</si>
  <si>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</si>
  <si>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</si>
  <si>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</si>
  <si>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</si>
  <si>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</si>
  <si>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</si>
  <si>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</si>
  <si>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</si>
  <si>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</si>
  <si>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</si>
  <si>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</si>
  <si>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</si>
  <si>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</si>
  <si>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</si>
  <si>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</si>
  <si>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</si>
  <si>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</si>
  <si>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</si>
  <si>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</si>
  <si>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</si>
  <si>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</si>
  <si>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</si>
  <si>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</si>
  <si>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</si>
  <si>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</si>
  <si>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</si>
  <si>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</si>
  <si>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</si>
  <si>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</si>
  <si>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</si>
  <si>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</si>
  <si>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</si>
  <si>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</si>
  <si>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</si>
  <si>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</si>
  <si>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</si>
  <si>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</si>
  <si>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</si>
  <si>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</si>
  <si>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</si>
  <si>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</si>
  <si>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</si>
  <si>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</si>
  <si>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</si>
  <si>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</si>
  <si>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</si>
  <si>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</si>
  <si>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</si>
  <si>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</si>
  <si>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</si>
  <si>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</si>
  <si>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</si>
  <si>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</si>
  <si>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</si>
  <si>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</si>
  <si>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</si>
  <si>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</si>
  <si>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</si>
  <si>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</si>
  <si>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</si>
  <si>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</si>
  <si>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</si>
  <si>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</si>
  <si>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</si>
  <si>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</si>
  <si>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</si>
  <si>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</si>
  <si>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</si>
  <si>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</si>
  <si>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</si>
  <si>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</si>
  <si>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</si>
  <si>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</si>
  <si>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</si>
  <si>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</si>
  <si>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</si>
  <si>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</si>
  <si>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</si>
  <si>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</si>
  <si>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</si>
  <si>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</si>
  <si>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</si>
  <si>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</si>
  <si>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</si>
  <si>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</si>
  <si>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</si>
  <si>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</si>
  <si>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</si>
  <si>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</si>
  <si>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</si>
  <si>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</si>
  <si>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</si>
  <si>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</si>
  <si>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</si>
  <si>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</si>
  <si>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</si>
  <si>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</si>
  <si>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</si>
  <si>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</si>
  <si>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</si>
  <si>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</si>
  <si>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</si>
  <si>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</si>
  <si>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</si>
  <si>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</si>
  <si>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</si>
  <si>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</si>
  <si>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</si>
  <si>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</si>
  <si>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</si>
  <si>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</si>
  <si>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</si>
  <si>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</si>
  <si>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</si>
  <si>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</si>
  <si>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</si>
  <si>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</si>
  <si>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</si>
  <si>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</si>
  <si>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</si>
  <si>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</si>
  <si>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</si>
  <si>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</si>
  <si>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</si>
  <si>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</si>
  <si>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</si>
  <si>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</si>
  <si>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</si>
  <si>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</si>
  <si>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</si>
  <si>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</si>
  <si>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</si>
  <si>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</si>
  <si>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</si>
  <si>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</si>
  <si>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</si>
  <si>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</si>
  <si>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</si>
  <si>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</si>
  <si>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</si>
  <si>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</si>
  <si>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</si>
  <si>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</si>
  <si>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</si>
  <si>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</si>
  <si>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</si>
  <si>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</si>
  <si>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</si>
  <si>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</si>
  <si>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</si>
  <si>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</si>
  <si>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</si>
  <si>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</si>
  <si>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</si>
  <si>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</si>
  <si>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</si>
  <si>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</si>
  <si>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</si>
  <si>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</si>
  <si>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</si>
  <si>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</si>
  <si>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</si>
  <si>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</si>
  <si>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</si>
  <si>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</si>
  <si>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</si>
  <si>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</si>
  <si>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</si>
  <si>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</si>
  <si>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</si>
  <si>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</si>
  <si>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</si>
  <si>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</si>
  <si>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</si>
  <si>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</si>
  <si>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</si>
  <si>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</si>
  <si>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</si>
  <si>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</si>
  <si>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</si>
  <si>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</si>
  <si>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</si>
  <si>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</si>
  <si>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</si>
  <si>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</si>
  <si>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</si>
  <si>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</si>
  <si>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</si>
  <si>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</si>
  <si>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</si>
  <si>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</si>
  <si>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</si>
  <si>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</si>
  <si>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</si>
  <si>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</si>
  <si>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</si>
  <si>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</si>
  <si>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</si>
  <si>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</si>
  <si>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</si>
  <si>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</si>
  <si>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</si>
  <si>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</si>
  <si>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</si>
  <si>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</si>
  <si>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</si>
  <si>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</si>
  <si>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</si>
  <si>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</si>
  <si>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</si>
  <si>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</si>
  <si>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</si>
  <si>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</si>
  <si>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</si>
  <si>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</si>
  <si>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</si>
  <si>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</si>
  <si>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</si>
  <si>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</si>
  <si>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</si>
  <si>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</si>
  <si>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</si>
  <si>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</si>
  <si>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</si>
  <si>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</si>
  <si>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</si>
  <si>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</si>
  <si>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</si>
  <si>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</si>
  <si>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</si>
  <si>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</si>
  <si>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</si>
  <si>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</si>
  <si>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</si>
  <si>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</si>
  <si>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</si>
  <si>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</si>
  <si>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</si>
  <si>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</si>
  <si>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</si>
  <si>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</si>
  <si>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</si>
  <si>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</si>
  <si>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</si>
  <si>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</si>
  <si>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</si>
  <si>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</si>
  <si>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</si>
  <si>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</si>
  <si>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</si>
  <si>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</si>
  <si>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</si>
  <si>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</si>
  <si>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</si>
  <si>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</si>
  <si>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</si>
  <si>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</si>
  <si>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</si>
  <si>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</si>
  <si>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</si>
  <si>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</si>
  <si>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</si>
  <si>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</si>
  <si>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</si>
  <si>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</si>
  <si>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</si>
  <si>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</si>
  <si>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</si>
  <si>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</si>
  <si>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</si>
  <si>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</si>
  <si>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</si>
  <si>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</si>
  <si>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</si>
  <si>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</si>
  <si>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</si>
  <si>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</si>
  <si>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</si>
  <si>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</si>
  <si>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</si>
  <si>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</si>
  <si>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</si>
  <si>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</si>
  <si>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</si>
  <si>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</si>
  <si>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</si>
  <si>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</si>
  <si>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</si>
  <si>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</si>
  <si>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</si>
  <si>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</si>
  <si>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</si>
  <si>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</si>
  <si>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</si>
  <si>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</si>
  <si>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</si>
  <si>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</si>
  <si>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</si>
  <si>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</si>
  <si>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</si>
  <si>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</si>
  <si>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</si>
  <si>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</si>
  <si>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</si>
  <si>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</si>
  <si>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</si>
  <si>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</si>
  <si>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</si>
  <si>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</si>
  <si>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</si>
  <si>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</si>
  <si>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</si>
  <si>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</si>
  <si>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</si>
  <si>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</si>
  <si>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</si>
  <si>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</si>
  <si>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</si>
  <si>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</si>
  <si>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</si>
  <si>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</si>
  <si>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</si>
  <si>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</si>
  <si>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</si>
  <si>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</si>
  <si>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</si>
  <si>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</si>
  <si>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</si>
  <si>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</si>
  <si>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</si>
  <si>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</si>
  <si>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</si>
  <si>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</si>
  <si>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</si>
  <si>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</si>
  <si>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</si>
  <si>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</si>
  <si>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</si>
  <si>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</si>
  <si>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</si>
  <si>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</si>
  <si>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</si>
  <si>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</si>
  <si>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</si>
  <si>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</si>
  <si>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</si>
  <si>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</si>
  <si>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</si>
  <si>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</si>
  <si>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</si>
  <si>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</si>
  <si>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</si>
  <si>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</si>
  <si>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</si>
  <si>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</si>
  <si>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</si>
  <si>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</si>
  <si>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</si>
  <si>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</si>
  <si>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</si>
  <si>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</si>
  <si>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</si>
  <si>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</si>
  <si>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</si>
  <si>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</si>
  <si>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</si>
  <si>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</si>
  <si>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</si>
  <si>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</si>
  <si>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</si>
  <si>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</si>
  <si>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</si>
  <si>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</si>
  <si>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</si>
  <si>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</si>
  <si>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</si>
  <si>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</si>
  <si>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</si>
  <si>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</si>
  <si>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</si>
  <si>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</si>
  <si>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</si>
  <si>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</si>
  <si>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</si>
  <si>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</si>
  <si>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</si>
  <si>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</si>
  <si>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</si>
  <si>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</si>
  <si>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</si>
  <si>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</si>
  <si>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</si>
  <si>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</si>
  <si>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</si>
  <si>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</si>
  <si>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</si>
  <si>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</si>
  <si>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</si>
  <si>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</si>
  <si>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</si>
  <si>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</si>
  <si>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</si>
  <si>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</si>
  <si>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</si>
  <si>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</si>
  <si>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</si>
  <si>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</si>
  <si>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</si>
  <si>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</si>
  <si>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</si>
  <si>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</si>
  <si>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</si>
  <si>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</si>
  <si>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</si>
  <si>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</si>
  <si>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</si>
  <si>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</si>
  <si>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</si>
  <si>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</si>
  <si>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</si>
  <si>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</si>
  <si>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</si>
  <si>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</si>
  <si>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</si>
  <si>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</si>
  <si>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</si>
  <si>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</si>
  <si>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</si>
  <si>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</si>
  <si>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</si>
  <si>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</si>
  <si>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</si>
  <si>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</si>
  <si>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</si>
  <si>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</si>
  <si>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</si>
  <si>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</si>
  <si>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</si>
  <si>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</si>
  <si>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</si>
  <si>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</si>
  <si>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</si>
  <si>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</si>
  <si>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</si>
  <si>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</si>
  <si>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</si>
  <si>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</si>
  <si>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</si>
  <si>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</si>
  <si>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</si>
  <si>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</si>
  <si>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</si>
  <si>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</si>
  <si>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</si>
  <si>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</si>
  <si>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</si>
  <si>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</si>
  <si>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</si>
  <si>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</si>
  <si>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</si>
  <si>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</si>
  <si>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</si>
  <si>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</si>
  <si>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</si>
  <si>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</si>
  <si>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</si>
  <si>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</si>
  <si>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</si>
  <si>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</si>
  <si>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</si>
  <si>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</si>
  <si>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</si>
  <si>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</si>
  <si>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</si>
  <si>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</si>
  <si>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</si>
  <si>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</si>
  <si>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</si>
  <si>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</si>
  <si>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</si>
  <si>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</si>
  <si>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</si>
  <si>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</si>
  <si>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</si>
  <si>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</si>
  <si>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</si>
  <si>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</si>
  <si>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</si>
  <si>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</si>
  <si>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</si>
  <si>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</si>
  <si>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</si>
  <si>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</si>
  <si>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</si>
  <si>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</si>
  <si>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</si>
  <si>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</si>
  <si>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</si>
  <si>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</si>
  <si>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</si>
  <si>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</si>
  <si>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</si>
  <si>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</si>
  <si>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</si>
  <si>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</si>
  <si>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</si>
  <si>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</si>
  <si>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</si>
  <si>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</si>
  <si>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</si>
  <si>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</si>
  <si>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</si>
  <si>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</si>
  <si>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</si>
  <si>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</si>
  <si>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</si>
  <si>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</si>
  <si>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</si>
  <si>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</si>
  <si>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</si>
  <si>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</si>
  <si>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</si>
  <si>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</si>
  <si>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</si>
  <si>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</si>
  <si>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</si>
  <si>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</si>
  <si>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</si>
  <si>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</si>
  <si>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</si>
  <si>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</si>
  <si>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</si>
  <si>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</si>
  <si>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</si>
  <si>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</si>
  <si>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</si>
  <si>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</si>
  <si>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</si>
  <si>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</si>
  <si>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</si>
  <si>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</si>
  <si>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</si>
  <si>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</si>
  <si>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</si>
  <si>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</si>
  <si>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</si>
  <si>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</si>
  <si>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</si>
  <si>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</si>
  <si>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</si>
  <si>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</si>
  <si>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</si>
  <si>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</si>
  <si>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</si>
  <si>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</si>
  <si>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</si>
  <si>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</si>
  <si>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</si>
  <si>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</si>
  <si>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</si>
  <si>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</si>
  <si>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</si>
  <si>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</si>
  <si>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</si>
  <si>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</si>
  <si>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</si>
  <si>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</si>
  <si>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</si>
  <si>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</si>
  <si>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</si>
  <si>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</si>
  <si>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</si>
  <si>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</si>
  <si>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</si>
  <si>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</si>
  <si>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</si>
  <si>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</si>
  <si>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</si>
  <si>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</si>
  <si>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</si>
  <si>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</si>
  <si>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</si>
  <si>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</si>
  <si>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</si>
  <si>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</si>
  <si>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</si>
  <si>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</si>
  <si>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</si>
  <si>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</si>
  <si>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</si>
  <si>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</si>
  <si>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</si>
  <si>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</si>
  <si>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</si>
  <si>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</si>
  <si>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</si>
  <si>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</si>
  <si>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</si>
  <si>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</si>
  <si>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</si>
  <si>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</si>
  <si>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</si>
  <si>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</si>
  <si>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</si>
  <si>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</si>
  <si>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</si>
  <si>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</si>
  <si>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</si>
  <si>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</si>
  <si>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</si>
  <si>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</si>
  <si>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</si>
  <si>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</si>
  <si>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</si>
  <si>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</si>
  <si>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</si>
  <si>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</si>
  <si>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</si>
  <si>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</si>
  <si>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</si>
  <si>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</si>
  <si>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</si>
  <si>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</si>
  <si>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</si>
  <si>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</si>
  <si>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</si>
  <si>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</si>
  <si>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</si>
  <si>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</si>
  <si>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</si>
  <si>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</si>
  <si>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</si>
  <si>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</si>
  <si>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</si>
  <si>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</si>
  <si>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</si>
  <si>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</si>
  <si>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</si>
  <si>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</si>
  <si>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</si>
  <si>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</si>
  <si>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</si>
  <si>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</si>
  <si>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</si>
  <si>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</si>
  <si>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</si>
  <si>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</si>
  <si>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</si>
  <si>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</si>
  <si>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</si>
  <si>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</si>
  <si>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</si>
  <si>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</si>
  <si>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</si>
  <si>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</si>
  <si>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</si>
  <si>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</si>
  <si>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</si>
  <si>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</si>
  <si>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</si>
  <si>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</si>
  <si>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</si>
  <si>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</si>
  <si>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</si>
  <si>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</si>
  <si>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</si>
  <si>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</si>
  <si>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</si>
  <si>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</si>
  <si>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</si>
  <si>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</si>
  <si>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</si>
  <si>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</si>
  <si>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</si>
  <si>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</si>
  <si>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</si>
  <si>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</si>
  <si>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</si>
  <si>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</si>
  <si>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</si>
  <si>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</si>
  <si>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</si>
  <si>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</si>
  <si>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</si>
  <si>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</si>
  <si>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</si>
  <si>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</si>
  <si>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</si>
  <si>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</si>
  <si>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</si>
  <si>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</si>
  <si>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</si>
  <si>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</si>
  <si>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</si>
  <si>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</si>
  <si>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</si>
  <si>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</si>
  <si>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</si>
  <si>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</si>
  <si>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</si>
  <si>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</si>
  <si>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</si>
  <si>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</si>
  <si>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</si>
  <si>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</si>
  <si>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</si>
  <si>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</si>
  <si>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</si>
  <si>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</si>
  <si>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</si>
  <si>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</si>
  <si>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</si>
  <si>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</si>
  <si>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</si>
  <si>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</si>
  <si>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</si>
  <si>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</si>
  <si>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</si>
  <si>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</si>
  <si>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</si>
  <si>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</si>
  <si>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</si>
  <si>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</si>
  <si>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</si>
  <si>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</si>
  <si>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</si>
  <si>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</si>
  <si>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</si>
  <si>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</si>
  <si>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</si>
  <si>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</si>
  <si>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</si>
  <si>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</si>
  <si>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</si>
  <si>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</si>
  <si>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</si>
  <si>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</si>
  <si>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</si>
  <si>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</si>
  <si>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</si>
  <si>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</si>
  <si>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</si>
  <si>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</si>
  <si>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</si>
  <si>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</si>
  <si>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</si>
  <si>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</si>
  <si>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</si>
  <si>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</si>
  <si>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</si>
  <si>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</si>
  <si>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</si>
  <si>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</si>
  <si>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</si>
  <si>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</si>
  <si>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</si>
  <si>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</si>
  <si>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</si>
  <si>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</si>
  <si>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</si>
  <si>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</si>
  <si>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</si>
  <si>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</si>
  <si>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</si>
  <si>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</si>
  <si>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</si>
  <si>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</si>
  <si>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</si>
  <si>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</si>
  <si>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</si>
  <si>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</si>
  <si>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</si>
  <si>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</si>
  <si>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</si>
  <si>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</si>
  <si>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</si>
  <si>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</si>
  <si>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</si>
  <si>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</si>
  <si>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</si>
  <si>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</si>
  <si>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</si>
  <si>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</si>
  <si>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</si>
  <si>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</si>
  <si>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</si>
  <si>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</si>
  <si>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</si>
  <si>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</si>
  <si>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</si>
  <si>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</si>
  <si>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</si>
  <si>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</si>
  <si>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</si>
  <si>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</si>
  <si>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</si>
  <si>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</si>
  <si>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</si>
  <si>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</si>
  <si>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</si>
  <si>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</si>
  <si>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</si>
  <si>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</si>
  <si>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</si>
  <si>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</si>
  <si>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</si>
  <si>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</si>
  <si>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</si>
  <si>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</si>
  <si>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</si>
  <si>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</si>
  <si>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</si>
  <si>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</si>
  <si>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</si>
  <si>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</si>
  <si>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</si>
  <si>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</si>
  <si>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</si>
  <si>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</si>
  <si>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</si>
  <si>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</si>
  <si>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</si>
  <si>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</si>
  <si>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</si>
  <si>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</si>
  <si>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</si>
  <si>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</si>
  <si>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</si>
  <si>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</si>
  <si>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</si>
  <si>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</si>
  <si>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</si>
  <si>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</si>
  <si>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</si>
  <si>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</si>
  <si>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</si>
  <si>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</si>
  <si>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</si>
  <si>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</si>
  <si>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</si>
  <si>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</si>
  <si>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</si>
  <si>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</si>
  <si>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</si>
  <si>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</si>
  <si>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</si>
  <si>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</si>
  <si>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</si>
  <si>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</si>
  <si>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</si>
  <si>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</si>
  <si>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</si>
  <si>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</si>
  <si>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</si>
  <si>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</si>
  <si>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</si>
  <si>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</si>
  <si>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</si>
  <si>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</si>
  <si>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</si>
  <si>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</si>
  <si>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</si>
  <si>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</si>
  <si>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</si>
  <si>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</si>
  <si>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</si>
  <si>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</si>
  <si>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</si>
  <si>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</si>
  <si>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</si>
  <si>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</si>
  <si>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</si>
  <si>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</si>
  <si>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</si>
  <si>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</si>
  <si>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</si>
  <si>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</si>
  <si>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</si>
  <si>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</si>
  <si>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</si>
  <si>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</si>
  <si>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</si>
  <si>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</si>
  <si>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</si>
  <si>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</si>
  <si>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</si>
  <si>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</si>
  <si>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</si>
  <si>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</si>
  <si>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</si>
  <si>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</si>
  <si>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</si>
  <si>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</si>
  <si>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</si>
  <si>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</si>
  <si>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</si>
  <si>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</si>
  <si>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</si>
  <si>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</si>
  <si>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</si>
  <si>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</si>
  <si>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</si>
  <si>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</si>
  <si>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</si>
  <si>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</si>
  <si>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</si>
  <si>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</si>
  <si>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</si>
  <si>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</si>
  <si>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</si>
  <si>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</si>
  <si>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</si>
  <si>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</si>
  <si>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</si>
  <si>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</si>
  <si>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</si>
  <si>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</si>
  <si>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</si>
  <si>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</si>
  <si>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</si>
  <si>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</si>
  <si>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</si>
  <si>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</si>
  <si>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</si>
  <si>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</si>
  <si>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</si>
  <si>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</si>
  <si>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</si>
  <si>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</si>
  <si>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</si>
  <si>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</si>
  <si>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</si>
  <si>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</si>
  <si>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</si>
  <si>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</si>
  <si>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</si>
  <si>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</si>
  <si>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</si>
  <si>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</si>
  <si>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</si>
  <si>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</si>
  <si>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</si>
  <si>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</si>
  <si>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</si>
  <si>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</si>
  <si>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</si>
  <si>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</si>
  <si>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</si>
  <si>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</si>
  <si>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</si>
  <si>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</si>
  <si>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</si>
  <si>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</si>
  <si>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</si>
  <si>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</si>
  <si>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</si>
  <si>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</si>
  <si>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</si>
  <si>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</si>
  <si>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</si>
  <si>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</si>
  <si>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</si>
  <si>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</si>
  <si>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</si>
  <si>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</si>
  <si>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</si>
  <si>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</si>
  <si>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</si>
  <si>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</si>
  <si>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</si>
  <si>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</si>
  <si>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</si>
  <si>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</si>
  <si>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</si>
  <si>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</si>
  <si>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</si>
  <si>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</si>
  <si>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</si>
  <si>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</si>
  <si>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</si>
  <si>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</si>
  <si>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</si>
  <si>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</si>
  <si>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</si>
  <si>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</si>
  <si>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</si>
  <si>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</si>
  <si>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</si>
  <si>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</si>
  <si>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</si>
  <si>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</si>
  <si>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</si>
  <si>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</si>
  <si>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</si>
  <si>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</si>
  <si>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</si>
  <si>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</si>
  <si>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</si>
  <si>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</si>
  <si>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</si>
  <si>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</si>
  <si>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</si>
  <si>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</si>
  <si>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</si>
  <si>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</si>
  <si>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</si>
  <si>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</si>
  <si>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</si>
  <si>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</si>
  <si>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</si>
  <si>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</si>
  <si>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</si>
  <si>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</si>
  <si>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</si>
  <si>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</si>
  <si>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</si>
  <si>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</si>
  <si>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</si>
  <si>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</si>
  <si>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</si>
  <si>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</si>
  <si>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</si>
  <si>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</si>
  <si>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</si>
  <si>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</si>
  <si>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</si>
  <si>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</si>
  <si>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</si>
  <si>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</si>
  <si>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</si>
  <si>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</si>
  <si>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</si>
  <si>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</si>
  <si>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</si>
  <si>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</si>
  <si>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</si>
  <si>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</si>
  <si>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</si>
  <si>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</si>
  <si>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</si>
  <si>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</si>
  <si>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</si>
  <si>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</si>
  <si>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</si>
  <si>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</si>
  <si>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</si>
  <si>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</si>
  <si>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</si>
  <si>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</si>
  <si>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</si>
  <si>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</si>
  <si>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</si>
  <si>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</si>
  <si>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</si>
  <si>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</si>
  <si>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</si>
  <si>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</si>
  <si>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</si>
  <si>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</si>
  <si>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</si>
  <si>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</si>
  <si>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</si>
  <si>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</si>
  <si>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</si>
  <si>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</si>
  <si>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</si>
  <si>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</si>
  <si>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</si>
  <si>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</si>
  <si>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</si>
  <si>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</si>
  <si>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</si>
  <si>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</si>
  <si>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</si>
  <si>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</si>
  <si>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</si>
  <si>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</si>
  <si>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</si>
  <si>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</si>
  <si>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</si>
  <si>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</si>
  <si>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</si>
  <si>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</si>
  <si>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</si>
  <si>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</si>
  <si>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</si>
  <si>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</si>
  <si>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</si>
  <si>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</si>
  <si>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</si>
  <si>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</si>
  <si>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</si>
  <si>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</si>
  <si>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</si>
  <si>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</si>
  <si>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</si>
  <si>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</si>
  <si>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</si>
  <si>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</si>
  <si>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</si>
  <si>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</si>
  <si>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</si>
  <si>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</si>
  <si>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</si>
  <si>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</si>
  <si>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</si>
  <si>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</si>
  <si>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</si>
  <si>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</si>
  <si>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</si>
  <si>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</si>
  <si>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</si>
  <si>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</si>
  <si>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</si>
  <si>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</si>
  <si>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</si>
  <si>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</si>
  <si>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</si>
  <si>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</si>
  <si>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</si>
  <si>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</si>
  <si>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</si>
  <si>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</si>
  <si>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</si>
  <si>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</si>
  <si>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</si>
  <si>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</si>
  <si>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</si>
  <si>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</si>
  <si>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</si>
  <si>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</si>
  <si>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</si>
  <si>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</si>
  <si>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</si>
  <si>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</si>
  <si>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</si>
  <si>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</si>
  <si>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</si>
  <si>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</si>
  <si>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</si>
  <si>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</si>
  <si>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</si>
  <si>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</si>
  <si>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</si>
  <si>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</si>
  <si>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</si>
  <si>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</si>
  <si>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</si>
  <si>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</si>
  <si>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</si>
  <si>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</si>
  <si>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</si>
  <si>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</si>
  <si>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</si>
  <si>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</si>
  <si>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</si>
  <si>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</si>
  <si>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</si>
  <si>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</si>
  <si>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</si>
  <si>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</si>
  <si>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</si>
  <si>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</si>
  <si>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</si>
  <si>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</si>
  <si>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</si>
  <si>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</si>
  <si>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</si>
  <si>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</si>
  <si>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</si>
  <si>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</si>
  <si>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</si>
  <si>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</si>
  <si>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</si>
  <si>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</si>
  <si>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</si>
  <si>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</si>
  <si>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</si>
  <si>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</si>
  <si>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</si>
  <si>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</si>
  <si>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</si>
  <si>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</si>
  <si>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</si>
  <si>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</si>
  <si>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</si>
  <si>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</si>
  <si>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</si>
  <si>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</si>
  <si>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</si>
  <si>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</si>
  <si>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</si>
  <si>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</si>
  <si>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</si>
  <si>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</si>
  <si>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</si>
  <si>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</si>
  <si>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</si>
  <si>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</si>
  <si>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</si>
  <si>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</si>
  <si>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</si>
  <si>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</si>
  <si>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</si>
  <si>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</si>
  <si>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</si>
  <si>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</si>
  <si>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</si>
  <si>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</si>
  <si>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</si>
  <si>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</si>
  <si>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</si>
  <si>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</si>
  <si>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</si>
  <si>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</si>
  <si>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</si>
  <si>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</si>
  <si>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</si>
  <si>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</si>
  <si>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</si>
  <si>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</si>
  <si>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</si>
  <si>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</si>
  <si>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</si>
  <si>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</si>
  <si>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</si>
  <si>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</si>
  <si>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</si>
  <si>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</si>
  <si>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</si>
  <si>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</si>
  <si>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</si>
  <si>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</si>
  <si>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</si>
  <si>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</si>
  <si>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</si>
  <si>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</si>
  <si>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</si>
  <si>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</si>
  <si>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</si>
  <si>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</si>
  <si>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</si>
  <si>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</si>
  <si>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</si>
  <si>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</si>
  <si>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</si>
  <si>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</si>
  <si>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</si>
  <si>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</si>
  <si>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</si>
  <si>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</si>
  <si>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</si>
  <si>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</si>
  <si>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</si>
  <si>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</si>
  <si>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</si>
  <si>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</si>
  <si>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</si>
  <si>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</si>
  <si>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</si>
  <si>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</si>
  <si>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</si>
  <si>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</si>
  <si>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</si>
  <si>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</si>
  <si>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</si>
  <si>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</si>
  <si>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</si>
  <si>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</si>
  <si>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</si>
  <si>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</si>
  <si>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</si>
  <si>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</si>
  <si>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</si>
  <si>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</si>
  <si>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</si>
  <si>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</si>
  <si>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</si>
  <si>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</si>
  <si>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</si>
  <si>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</si>
  <si>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</si>
  <si>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</si>
  <si>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</si>
  <si>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</si>
  <si>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</si>
  <si>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</si>
  <si>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</si>
  <si>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</si>
  <si>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</si>
  <si>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</si>
  <si>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</si>
  <si>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</si>
  <si>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</si>
  <si>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</si>
  <si>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</si>
  <si>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</si>
  <si>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</si>
  <si>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</si>
  <si>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</si>
  <si>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</si>
  <si>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</si>
  <si>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</si>
  <si>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</si>
  <si>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</si>
  <si>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</si>
  <si>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</si>
  <si>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</si>
  <si>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</si>
  <si>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</si>
  <si>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</si>
  <si>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</si>
  <si>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</si>
  <si>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</si>
  <si>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</si>
  <si>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</si>
  <si>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</si>
  <si>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</si>
  <si>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</si>
  <si>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</si>
  <si>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</si>
  <si>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</si>
  <si>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</si>
  <si>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</si>
  <si>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</si>
  <si>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</si>
  <si>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</si>
  <si>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</si>
  <si>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</si>
  <si>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</si>
  <si>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</si>
  <si>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</si>
  <si>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</si>
  <si>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</si>
  <si>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</si>
  <si>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</si>
  <si>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</si>
  <si>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</si>
  <si>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</si>
  <si>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</si>
  <si>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</si>
  <si>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</si>
  <si>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</si>
  <si>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</si>
  <si>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</si>
  <si>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</si>
  <si>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</si>
  <si>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</si>
  <si>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</si>
  <si>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</si>
  <si>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</si>
  <si>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</si>
  <si>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</si>
  <si>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</si>
  <si>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</si>
  <si>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</si>
  <si>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</si>
  <si>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</si>
  <si>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</si>
  <si>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</si>
  <si>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</si>
  <si>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</si>
  <si>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</si>
  <si>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</si>
  <si>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</si>
  <si>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</si>
  <si>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</si>
  <si>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</si>
  <si>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</si>
  <si>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</si>
  <si>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</si>
  <si>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</si>
  <si>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</si>
  <si>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</si>
  <si>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</si>
  <si>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</si>
  <si>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</si>
  <si>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</si>
  <si>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</si>
  <si>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</si>
  <si>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</si>
  <si>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</si>
  <si>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</si>
  <si>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</si>
  <si>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</si>
  <si>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</si>
  <si>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</si>
  <si>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</si>
  <si>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</si>
  <si>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</si>
  <si>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</si>
  <si>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</si>
  <si>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</si>
  <si>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</si>
  <si>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</si>
  <si>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</si>
  <si>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</si>
  <si>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</si>
  <si>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</si>
  <si>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</si>
  <si>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</si>
  <si>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</si>
  <si>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</si>
  <si>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</si>
  <si>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</si>
  <si>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</si>
  <si>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</si>
  <si>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</si>
  <si>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</si>
  <si>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</si>
  <si>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</si>
  <si>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</si>
  <si>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</si>
  <si>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</si>
  <si>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</si>
  <si>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</si>
  <si>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</si>
  <si>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</si>
  <si>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</si>
  <si>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</si>
  <si>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</si>
  <si>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</si>
  <si>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</si>
  <si>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</si>
  <si>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</si>
  <si>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</si>
  <si>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</si>
  <si>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</si>
  <si>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</si>
  <si>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</si>
  <si>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</si>
  <si>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</si>
  <si>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</si>
  <si>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</si>
  <si>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</si>
  <si>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</si>
  <si>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</si>
  <si>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</si>
  <si>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</si>
  <si>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</si>
  <si>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</si>
  <si>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</si>
  <si>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</si>
  <si>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</si>
  <si>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</si>
  <si>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</si>
  <si>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</si>
  <si>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</si>
  <si>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</si>
  <si>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</si>
  <si>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</si>
  <si>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</si>
  <si>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</si>
  <si>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</si>
  <si>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</si>
  <si>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</si>
  <si>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</si>
  <si>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</si>
  <si>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</si>
  <si>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</si>
  <si>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</si>
  <si>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</si>
  <si>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</si>
  <si>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</si>
  <si>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</si>
  <si>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</si>
  <si>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</si>
  <si>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</si>
  <si>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</si>
  <si>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</si>
  <si>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</si>
  <si>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</si>
  <si>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</si>
  <si>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</si>
  <si>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</si>
  <si>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</si>
  <si>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</si>
  <si>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</si>
  <si>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</si>
  <si>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</si>
  <si>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</si>
  <si>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</si>
  <si>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</si>
  <si>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</si>
  <si>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</si>
  <si>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</si>
  <si>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</si>
  <si>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</si>
  <si>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</si>
  <si>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</si>
  <si>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</si>
  <si>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</si>
  <si>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</si>
  <si>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</si>
  <si>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</si>
  <si>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</si>
  <si>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</si>
  <si>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</si>
  <si>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</si>
  <si>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</si>
  <si>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</si>
  <si>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</si>
  <si>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</si>
  <si>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</si>
  <si>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</si>
  <si>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</si>
  <si>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</si>
  <si>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</si>
  <si>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</si>
  <si>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</si>
  <si>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</si>
  <si>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</si>
  <si>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</si>
  <si>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</si>
  <si>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</si>
  <si>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</si>
  <si>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</si>
  <si>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</si>
  <si>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</si>
  <si>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</si>
  <si>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</si>
  <si>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</si>
  <si>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</si>
  <si>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</si>
  <si>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</si>
  <si>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</si>
  <si>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</si>
  <si>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</si>
  <si>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</si>
  <si>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</si>
  <si>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</si>
  <si>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</si>
  <si>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</si>
  <si>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</si>
  <si>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</si>
  <si>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</si>
  <si>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</si>
  <si>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</si>
  <si>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</si>
  <si>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</si>
  <si>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</si>
  <si>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</si>
  <si>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</si>
  <si>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</si>
  <si>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</si>
  <si>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</si>
  <si>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</si>
  <si>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</si>
  <si>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</si>
  <si>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</si>
  <si>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</si>
  <si>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</si>
  <si>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</si>
  <si>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</si>
  <si>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</si>
  <si>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</si>
  <si>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</si>
  <si>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</si>
  <si>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</si>
  <si>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</si>
  <si>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</si>
  <si>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</si>
  <si>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</si>
  <si>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</si>
  <si>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</si>
  <si>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</si>
  <si>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</si>
  <si>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</si>
  <si>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</si>
  <si>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</si>
  <si>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</si>
  <si>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</si>
  <si>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</si>
  <si>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</si>
  <si>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</si>
  <si>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</si>
  <si>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</si>
  <si>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</si>
  <si>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</si>
  <si>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</si>
  <si>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</si>
  <si>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</si>
  <si>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</si>
  <si>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</si>
  <si>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</si>
  <si>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</si>
  <si>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</si>
  <si>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</si>
  <si>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</si>
  <si>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</si>
  <si>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</si>
  <si>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</si>
  <si>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</si>
  <si>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</si>
  <si>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</si>
  <si>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</si>
  <si>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</si>
  <si>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</si>
  <si>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</si>
  <si>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</si>
  <si>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</si>
  <si>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</si>
  <si>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</si>
  <si>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</si>
  <si>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</si>
  <si>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</si>
  <si>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</si>
  <si>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</si>
  <si>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</si>
  <si>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</si>
  <si>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</si>
  <si>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</si>
  <si>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</si>
  <si>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</si>
  <si>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</si>
  <si>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</si>
  <si>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</si>
  <si>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</si>
  <si>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</si>
  <si>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</si>
  <si>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</si>
  <si>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</si>
  <si>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</si>
  <si>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</si>
  <si>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</si>
  <si>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</si>
  <si>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</si>
  <si>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</si>
  <si>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</si>
  <si>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</si>
  <si>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</si>
  <si>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</si>
  <si>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</si>
  <si>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</si>
  <si>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</si>
  <si>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</si>
  <si>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</si>
  <si>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</si>
  <si>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</si>
  <si>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</si>
  <si>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</si>
  <si>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</si>
  <si>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</si>
  <si>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</si>
  <si>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</si>
  <si>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</si>
  <si>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</si>
  <si>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</si>
  <si>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</si>
  <si>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</si>
  <si>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</si>
  <si>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</si>
  <si>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</si>
  <si>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</si>
  <si>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</si>
  <si>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</si>
  <si>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</si>
  <si>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</si>
  <si>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</si>
  <si>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</si>
  <si>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</si>
  <si>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</si>
  <si>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</si>
  <si>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</si>
  <si>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</si>
  <si>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</si>
  <si>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</si>
  <si>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</si>
  <si>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</si>
  <si>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</si>
  <si>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</si>
  <si>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</si>
  <si>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</si>
  <si>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</si>
  <si>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</si>
  <si>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</si>
  <si>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</si>
  <si>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</si>
  <si>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</si>
  <si>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</si>
  <si>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</si>
  <si>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</si>
  <si>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</si>
  <si>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</si>
  <si>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</si>
  <si>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</si>
  <si>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</si>
  <si>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</si>
  <si>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</si>
  <si>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</si>
  <si>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</si>
  <si>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</si>
  <si>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</si>
  <si>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</si>
  <si>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</si>
  <si>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</si>
  <si>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</si>
  <si>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</si>
  <si>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</si>
  <si>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</si>
  <si>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</si>
  <si>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</si>
  <si>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</si>
  <si>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</si>
  <si>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</si>
  <si>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</si>
  <si>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</si>
  <si>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</si>
  <si>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</si>
  <si>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</si>
  <si>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</si>
  <si>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</si>
  <si>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</si>
  <si>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</si>
  <si>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</si>
  <si>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</si>
  <si>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</si>
  <si>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</si>
  <si>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</si>
  <si>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</si>
  <si>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</si>
  <si>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</si>
  <si>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</si>
  <si>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</si>
  <si>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</si>
  <si>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</si>
  <si>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</si>
  <si>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</si>
  <si>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</si>
  <si>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</si>
  <si>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</si>
  <si>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</si>
  <si>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</si>
  <si>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</si>
  <si>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</si>
  <si>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</si>
  <si>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</si>
  <si>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</si>
  <si>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</si>
  <si>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</si>
  <si>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</si>
  <si>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</si>
  <si>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</si>
  <si>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</si>
  <si>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</si>
  <si>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</si>
  <si>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</si>
  <si>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</si>
  <si>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</si>
  <si>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</si>
  <si>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</si>
  <si>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</si>
  <si>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</si>
  <si>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</si>
  <si>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</si>
  <si>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</si>
  <si>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</si>
  <si>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</si>
  <si>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</si>
  <si>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</si>
  <si>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</si>
  <si>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</si>
  <si>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</si>
  <si>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</si>
  <si>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</si>
  <si>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</si>
  <si>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</si>
  <si>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</si>
  <si>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</si>
  <si>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</si>
  <si>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</si>
  <si>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</si>
  <si>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</si>
  <si>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</si>
  <si>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</si>
  <si>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</si>
  <si>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</si>
  <si>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</si>
  <si>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</si>
  <si>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</si>
  <si>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</si>
  <si>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</si>
  <si>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</si>
  <si>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</si>
  <si>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</si>
  <si>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</si>
  <si>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</si>
  <si>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</si>
  <si>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</si>
  <si>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</si>
  <si>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</si>
  <si>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</si>
  <si>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</si>
  <si>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</si>
  <si>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</si>
  <si>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</si>
  <si>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</si>
  <si>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</si>
  <si>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</si>
  <si>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</si>
  <si>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</si>
  <si>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</si>
  <si>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</si>
  <si>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</si>
  <si>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</si>
  <si>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</si>
  <si>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</si>
  <si>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</si>
  <si>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</si>
  <si>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</si>
  <si>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</si>
  <si>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</si>
  <si>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</si>
  <si>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</si>
  <si>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</si>
  <si>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</si>
  <si>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</si>
  <si>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</si>
  <si>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</si>
  <si>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</si>
  <si>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</si>
  <si>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</si>
  <si>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</si>
  <si>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</si>
  <si>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</si>
  <si>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</si>
  <si>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</si>
  <si>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</si>
  <si>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</si>
  <si>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</si>
  <si>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</si>
  <si>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</si>
  <si>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</si>
  <si>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</si>
  <si>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</si>
  <si>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</si>
  <si>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</si>
  <si>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</si>
  <si>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</si>
  <si>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</si>
  <si>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</si>
  <si>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</si>
  <si>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</si>
  <si>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</si>
  <si>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</si>
  <si>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</si>
  <si>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</si>
  <si>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</si>
  <si>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</si>
  <si>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</si>
  <si>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</si>
  <si>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</si>
  <si>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</si>
  <si>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</si>
  <si>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</si>
  <si>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</si>
  <si>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</si>
  <si>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</si>
  <si>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</si>
  <si>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</si>
  <si>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</si>
  <si>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</si>
  <si>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</si>
  <si>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</si>
  <si>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</si>
  <si>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</si>
  <si>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</si>
  <si>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</si>
  <si>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</si>
  <si>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</si>
  <si>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</si>
  <si>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</si>
  <si>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</si>
  <si>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</si>
  <si>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</si>
  <si>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</si>
  <si>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</si>
  <si>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</si>
  <si>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</si>
  <si>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</si>
  <si>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</si>
  <si>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</si>
  <si>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</si>
  <si>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</si>
  <si>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</si>
  <si>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</si>
  <si>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</si>
  <si>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</si>
  <si>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</si>
  <si>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</si>
  <si>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</si>
  <si>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</si>
  <si>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</si>
  <si>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</si>
  <si>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</si>
  <si>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</si>
  <si>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</si>
  <si>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</si>
  <si>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</si>
  <si>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</si>
  <si>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</si>
  <si>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</si>
  <si>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</si>
  <si>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</si>
  <si>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</si>
  <si>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</si>
  <si>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</si>
  <si>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</si>
  <si>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</si>
  <si>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</si>
  <si>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</si>
  <si>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</si>
  <si>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</si>
  <si>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</si>
  <si>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</si>
  <si>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</si>
  <si>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</si>
  <si>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</si>
  <si>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</si>
  <si>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</si>
  <si>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</si>
  <si>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</si>
  <si>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</si>
  <si>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</si>
  <si>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</si>
  <si>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</si>
  <si>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</si>
  <si>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</si>
  <si>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</si>
  <si>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</si>
  <si>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</si>
  <si>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</si>
  <si>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</si>
  <si>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</si>
  <si>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</si>
  <si>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</si>
  <si>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</si>
  <si>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</si>
  <si>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</si>
  <si>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</si>
  <si>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</si>
  <si>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</si>
  <si>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</si>
  <si>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</si>
  <si>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</si>
  <si>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</si>
  <si>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</si>
  <si>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</si>
  <si>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</si>
  <si>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</si>
  <si>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</si>
  <si>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</si>
  <si>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</si>
  <si>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</si>
  <si>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</si>
  <si>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</si>
  <si>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</si>
  <si>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</si>
  <si>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</si>
  <si>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</si>
  <si>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</si>
  <si>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</si>
  <si>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</si>
  <si>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</si>
  <si>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</si>
  <si>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</si>
  <si>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</si>
  <si>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</si>
  <si>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</si>
  <si>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</si>
  <si>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</si>
  <si>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</si>
  <si>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</si>
  <si>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</si>
  <si>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</si>
  <si>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</si>
  <si>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</si>
  <si>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</si>
  <si>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</si>
  <si>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</si>
  <si>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</si>
  <si>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</si>
  <si>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</si>
  <si>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</si>
  <si>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</si>
  <si>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</si>
  <si>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</si>
  <si>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</si>
  <si>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</si>
  <si>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</si>
  <si>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</si>
  <si>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</si>
  <si>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</si>
  <si>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</si>
  <si>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</si>
  <si>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</si>
  <si>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</si>
  <si>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</si>
  <si>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</si>
  <si>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</si>
  <si>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</si>
  <si>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</si>
  <si>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</si>
  <si>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</si>
  <si>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</si>
  <si>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</si>
  <si>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</si>
  <si>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</si>
  <si>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</si>
  <si>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</si>
  <si>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</si>
  <si>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</si>
  <si>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</si>
  <si>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</si>
  <si>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</si>
  <si>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</si>
  <si>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</si>
  <si>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</si>
  <si>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</si>
  <si>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</si>
  <si>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</si>
  <si>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</si>
  <si>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</si>
  <si>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</si>
  <si>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</si>
  <si>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</si>
  <si>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</si>
  <si>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</si>
  <si>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</si>
  <si>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</si>
  <si>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</si>
  <si>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</si>
  <si>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</si>
  <si>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</si>
  <si>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</si>
  <si>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</si>
  <si>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</si>
  <si>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</si>
  <si>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</si>
  <si>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</si>
  <si>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</si>
  <si>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</si>
  <si>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</si>
  <si>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</si>
  <si>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</si>
  <si>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</si>
  <si>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</si>
  <si>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</si>
  <si>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</si>
  <si>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</si>
  <si>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</si>
  <si>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</si>
  <si>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</si>
  <si>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</si>
  <si>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</si>
  <si>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</si>
  <si>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</si>
  <si>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</si>
  <si>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</si>
  <si>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</si>
  <si>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</si>
  <si>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</si>
  <si>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</si>
  <si>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</si>
  <si>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</si>
  <si>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</si>
  <si>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</si>
  <si>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</si>
  <si>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</si>
  <si>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</si>
  <si>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</si>
  <si>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</si>
  <si>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</si>
  <si>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</si>
  <si>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</si>
  <si>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</si>
  <si>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</si>
  <si>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</si>
  <si>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</si>
  <si>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</si>
  <si>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</si>
  <si>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</si>
  <si>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</si>
  <si>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</si>
  <si>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</si>
  <si>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</si>
  <si>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</si>
  <si>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</si>
  <si>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</si>
  <si>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</si>
  <si>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</si>
  <si>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</si>
  <si>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</si>
  <si>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</si>
  <si>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</si>
  <si>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</si>
  <si>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</si>
  <si>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</si>
  <si>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</si>
  <si>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</si>
  <si>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</si>
  <si>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</si>
  <si>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</si>
  <si>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</si>
  <si>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</si>
  <si>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</si>
  <si>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</si>
  <si>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</si>
  <si>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</si>
  <si>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</si>
  <si>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</si>
  <si>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</si>
  <si>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</si>
  <si>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</si>
  <si>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</si>
  <si>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</si>
  <si>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</si>
  <si>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</si>
  <si>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</si>
  <si>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</si>
  <si>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</si>
  <si>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</si>
  <si>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</si>
  <si>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</si>
  <si>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</si>
  <si>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</si>
  <si>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</si>
  <si>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</si>
  <si>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</si>
  <si>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</si>
  <si>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</si>
  <si>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</si>
  <si>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</si>
  <si>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</si>
  <si>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</si>
  <si>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</si>
  <si>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</si>
  <si>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</si>
  <si>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</si>
  <si>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</si>
  <si>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</si>
  <si>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</si>
  <si>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</si>
  <si>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</si>
  <si>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</si>
  <si>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</si>
  <si>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</si>
  <si>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</si>
  <si>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</si>
  <si>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</si>
  <si>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</si>
  <si>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</si>
  <si>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</si>
  <si>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</si>
  <si>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</si>
  <si>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</si>
  <si>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</si>
  <si>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</si>
  <si>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</si>
  <si>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</si>
  <si>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</si>
  <si>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</si>
  <si>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</si>
  <si>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</si>
  <si>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</si>
  <si>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</si>
  <si>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</si>
  <si>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</si>
  <si>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</si>
  <si>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</si>
  <si>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</si>
  <si>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</si>
  <si>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</si>
  <si>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</si>
  <si>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</si>
  <si>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</si>
  <si>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</si>
  <si>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</si>
  <si>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</si>
  <si>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</si>
  <si>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</si>
  <si>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</si>
  <si>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</si>
  <si>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</si>
  <si>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</si>
  <si>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</si>
  <si>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</si>
  <si>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</si>
  <si>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</si>
  <si>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</si>
  <si>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</si>
  <si>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</si>
  <si>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</si>
  <si>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</si>
  <si>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</si>
  <si>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</si>
  <si>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</si>
  <si>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</si>
  <si>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</si>
  <si>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</si>
  <si>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</si>
  <si>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</si>
  <si>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</si>
  <si>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</si>
  <si>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</si>
  <si>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</si>
  <si>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</si>
  <si>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</si>
  <si>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</si>
  <si>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</si>
  <si>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</si>
  <si>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</si>
  <si>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</si>
  <si>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</si>
  <si>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</si>
  <si>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</si>
  <si>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</si>
  <si>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</si>
  <si>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</si>
  <si>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</si>
  <si>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</si>
  <si>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</si>
  <si>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</si>
  <si>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</si>
  <si>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</si>
  <si>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</si>
  <si>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</si>
  <si>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</si>
  <si>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</si>
  <si>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</si>
  <si>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</si>
  <si>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</si>
  <si>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</si>
  <si>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</si>
  <si>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</si>
  <si>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</si>
  <si>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</si>
  <si>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</si>
  <si>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</si>
  <si>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</si>
  <si>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</si>
  <si>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</si>
  <si>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</si>
  <si>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</si>
  <si>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</si>
  <si>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</si>
  <si>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</si>
  <si>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</si>
  <si>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</si>
  <si>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</si>
  <si>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</si>
  <si>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</si>
  <si>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</si>
  <si>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</si>
  <si>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</si>
  <si>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</si>
  <si>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</si>
  <si>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</si>
  <si>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</si>
  <si>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</si>
  <si>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</si>
  <si>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</si>
  <si>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</si>
  <si>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</si>
  <si>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</si>
  <si>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</si>
  <si>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</si>
  <si>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</si>
  <si>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</si>
  <si>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</si>
  <si>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</si>
  <si>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</si>
  <si>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</si>
  <si>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</si>
  <si>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</si>
  <si>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</si>
  <si>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</si>
  <si>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</si>
  <si>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</si>
  <si>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</si>
  <si>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</si>
  <si>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</si>
  <si>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</si>
  <si>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</si>
  <si>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</si>
  <si>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</si>
  <si>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</si>
  <si>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</si>
  <si>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</si>
  <si>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</si>
  <si>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</si>
  <si>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</si>
  <si>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</si>
  <si>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</si>
  <si>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</si>
  <si>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</si>
  <si>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</si>
  <si>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</si>
  <si>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</si>
  <si>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</si>
  <si>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</si>
  <si>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</si>
  <si>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</si>
  <si>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</si>
  <si>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</si>
  <si>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</si>
  <si>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</si>
  <si>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</si>
  <si>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</si>
  <si>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</si>
  <si>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</si>
  <si>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</si>
  <si>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</si>
  <si>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</si>
  <si>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</si>
  <si>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</si>
  <si>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</si>
  <si>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</si>
  <si>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</si>
  <si>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</si>
  <si>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</si>
  <si>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</si>
  <si>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</si>
  <si>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</si>
  <si>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</si>
  <si>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</si>
  <si>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</si>
  <si>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</si>
  <si>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</si>
  <si>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</si>
  <si>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</si>
  <si>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</si>
  <si>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</si>
  <si>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</si>
  <si>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</si>
  <si>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</si>
  <si>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</si>
  <si>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</si>
  <si>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</si>
  <si>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</si>
  <si>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</si>
  <si>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</si>
  <si>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</si>
  <si>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</si>
  <si>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</si>
  <si>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</si>
  <si>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</si>
  <si>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</si>
  <si>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</si>
  <si>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</si>
  <si>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</si>
  <si>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</si>
  <si>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</si>
  <si>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</si>
  <si>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</si>
  <si>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</si>
  <si>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</si>
  <si>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</si>
  <si>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</si>
  <si>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</si>
  <si>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</si>
  <si>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</si>
  <si>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</si>
  <si>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</si>
  <si>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</si>
  <si>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</si>
  <si>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</si>
  <si>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</si>
  <si>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</si>
  <si>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</si>
  <si>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</si>
  <si>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</si>
  <si>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</si>
  <si>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</si>
  <si>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</si>
  <si>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</si>
  <si>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</si>
  <si>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</si>
  <si>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</si>
  <si>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</si>
  <si>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</si>
  <si>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</si>
  <si>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</si>
  <si>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</si>
  <si>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</si>
  <si>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</si>
  <si>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</si>
  <si>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</si>
  <si>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</si>
  <si>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</si>
  <si>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</si>
  <si>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</si>
  <si>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</si>
  <si>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</si>
  <si>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</si>
  <si>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</si>
  <si>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</si>
  <si>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</si>
  <si>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</si>
  <si>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</si>
  <si>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</si>
  <si>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</si>
  <si>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</si>
  <si>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</si>
  <si>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</si>
  <si>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</si>
  <si>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</si>
  <si>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</si>
  <si>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</si>
  <si>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</si>
  <si>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</si>
  <si>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</si>
  <si>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</si>
  <si>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</si>
  <si>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</si>
  <si>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</si>
  <si>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</si>
  <si>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</si>
  <si>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</si>
  <si>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</si>
  <si>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</si>
  <si>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</si>
  <si>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</si>
  <si>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</si>
  <si>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</si>
  <si>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</si>
  <si>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</si>
  <si>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</si>
  <si>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</si>
  <si>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</si>
  <si>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</si>
  <si>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</si>
  <si>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</si>
  <si>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</si>
  <si>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</si>
  <si>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</si>
  <si>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</si>
  <si>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</si>
  <si>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</si>
  <si>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</si>
  <si>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</si>
  <si>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</si>
  <si>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</si>
  <si>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</si>
  <si>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</si>
  <si>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</si>
  <si>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</si>
  <si>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</si>
  <si>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</si>
  <si>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</si>
  <si>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</si>
  <si>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</si>
  <si>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</si>
  <si>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</si>
  <si>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</si>
  <si>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</si>
  <si>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</si>
  <si>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</si>
  <si>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</si>
  <si>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</si>
  <si>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</si>
  <si>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</si>
  <si>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</si>
  <si>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</si>
  <si>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</si>
  <si>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</si>
  <si>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</si>
  <si>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</si>
  <si>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</si>
  <si>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</si>
  <si>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</si>
  <si>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</si>
  <si>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</si>
  <si>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</si>
  <si>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</si>
  <si>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</si>
  <si>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</si>
  <si>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</si>
  <si>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</si>
  <si>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</si>
  <si>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</si>
  <si>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</si>
  <si>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</si>
  <si>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</si>
  <si>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</si>
  <si>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</si>
  <si>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</si>
  <si>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</si>
  <si>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</si>
  <si>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</si>
  <si>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</si>
  <si>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</si>
  <si>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</si>
  <si>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</si>
  <si>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</si>
  <si>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</si>
  <si>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</si>
  <si>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</si>
  <si>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</si>
  <si>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</si>
  <si>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</si>
  <si>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</si>
  <si>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</si>
  <si>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</si>
  <si>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</si>
  <si>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</si>
  <si>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</si>
  <si>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</si>
  <si>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</si>
  <si>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</si>
  <si>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</si>
  <si>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</si>
  <si>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</si>
  <si>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</si>
  <si>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</si>
  <si>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</si>
  <si>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</si>
  <si>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</si>
  <si>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</si>
  <si>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</si>
  <si>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</si>
  <si>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</si>
  <si>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</si>
  <si>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</si>
  <si>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</si>
  <si>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</si>
  <si>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</si>
  <si>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</si>
  <si>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</si>
  <si>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</si>
  <si>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</si>
  <si>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</si>
  <si>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</si>
  <si>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</si>
  <si>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</si>
  <si>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</si>
  <si>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</si>
  <si>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</si>
  <si>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</si>
  <si>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</si>
  <si>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</si>
  <si>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</si>
  <si>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</si>
  <si>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</si>
  <si>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</si>
  <si>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</si>
  <si>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</si>
  <si>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</si>
  <si>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</si>
  <si>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</si>
  <si>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</si>
  <si>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</si>
  <si>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</si>
  <si>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</si>
  <si>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</si>
  <si>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</si>
  <si>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</si>
  <si>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</si>
  <si>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</si>
  <si>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</si>
  <si>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</si>
  <si>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</si>
  <si>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</si>
  <si>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</si>
  <si>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</si>
  <si>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</si>
  <si>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</si>
  <si>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</si>
  <si>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</si>
  <si>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</si>
  <si>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</si>
  <si>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</si>
  <si>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</si>
  <si>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</si>
  <si>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</si>
  <si>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</si>
  <si>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</si>
  <si>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</si>
  <si>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</si>
  <si>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</si>
  <si>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</si>
  <si>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</si>
  <si>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</si>
  <si>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</si>
  <si>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</si>
  <si>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</si>
  <si>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</si>
  <si>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</si>
  <si>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</si>
  <si>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</si>
  <si>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</si>
  <si>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</si>
  <si>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</si>
  <si>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</si>
  <si>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</si>
  <si>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</si>
  <si>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</si>
  <si>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</si>
  <si>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</si>
  <si>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</si>
  <si>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</si>
  <si>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</si>
  <si>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</si>
  <si>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</si>
  <si>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</si>
  <si>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</si>
  <si>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</si>
  <si>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</si>
  <si>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</si>
  <si>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</si>
  <si>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</si>
  <si>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</si>
  <si>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</si>
  <si>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</si>
  <si>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</si>
  <si>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</si>
  <si>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</si>
  <si>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</si>
  <si>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</si>
  <si>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</si>
  <si>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</si>
  <si>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</si>
  <si>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</si>
  <si>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</si>
  <si>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</si>
  <si>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</si>
  <si>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</si>
  <si>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</si>
  <si>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</si>
  <si>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</si>
  <si>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</si>
  <si>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</si>
  <si>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</si>
  <si>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</si>
  <si>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</si>
  <si>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</si>
  <si>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</si>
  <si>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</si>
  <si>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</si>
  <si>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</si>
  <si>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</si>
  <si>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</si>
  <si>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</si>
  <si>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</si>
  <si>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</si>
  <si>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</si>
  <si>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</si>
  <si>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</si>
  <si>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</si>
  <si>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</si>
  <si>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</si>
  <si>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</si>
  <si>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</si>
  <si>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</si>
  <si>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</si>
  <si>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</si>
  <si>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</si>
  <si>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</si>
  <si>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</si>
  <si>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</si>
  <si>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</si>
  <si>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</si>
  <si>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</si>
  <si>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</si>
  <si>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</si>
  <si>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</si>
  <si>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</si>
  <si>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</si>
  <si>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</si>
  <si>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</si>
  <si>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</si>
  <si>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</si>
  <si>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</si>
  <si>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</si>
  <si>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</si>
  <si>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</si>
  <si>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</si>
  <si>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</si>
  <si>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</si>
  <si>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</si>
  <si>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</si>
  <si>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</si>
  <si>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</si>
  <si>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</si>
  <si>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</si>
  <si>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</si>
  <si>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</si>
  <si>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</si>
  <si>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</si>
  <si>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</si>
  <si>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</si>
  <si>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</si>
  <si>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</si>
  <si>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</si>
  <si>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</si>
  <si>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</si>
  <si>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</si>
  <si>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</si>
  <si>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</si>
  <si>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</si>
  <si>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</si>
  <si>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</si>
  <si>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</si>
  <si>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</si>
  <si>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</si>
  <si>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</si>
  <si>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</si>
  <si>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</si>
  <si>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</si>
  <si>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</si>
  <si>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</si>
  <si>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</si>
  <si>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</si>
  <si>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</si>
  <si>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</si>
  <si>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</si>
  <si>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</si>
  <si>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</si>
  <si>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</si>
  <si>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</si>
  <si>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</si>
  <si>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</si>
  <si>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</si>
  <si>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</si>
  <si>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</si>
  <si>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</si>
  <si>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</si>
  <si>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</si>
  <si>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</si>
  <si>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</si>
  <si>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</si>
  <si>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</si>
  <si>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</si>
  <si>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</si>
  <si>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</si>
  <si>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</si>
  <si>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</si>
  <si>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</si>
  <si>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</si>
  <si>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</si>
  <si>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</si>
  <si>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</si>
  <si>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</si>
  <si>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</si>
  <si>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</si>
  <si>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</si>
  <si>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</si>
  <si>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</si>
  <si>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</si>
  <si>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</si>
  <si>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</si>
  <si>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</si>
  <si>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</si>
  <si>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</si>
  <si>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</si>
  <si>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</si>
  <si>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</si>
  <si>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</si>
  <si>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</si>
  <si>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</si>
  <si>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</si>
  <si>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</si>
  <si>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</si>
  <si>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</si>
  <si>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</si>
  <si>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</si>
  <si>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</si>
  <si>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</si>
  <si>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</si>
  <si>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</si>
  <si>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</si>
  <si>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</si>
  <si>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</si>
  <si>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</si>
  <si>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</si>
  <si>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</si>
  <si>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</si>
  <si>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</si>
  <si>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</si>
  <si>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</si>
  <si>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</si>
  <si>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</si>
  <si>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</si>
  <si>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</si>
  <si>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</si>
  <si>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</si>
  <si>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</si>
  <si>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</si>
  <si>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</si>
  <si>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</si>
  <si>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</si>
  <si>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</si>
  <si>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</si>
  <si>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</si>
  <si>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</si>
  <si>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</si>
  <si>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</si>
  <si>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</si>
  <si>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</si>
  <si>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</si>
  <si>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</si>
  <si>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</si>
  <si>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</si>
  <si>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</si>
  <si>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</si>
  <si>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</si>
  <si>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</si>
  <si>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</si>
  <si>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</si>
  <si>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</si>
  <si>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</si>
  <si>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</si>
  <si>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</si>
  <si>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</si>
  <si>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</si>
  <si>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</si>
  <si>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</si>
  <si>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</si>
  <si>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</si>
  <si>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</si>
  <si>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</si>
  <si>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</si>
  <si>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</si>
  <si>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</si>
  <si>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</si>
  <si>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</si>
  <si>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</si>
  <si>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</si>
  <si>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</si>
  <si>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</si>
  <si>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</si>
  <si>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</si>
  <si>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</si>
  <si>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</si>
  <si>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</si>
  <si>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</si>
  <si>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</si>
  <si>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</si>
  <si>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</si>
  <si>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</si>
  <si>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</si>
  <si>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</si>
  <si>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</si>
  <si>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</si>
  <si>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</si>
  <si>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</si>
  <si>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</si>
  <si>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</si>
  <si>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</si>
  <si>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</si>
  <si>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</si>
  <si>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</si>
  <si>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</si>
  <si>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</si>
  <si>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</si>
  <si>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</si>
  <si>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</si>
  <si>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</si>
  <si>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</si>
  <si>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</si>
  <si>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</si>
  <si>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</si>
  <si>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</si>
  <si>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</si>
  <si>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</si>
  <si>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</si>
  <si>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</si>
  <si>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</si>
  <si>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</si>
  <si>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</si>
  <si>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</si>
  <si>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</si>
  <si>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</si>
  <si>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</si>
  <si>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</si>
  <si>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</si>
  <si>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</si>
  <si>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</si>
  <si>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</si>
  <si>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</si>
  <si>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</si>
  <si>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</si>
  <si>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</si>
  <si>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</si>
  <si>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</si>
  <si>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</si>
  <si>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</si>
  <si>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</si>
  <si>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</si>
  <si>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</si>
  <si>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</si>
  <si>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</si>
  <si>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</si>
  <si>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</si>
  <si>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</si>
  <si>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</si>
  <si>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</si>
  <si>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</si>
  <si>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</si>
  <si>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</si>
  <si>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</si>
  <si>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</si>
  <si>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</si>
  <si>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</si>
  <si>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</si>
  <si>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</si>
  <si>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</si>
  <si>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</si>
  <si>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</si>
  <si>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</si>
  <si>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</si>
  <si>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</si>
  <si>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</si>
  <si>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</si>
  <si>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</si>
  <si>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</si>
  <si>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</si>
  <si>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</si>
  <si>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</si>
  <si>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</si>
  <si>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</si>
  <si>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</si>
  <si>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</si>
  <si>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</si>
  <si>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</si>
  <si>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</si>
  <si>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</si>
  <si>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</si>
  <si>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</si>
  <si>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</si>
  <si>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</si>
  <si>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</si>
  <si>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</si>
  <si>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</si>
  <si>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</si>
  <si>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</si>
  <si>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</si>
  <si>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</si>
  <si>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</si>
  <si>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</si>
  <si>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</si>
  <si>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</si>
  <si>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</si>
  <si>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</si>
  <si>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</si>
  <si>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</si>
  <si>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</si>
  <si>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</si>
  <si>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</si>
  <si>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</si>
  <si>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</si>
  <si>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</si>
  <si>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</si>
  <si>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</si>
  <si>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</si>
  <si>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</si>
  <si>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</si>
  <si>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</si>
  <si>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</si>
  <si>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</si>
  <si>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</si>
  <si>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</si>
  <si>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</si>
  <si>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</si>
  <si>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</si>
  <si>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</si>
  <si>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</si>
  <si>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</si>
  <si>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</si>
  <si>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</si>
  <si>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</si>
  <si>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</si>
  <si>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</si>
  <si>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</si>
  <si>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</si>
  <si>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</si>
  <si>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</si>
  <si>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</si>
  <si>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</si>
  <si>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</si>
  <si>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</si>
  <si>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</si>
  <si>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</si>
  <si>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</si>
  <si>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</si>
  <si>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</si>
  <si>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</si>
  <si>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</si>
  <si>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</si>
  <si>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</si>
  <si>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</si>
  <si>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</si>
  <si>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</si>
  <si>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</si>
  <si>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</si>
  <si>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</si>
  <si>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</si>
  <si>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</si>
  <si>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</si>
  <si>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</si>
  <si>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</si>
  <si>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</si>
  <si>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</si>
  <si>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</si>
  <si>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</si>
  <si>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</si>
  <si>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</si>
  <si>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</si>
  <si>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</si>
  <si>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</si>
  <si>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</si>
  <si>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</si>
  <si>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</si>
  <si>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</si>
  <si>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</si>
  <si>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</si>
  <si>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</si>
  <si>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</si>
  <si>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</si>
  <si>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</si>
  <si>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</si>
  <si>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</si>
  <si>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</si>
  <si>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</si>
  <si>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</si>
  <si>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</si>
  <si>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</si>
  <si>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</si>
  <si>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</si>
  <si>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</si>
  <si>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</si>
  <si>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</si>
  <si>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</si>
  <si>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</si>
  <si>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</si>
  <si>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</si>
  <si>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</si>
  <si>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</si>
  <si>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</si>
  <si>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</si>
  <si>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</si>
  <si>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</si>
  <si>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</si>
  <si>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</si>
  <si>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</si>
  <si>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</si>
  <si>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</si>
  <si>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</si>
  <si>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</si>
  <si>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</si>
  <si>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</si>
  <si>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</si>
  <si>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</si>
  <si>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</si>
  <si>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</si>
  <si>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</si>
  <si>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</si>
  <si>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</si>
  <si>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</si>
  <si>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</si>
  <si>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</si>
  <si>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</si>
  <si>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</si>
  <si>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</si>
  <si>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</si>
  <si>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</si>
  <si>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</si>
  <si>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</si>
  <si>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</si>
  <si>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</si>
  <si>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</si>
  <si>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</si>
  <si>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</si>
  <si>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</si>
  <si>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</si>
  <si>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</si>
  <si>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</si>
  <si>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</si>
  <si>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</si>
  <si>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</si>
  <si>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</si>
  <si>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</si>
  <si>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</si>
  <si>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</si>
  <si>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</si>
  <si>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</si>
  <si>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</si>
  <si>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</si>
  <si>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</si>
  <si>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</si>
  <si>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</si>
  <si>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</si>
  <si>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</si>
  <si>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</si>
  <si>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</si>
  <si>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</si>
  <si>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</si>
  <si>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</si>
  <si>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</si>
  <si>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</si>
  <si>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</si>
  <si>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</si>
  <si>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</si>
  <si>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</si>
  <si>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</si>
  <si>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</si>
  <si>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</si>
  <si>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</si>
  <si>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</si>
  <si>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</si>
  <si>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</si>
  <si>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</si>
  <si>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</si>
  <si>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</si>
  <si>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</si>
  <si>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</si>
  <si>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</si>
  <si>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</si>
  <si>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</si>
  <si>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</si>
  <si>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</si>
  <si>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</si>
  <si>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</si>
  <si>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</si>
  <si>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</si>
  <si>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</si>
  <si>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</si>
  <si>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</si>
  <si>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</si>
  <si>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</si>
  <si>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</si>
  <si>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</si>
  <si>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</si>
  <si>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</si>
  <si>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</si>
  <si>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</si>
  <si>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</si>
  <si>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</si>
  <si>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</si>
  <si>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</si>
  <si>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</si>
  <si>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</si>
  <si>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</si>
  <si>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</si>
  <si>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</si>
  <si>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</si>
  <si>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</si>
  <si>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</si>
  <si>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</si>
  <si>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</si>
  <si>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</si>
  <si>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</si>
  <si>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</si>
  <si>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</si>
  <si>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</si>
  <si>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</si>
  <si>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</si>
  <si>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</si>
  <si>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</si>
  <si>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</si>
  <si>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</si>
  <si>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</si>
  <si>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</si>
  <si>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</si>
  <si>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</si>
  <si>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</si>
  <si>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</si>
  <si>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</si>
  <si>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</si>
  <si>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</si>
  <si>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</si>
  <si>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</si>
  <si>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</si>
  <si>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</si>
  <si>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</si>
  <si>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</si>
  <si>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</si>
  <si>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</si>
  <si>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</si>
  <si>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</si>
  <si>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</si>
  <si>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</si>
  <si>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</si>
  <si>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</si>
  <si>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</si>
  <si>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</si>
  <si>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</si>
  <si>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</si>
  <si>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</si>
  <si>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</si>
  <si>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</si>
  <si>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</si>
  <si>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</si>
  <si>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</si>
  <si>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</si>
  <si>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</si>
  <si>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</si>
  <si>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</si>
  <si>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</si>
  <si>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</si>
  <si>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</si>
  <si>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</si>
  <si>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</si>
  <si>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</si>
  <si>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</si>
  <si>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</si>
  <si>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</si>
  <si>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</si>
  <si>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</si>
  <si>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</si>
  <si>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</si>
  <si>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</si>
  <si>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</si>
  <si>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</si>
  <si>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</si>
  <si>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</si>
  <si>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</si>
  <si>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</si>
  <si>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</si>
  <si>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</si>
  <si>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</si>
  <si>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</si>
  <si>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</si>
  <si>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</si>
  <si>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</si>
  <si>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</si>
  <si>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</si>
  <si>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</si>
  <si>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</si>
  <si>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</si>
  <si>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</si>
  <si>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</si>
  <si>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</si>
  <si>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</si>
  <si>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</si>
  <si>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</si>
  <si>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</si>
  <si>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</si>
  <si>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</si>
  <si>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</si>
  <si>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</si>
  <si>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</si>
  <si>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</si>
  <si>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</si>
  <si>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</si>
  <si>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</si>
  <si>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</si>
  <si>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</si>
  <si>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</si>
  <si>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</si>
  <si>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</si>
  <si>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</si>
  <si>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</si>
  <si>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</si>
  <si>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</si>
  <si>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</si>
  <si>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</si>
  <si>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</si>
  <si>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</si>
  <si>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</si>
  <si>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</si>
  <si>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</si>
  <si>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</si>
  <si>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</si>
  <si>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</si>
  <si>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</si>
  <si>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</si>
  <si>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</si>
  <si>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</si>
  <si>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</si>
  <si>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</si>
  <si>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</si>
  <si>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</si>
  <si>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</si>
  <si>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</si>
  <si>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</si>
  <si>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</si>
  <si>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</si>
  <si>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</si>
  <si>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</si>
  <si>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</si>
  <si>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</si>
  <si>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</si>
  <si>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</si>
  <si>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</si>
  <si>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</si>
  <si>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</si>
  <si>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</si>
  <si>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</si>
  <si>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</si>
  <si>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</si>
  <si>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</si>
  <si>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</si>
  <si>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</si>
  <si>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</si>
  <si>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</si>
  <si>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</si>
  <si>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</si>
  <si>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</si>
  <si>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</si>
  <si>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</si>
  <si>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</si>
  <si>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</si>
  <si>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</si>
  <si>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</si>
  <si>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</si>
  <si>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</si>
  <si>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</si>
  <si>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</si>
  <si>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</si>
  <si>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</si>
  <si>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</si>
  <si>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</si>
  <si>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</si>
  <si>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</si>
  <si>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</si>
  <si>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</si>
  <si>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</si>
  <si>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</si>
  <si>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</si>
  <si>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</si>
  <si>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</si>
  <si>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</si>
  <si>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</si>
  <si>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</si>
  <si>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</si>
  <si>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</si>
  <si>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</si>
  <si>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</si>
  <si>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</si>
  <si>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</si>
  <si>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</si>
  <si>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</si>
  <si>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</si>
  <si>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</si>
  <si>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</si>
  <si>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</si>
  <si>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</si>
  <si>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</si>
  <si>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</si>
  <si>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</si>
  <si>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</si>
  <si>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</si>
  <si>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</si>
  <si>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</si>
  <si>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</si>
  <si>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</si>
  <si>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</si>
  <si>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</si>
  <si>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</si>
  <si>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</si>
  <si>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</si>
  <si>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</si>
  <si>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</si>
  <si>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</si>
  <si>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</si>
  <si>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</si>
  <si>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</si>
  <si>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</si>
  <si>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</si>
  <si>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</si>
  <si>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</si>
  <si>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</si>
  <si>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</si>
  <si>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</si>
  <si>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</si>
  <si>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</si>
  <si>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</si>
  <si>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</si>
  <si>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</si>
  <si>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</si>
  <si>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</si>
  <si>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</si>
  <si>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</si>
  <si>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</si>
  <si>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</si>
  <si>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</si>
  <si>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</si>
  <si>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</si>
  <si>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</si>
  <si>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</si>
  <si>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</si>
  <si>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</si>
  <si>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</si>
  <si>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</si>
  <si>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</si>
  <si>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</si>
  <si>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</si>
  <si>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</si>
  <si>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</si>
  <si>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</si>
  <si>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</si>
  <si>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</si>
  <si>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</si>
  <si>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</si>
  <si>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</si>
  <si>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</si>
  <si>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</si>
  <si>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</si>
  <si>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</si>
  <si>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</si>
  <si>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</si>
  <si>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</si>
  <si>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</si>
  <si>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</si>
  <si>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</si>
  <si>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</si>
  <si>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</si>
  <si>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</si>
  <si>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</si>
  <si>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</si>
  <si>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</si>
  <si>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</si>
  <si>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</si>
  <si>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</si>
  <si>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</si>
  <si>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</si>
  <si>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</si>
  <si>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</si>
  <si>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</si>
  <si>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</si>
  <si>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</si>
  <si>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</si>
  <si>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</si>
  <si>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</si>
  <si>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</si>
  <si>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</si>
  <si>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</si>
  <si>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</si>
  <si>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</si>
  <si>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</si>
  <si>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</si>
  <si>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</si>
  <si>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</si>
  <si>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</si>
  <si>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</si>
  <si>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</si>
  <si>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</si>
  <si>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</si>
  <si>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</si>
  <si>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</si>
  <si>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</si>
  <si>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</si>
  <si>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</si>
  <si>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</si>
  <si>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</si>
  <si>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</si>
  <si>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</si>
  <si>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</si>
  <si>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</si>
  <si>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</si>
  <si>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</si>
  <si>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</si>
  <si>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</si>
  <si>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</si>
  <si>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</si>
  <si>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</si>
  <si>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</si>
  <si>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</si>
  <si>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</si>
  <si>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</si>
  <si>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</si>
  <si>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</si>
  <si>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</si>
  <si>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</si>
  <si>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</si>
  <si>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</si>
  <si>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</si>
  <si>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</si>
  <si>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</si>
  <si>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</si>
  <si>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</si>
  <si>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</si>
  <si>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</si>
  <si>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</si>
  <si>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</si>
  <si>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</si>
  <si>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</si>
  <si>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</si>
  <si>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</si>
  <si>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</si>
  <si>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</si>
  <si>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</si>
  <si>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</si>
  <si>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</si>
  <si>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</si>
  <si>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</si>
  <si>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</si>
  <si>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</si>
  <si>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</si>
  <si>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</si>
  <si>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</si>
  <si>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</si>
  <si>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</si>
  <si>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</si>
  <si>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</si>
  <si>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</si>
  <si>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</si>
  <si>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</si>
  <si>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</si>
  <si>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</si>
  <si>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</si>
  <si>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</si>
  <si>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</si>
  <si>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</si>
  <si>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</si>
  <si>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</si>
  <si>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</si>
  <si>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</si>
  <si>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</si>
  <si>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</si>
  <si>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</si>
  <si>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</si>
  <si>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</si>
  <si>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</si>
  <si>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</si>
  <si>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</si>
  <si>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</si>
  <si>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</si>
  <si>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</si>
  <si>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</si>
  <si>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</si>
  <si>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</si>
  <si>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</si>
  <si>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</si>
  <si>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</si>
  <si>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</si>
  <si>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</si>
  <si>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</si>
  <si>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</si>
  <si>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</si>
  <si>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</si>
  <si>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</si>
  <si>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</si>
  <si>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</si>
  <si>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</si>
  <si>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</si>
  <si>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</si>
  <si>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</si>
  <si>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</si>
  <si>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</si>
  <si>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</si>
  <si>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</si>
  <si>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</si>
  <si>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</si>
  <si>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</si>
  <si>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</si>
  <si>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</si>
  <si>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</si>
  <si>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</si>
  <si>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</si>
  <si>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</si>
  <si>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</si>
  <si>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</si>
  <si>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</si>
  <si>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</si>
  <si>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</si>
  <si>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</si>
  <si>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</si>
  <si>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</si>
  <si>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</si>
  <si>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</si>
  <si>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</si>
  <si>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</si>
  <si>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</si>
  <si>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</si>
  <si>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</si>
  <si>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</si>
  <si>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</si>
  <si>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</si>
  <si>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</si>
  <si>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</si>
  <si>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</si>
  <si>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</si>
  <si>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</si>
  <si>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</si>
  <si>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</si>
  <si>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</si>
  <si>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</si>
  <si>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</si>
  <si>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</si>
  <si>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</si>
  <si>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</si>
  <si>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</si>
  <si>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</si>
  <si>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</si>
  <si>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</si>
  <si>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</si>
  <si>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</si>
  <si>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</si>
  <si>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</si>
  <si>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</si>
  <si>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</si>
  <si>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</si>
  <si>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</si>
  <si>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</si>
  <si>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</si>
  <si>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</si>
  <si>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</si>
  <si>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</si>
  <si>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</si>
  <si>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</si>
  <si>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</si>
  <si>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</si>
  <si>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</si>
  <si>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</si>
  <si>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</si>
  <si>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</si>
  <si>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</si>
  <si>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</si>
  <si>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</si>
  <si>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</si>
  <si>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</si>
  <si>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</si>
  <si>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</si>
  <si>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</si>
  <si>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</si>
  <si>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</si>
  <si>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</si>
  <si>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</si>
  <si>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</si>
  <si>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</si>
  <si>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</si>
  <si>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</si>
  <si>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</si>
  <si>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</si>
  <si>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</si>
  <si>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</si>
  <si>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</si>
  <si>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</si>
  <si>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</si>
  <si>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</si>
  <si>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</si>
  <si>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</si>
  <si>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</si>
  <si>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</si>
  <si>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</si>
  <si>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</si>
  <si>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</si>
  <si>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</si>
  <si>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</si>
  <si>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</si>
  <si>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</si>
  <si>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</si>
  <si>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</si>
  <si>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</si>
  <si>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</si>
  <si>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</si>
  <si>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</si>
  <si>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</si>
  <si>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</si>
  <si>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</si>
  <si>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</si>
  <si>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</si>
  <si>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</si>
  <si>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</si>
  <si>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</si>
  <si>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</si>
  <si>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</si>
  <si>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</si>
  <si>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</si>
  <si>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</si>
  <si>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</si>
  <si>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</si>
  <si>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</si>
  <si>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</si>
  <si>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</si>
  <si>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</si>
  <si>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</si>
  <si>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</si>
  <si>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</si>
  <si>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</si>
  <si>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</si>
  <si>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</si>
  <si>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</si>
  <si>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</si>
  <si>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</si>
  <si>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</si>
  <si>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</si>
  <si>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</si>
  <si>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</si>
  <si>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</si>
  <si>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</si>
  <si>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</si>
  <si>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</si>
  <si>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</si>
  <si>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</si>
  <si>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</si>
  <si>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</si>
  <si>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</si>
  <si>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</si>
  <si>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</si>
  <si>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</si>
  <si>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</si>
  <si>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</si>
  <si>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</si>
  <si>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</si>
  <si>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</si>
  <si>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</si>
  <si>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</si>
  <si>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</si>
  <si>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</si>
  <si>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</si>
  <si>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</si>
  <si>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</si>
  <si>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</si>
  <si>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</si>
  <si>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</si>
  <si>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</si>
  <si>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</si>
  <si>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</si>
  <si>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</si>
  <si>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</si>
  <si>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</si>
  <si>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</si>
  <si>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</si>
  <si>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</si>
  <si>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</si>
  <si>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</si>
  <si>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</si>
  <si>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</si>
  <si>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</si>
  <si>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</si>
  <si>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</si>
  <si>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</si>
  <si>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</si>
  <si>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</si>
  <si>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</si>
  <si>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</si>
  <si>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</si>
  <si>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</si>
  <si>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</si>
  <si>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</si>
  <si>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</si>
  <si>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</si>
  <si>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</si>
  <si>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</si>
  <si>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</si>
  <si>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</si>
  <si>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</si>
  <si>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</si>
  <si>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</si>
  <si>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</si>
  <si>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</si>
  <si>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</si>
  <si>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</si>
  <si>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</si>
  <si>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</si>
  <si>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</si>
  <si>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</si>
  <si>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</si>
  <si>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</si>
  <si>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</si>
  <si>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</si>
  <si>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</si>
  <si>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</si>
  <si>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</si>
  <si>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</si>
  <si>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</si>
  <si>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</si>
  <si>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</si>
  <si>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</si>
  <si>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</si>
  <si>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</si>
  <si>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</si>
  <si>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</si>
  <si>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</si>
  <si>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</si>
  <si>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</si>
  <si>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</si>
  <si>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</si>
  <si>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</si>
  <si>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</si>
  <si>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</si>
  <si>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</si>
  <si>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</si>
  <si>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</si>
  <si>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</si>
  <si>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</si>
  <si>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</si>
  <si>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</si>
  <si>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</si>
  <si>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</si>
  <si>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</si>
  <si>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</si>
  <si>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</si>
  <si>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</si>
  <si>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</si>
  <si>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</si>
  <si>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</si>
  <si>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</si>
  <si>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</si>
  <si>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</si>
  <si>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</si>
  <si>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</si>
  <si>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</si>
  <si>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</si>
  <si>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</si>
  <si>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</si>
  <si>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</si>
  <si>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</si>
  <si>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</si>
  <si>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</si>
  <si>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</si>
  <si>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</si>
  <si>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</si>
  <si>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</si>
  <si>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</si>
  <si>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</si>
  <si>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</si>
  <si>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</si>
  <si>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</si>
  <si>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</si>
  <si>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</si>
  <si>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</si>
  <si>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</si>
  <si>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</si>
  <si>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</si>
  <si>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</si>
  <si>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</si>
  <si>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</si>
  <si>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</si>
  <si>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</si>
  <si>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</si>
  <si>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</si>
  <si>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</si>
  <si>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</si>
  <si>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</si>
  <si>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</si>
  <si>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</si>
  <si>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</si>
  <si>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</si>
  <si>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</si>
  <si>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</si>
  <si>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</si>
  <si>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</si>
  <si>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</si>
  <si>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</si>
  <si>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</si>
  <si>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</si>
  <si>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</si>
  <si>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</si>
  <si>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</si>
  <si>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</si>
  <si>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</si>
  <si>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</si>
  <si>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</si>
  <si>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</si>
  <si>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</si>
  <si>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</si>
  <si>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</si>
  <si>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</si>
  <si>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</si>
  <si>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</si>
  <si>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</si>
  <si>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</si>
  <si>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</si>
  <si>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</si>
  <si>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</si>
  <si>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</si>
  <si>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</si>
  <si>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</si>
  <si>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</si>
  <si>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</si>
  <si>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</si>
  <si>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</si>
  <si>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</si>
  <si>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</si>
  <si>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</si>
  <si>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</si>
  <si>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</si>
  <si>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</si>
  <si>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</si>
  <si>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</si>
  <si>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</si>
  <si>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</si>
  <si>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</si>
  <si>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</si>
  <si>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</si>
  <si>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</si>
  <si>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</si>
  <si>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</si>
  <si>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</si>
  <si>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</si>
  <si>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</si>
  <si>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</si>
  <si>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</si>
  <si>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</si>
  <si>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</si>
  <si>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</si>
  <si>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</si>
  <si>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</si>
  <si>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</si>
  <si>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</si>
  <si>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</si>
  <si>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</si>
  <si>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</si>
  <si>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</si>
  <si>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</si>
  <si>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</si>
  <si>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</si>
  <si>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</si>
  <si>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</si>
  <si>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</si>
  <si>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</si>
  <si>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</si>
  <si>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</si>
  <si>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</si>
  <si>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</si>
  <si>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</si>
  <si>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</si>
  <si>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</si>
  <si>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</si>
  <si>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</si>
  <si>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</si>
  <si>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</si>
  <si>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</si>
  <si>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</si>
  <si>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</si>
  <si>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</si>
  <si>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</si>
  <si>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</si>
  <si>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</si>
  <si>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</si>
  <si>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</si>
  <si>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</si>
  <si>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</si>
  <si>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</si>
  <si>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</si>
  <si>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</si>
  <si>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</si>
  <si>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</si>
  <si>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</si>
  <si>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</si>
  <si>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</si>
  <si>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</si>
  <si>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</si>
  <si>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</si>
  <si>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</si>
  <si>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</si>
  <si>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</si>
  <si>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</si>
  <si>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</si>
  <si>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</si>
  <si>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</si>
  <si>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</si>
  <si>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</si>
  <si>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</si>
  <si>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</si>
  <si>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</si>
  <si>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</si>
  <si>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</si>
  <si>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</si>
  <si>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</si>
  <si>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</si>
  <si>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</si>
  <si>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</si>
  <si>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</si>
  <si>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</si>
  <si>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</si>
  <si>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</si>
  <si>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</si>
  <si>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</si>
  <si>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</si>
  <si>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</si>
  <si>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</si>
  <si>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</si>
  <si>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</si>
  <si>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</si>
  <si>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</si>
  <si>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</si>
  <si>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</si>
  <si>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</si>
  <si>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</si>
  <si>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</si>
  <si>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</si>
  <si>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</si>
  <si>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</si>
  <si>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</si>
  <si>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</si>
  <si>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</si>
  <si>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</si>
  <si>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</si>
  <si>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</si>
  <si>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</si>
  <si>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</si>
  <si>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</si>
  <si>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</si>
  <si>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</si>
  <si>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</si>
  <si>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</si>
  <si>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</si>
  <si>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</si>
  <si>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</si>
  <si>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</si>
  <si>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</si>
  <si>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</si>
  <si>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</si>
  <si>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</si>
  <si>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</si>
  <si>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</si>
  <si>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</si>
  <si>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</si>
  <si>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</si>
  <si>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</si>
  <si>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</si>
  <si>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</si>
  <si>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</si>
  <si>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</si>
  <si>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</si>
  <si>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</si>
  <si>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</si>
  <si>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</si>
  <si>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</si>
  <si>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</si>
  <si>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</si>
  <si>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</si>
  <si>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</si>
  <si>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</si>
  <si>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</si>
  <si>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</si>
  <si>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</si>
  <si>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</si>
  <si>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</si>
  <si>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</si>
  <si>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</si>
  <si>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</si>
  <si>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</si>
  <si>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</si>
  <si>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</si>
  <si>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</si>
  <si>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</si>
  <si>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</si>
  <si>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</si>
  <si>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</si>
  <si>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</si>
  <si>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</si>
  <si>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</si>
  <si>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</si>
  <si>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</si>
  <si>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</si>
  <si>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</si>
  <si>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</si>
  <si>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</si>
  <si>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</si>
  <si>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</si>
  <si>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</si>
  <si>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</si>
  <si>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</si>
  <si>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</si>
  <si>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</si>
  <si>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</si>
  <si>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</si>
  <si>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</si>
  <si>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</si>
  <si>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</si>
  <si>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</si>
  <si>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</si>
  <si>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</si>
  <si>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</si>
  <si>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</si>
  <si>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</si>
  <si>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</si>
  <si>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</si>
  <si>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</si>
  <si>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</si>
  <si>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</si>
  <si>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</si>
  <si>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</si>
  <si>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</si>
  <si>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</si>
  <si>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</si>
  <si>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</si>
  <si>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</si>
  <si>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</si>
  <si>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</si>
  <si>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</si>
  <si>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</si>
  <si>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</si>
  <si>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</si>
  <si>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</si>
  <si>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</si>
  <si>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</si>
  <si>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</si>
  <si>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</si>
  <si>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</si>
  <si>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</si>
  <si>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</si>
  <si>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</si>
  <si>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</si>
  <si>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</si>
  <si>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</si>
  <si>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</si>
  <si>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</si>
  <si>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</si>
  <si>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</si>
  <si>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</si>
  <si>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</si>
  <si>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</si>
  <si>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</si>
  <si>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</si>
  <si>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</si>
  <si>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</si>
  <si>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</si>
  <si>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</si>
  <si>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</si>
  <si>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</si>
  <si>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</si>
  <si>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</si>
  <si>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</si>
  <si>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</si>
  <si>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</si>
  <si>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</si>
  <si>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</si>
  <si>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</si>
  <si>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</si>
  <si>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</si>
  <si>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</si>
  <si>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</si>
  <si>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</si>
  <si>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</si>
  <si>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</si>
  <si>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</si>
  <si>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</si>
  <si>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</si>
  <si>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</si>
  <si>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</si>
  <si>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</si>
  <si>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</si>
  <si>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</si>
  <si>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</si>
  <si>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</si>
  <si>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</si>
  <si>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</si>
  <si>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</si>
  <si>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</si>
  <si>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</si>
  <si>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</si>
  <si>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</si>
  <si>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</si>
  <si>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</si>
  <si>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</si>
  <si>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</si>
  <si>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</si>
  <si>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</si>
  <si>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</si>
  <si>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</si>
  <si>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</si>
  <si>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</si>
  <si>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</si>
  <si>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</si>
  <si>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</si>
  <si>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</si>
  <si>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</si>
  <si>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</si>
  <si>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</si>
  <si>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</si>
  <si>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</si>
  <si>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</si>
  <si>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</si>
  <si>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</si>
  <si>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</si>
  <si>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</si>
  <si>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</si>
  <si>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</si>
  <si>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</si>
  <si>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</si>
  <si>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</si>
  <si>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</si>
  <si>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</si>
  <si>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</si>
  <si>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</si>
  <si>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</si>
  <si>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</si>
  <si>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</si>
  <si>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</si>
  <si>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</si>
  <si>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</si>
  <si>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</si>
  <si>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</si>
  <si>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</si>
  <si>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</si>
  <si>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</si>
  <si>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</si>
  <si>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</si>
  <si>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</si>
  <si>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</si>
  <si>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</si>
  <si>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</si>
  <si>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</si>
  <si>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</si>
  <si>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</si>
  <si>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</si>
  <si>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</si>
  <si>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</si>
  <si>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</si>
  <si>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</si>
  <si>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</si>
  <si>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</si>
  <si>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</si>
  <si>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</si>
  <si>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</si>
  <si>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</si>
  <si>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</si>
  <si>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</si>
  <si>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</si>
  <si>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</si>
  <si>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</si>
  <si>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</si>
  <si>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</si>
  <si>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</si>
  <si>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</si>
  <si>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</si>
  <si>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</si>
  <si>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</si>
  <si>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</si>
  <si>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</si>
  <si>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</si>
  <si>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</si>
  <si>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</si>
  <si>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</si>
  <si>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</si>
  <si>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</si>
  <si>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</si>
  <si>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</si>
  <si>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</si>
  <si>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</si>
  <si>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</si>
  <si>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</si>
  <si>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</si>
  <si>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</si>
  <si>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</si>
  <si>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</si>
  <si>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</si>
  <si>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</si>
  <si>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</si>
  <si>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</si>
  <si>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</si>
  <si>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</si>
  <si>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</si>
  <si>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</si>
  <si>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</si>
  <si>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</si>
  <si>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</si>
  <si>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</si>
  <si>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</si>
  <si>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</si>
  <si>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</si>
  <si>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</si>
  <si>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</si>
  <si>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</si>
  <si>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</si>
  <si>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</si>
  <si>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</si>
  <si>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</si>
  <si>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</si>
  <si>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</si>
  <si>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</si>
  <si>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</si>
  <si>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</si>
  <si>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</si>
  <si>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</si>
  <si>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</si>
  <si>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</si>
  <si>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</si>
  <si>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</si>
  <si>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</si>
  <si>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</si>
  <si>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</si>
  <si>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</si>
  <si>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</si>
  <si>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</si>
  <si>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</si>
  <si>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</si>
  <si>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</si>
  <si>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</si>
  <si>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</si>
  <si>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</si>
  <si>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</si>
  <si>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</si>
  <si>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</si>
  <si>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</si>
  <si>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</si>
  <si>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</si>
  <si>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</si>
  <si>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</si>
  <si>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</si>
  <si>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</si>
  <si>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</si>
  <si>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</si>
  <si>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</si>
  <si>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</si>
  <si>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</si>
  <si>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</si>
  <si>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</si>
  <si>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</si>
  <si>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</si>
  <si>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</si>
  <si>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</si>
  <si>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</si>
  <si>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</si>
  <si>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</si>
  <si>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</si>
  <si>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</si>
  <si>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</si>
  <si>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</si>
  <si>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</si>
  <si>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</si>
  <si>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</si>
  <si>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</si>
  <si>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</si>
  <si>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</si>
  <si>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</si>
  <si>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</si>
  <si>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</si>
  <si>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</si>
  <si>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</si>
  <si>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</si>
  <si>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</si>
  <si>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</si>
  <si>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</si>
  <si>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</si>
  <si>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</si>
  <si>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</si>
  <si>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</si>
  <si>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</si>
  <si>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</si>
  <si>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</si>
  <si>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</si>
  <si>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</si>
  <si>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</si>
  <si>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</si>
  <si>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</si>
  <si>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</si>
  <si>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</si>
  <si>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</si>
  <si>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</si>
  <si>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</si>
  <si>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</si>
  <si>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</si>
  <si>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</si>
  <si>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</si>
  <si>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</si>
  <si>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</si>
  <si>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</si>
  <si>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</si>
  <si>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</si>
  <si>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</si>
  <si>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</si>
  <si>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</si>
  <si>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</si>
  <si>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</si>
  <si>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</si>
  <si>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</si>
  <si>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</si>
  <si>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</si>
  <si>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</si>
  <si>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</si>
  <si>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</si>
  <si>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</si>
  <si>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</si>
  <si>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</si>
  <si>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</si>
  <si>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</si>
  <si>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</si>
  <si>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</si>
  <si>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</si>
  <si>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</si>
  <si>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</si>
  <si>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</si>
  <si>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</si>
  <si>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</si>
  <si>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</si>
  <si>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</si>
  <si>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</si>
  <si>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</si>
  <si>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</si>
  <si>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</si>
  <si>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</si>
  <si>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</si>
  <si>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</si>
  <si>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</si>
  <si>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</si>
  <si>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</si>
  <si>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</si>
  <si>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</si>
  <si>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</si>
  <si>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</si>
  <si>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</si>
  <si>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</si>
  <si>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</si>
  <si>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</si>
  <si>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</si>
  <si>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</si>
  <si>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</si>
  <si>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</si>
  <si>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</si>
  <si>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</si>
  <si>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</si>
  <si>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</si>
  <si>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</si>
  <si>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</si>
  <si>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</si>
  <si>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</si>
  <si>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</si>
  <si>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</si>
  <si>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</si>
  <si>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</si>
  <si>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</si>
  <si>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</si>
  <si>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</si>
  <si>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</si>
  <si>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</si>
  <si>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</si>
  <si>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</si>
  <si>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</si>
  <si>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</si>
  <si>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</si>
  <si>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</si>
  <si>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</si>
  <si>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</si>
  <si>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</si>
  <si>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</si>
  <si>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</si>
  <si>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</si>
  <si>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</si>
  <si>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</si>
  <si>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</si>
  <si>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</si>
  <si>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</si>
  <si>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</si>
  <si>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</si>
  <si>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</si>
  <si>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</si>
  <si>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</si>
  <si>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</si>
  <si>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</si>
  <si>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</si>
  <si>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</si>
  <si>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</si>
  <si>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</si>
  <si>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</si>
  <si>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</si>
  <si>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</si>
  <si>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</si>
  <si>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</si>
  <si>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</si>
  <si>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</si>
  <si>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</si>
  <si>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</si>
  <si>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</si>
  <si>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</si>
  <si>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</si>
  <si>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</si>
  <si>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</si>
  <si>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</si>
  <si>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</si>
  <si>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</si>
  <si>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</si>
  <si>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</si>
  <si>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</si>
  <si>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</si>
  <si>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</si>
  <si>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</si>
  <si>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</si>
  <si>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</si>
  <si>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</si>
  <si>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</si>
  <si>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</si>
  <si>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</si>
  <si>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</si>
  <si>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</si>
  <si>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</si>
  <si>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</si>
  <si>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</si>
  <si>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</si>
  <si>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</si>
  <si>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</si>
  <si>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</si>
  <si>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</si>
  <si>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</si>
  <si>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</si>
  <si>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</si>
  <si>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</si>
  <si>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</si>
  <si>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</si>
  <si>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</si>
  <si>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</si>
  <si>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</si>
  <si>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</si>
  <si>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</si>
  <si>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</si>
  <si>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</si>
  <si>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</si>
  <si>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</si>
  <si>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</si>
  <si>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</si>
  <si>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</si>
  <si>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</si>
  <si>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</si>
  <si>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</si>
  <si>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</si>
  <si>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</si>
  <si>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</si>
  <si>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</si>
  <si>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</si>
  <si>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</si>
  <si>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</si>
  <si>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</si>
  <si>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</si>
  <si>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</si>
  <si>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</si>
  <si>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</si>
  <si>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</si>
  <si>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</si>
  <si>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</si>
  <si>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</si>
  <si>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</si>
  <si>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</si>
  <si>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</si>
  <si>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</si>
  <si>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</si>
  <si>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</si>
  <si>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</si>
  <si>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</si>
  <si>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</si>
  <si>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</si>
  <si>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</si>
  <si>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</si>
  <si>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</si>
  <si>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</si>
  <si>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</si>
  <si>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</si>
  <si>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</si>
  <si>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</si>
  <si>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</si>
  <si>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</si>
  <si>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</si>
  <si>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</si>
  <si>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</si>
  <si>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</si>
  <si>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</si>
  <si>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</si>
  <si>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</si>
  <si>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</si>
  <si>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</si>
  <si>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</si>
  <si>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</si>
  <si>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</si>
  <si>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</si>
  <si>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</si>
  <si>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</si>
  <si>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</si>
  <si>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</si>
  <si>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</si>
  <si>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</si>
  <si>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</si>
  <si>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</si>
  <si>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</si>
  <si>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</si>
  <si>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</si>
  <si>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</si>
  <si>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</si>
  <si>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</si>
  <si>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</si>
  <si>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</si>
  <si>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</si>
  <si>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</si>
  <si>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</si>
  <si>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</si>
  <si>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</si>
  <si>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</si>
  <si>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</si>
  <si>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</si>
  <si>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</si>
  <si>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</si>
  <si>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</si>
  <si>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</si>
  <si>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</si>
  <si>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</si>
  <si>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</si>
  <si>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</si>
  <si>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</si>
  <si>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</si>
  <si>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</si>
  <si>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</si>
  <si>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</si>
  <si>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</si>
  <si>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</si>
  <si>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</si>
  <si>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</si>
  <si>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</si>
  <si>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</si>
  <si>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</si>
  <si>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</si>
  <si>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</si>
  <si>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</si>
  <si>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</si>
  <si>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</si>
  <si>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</si>
  <si>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</si>
  <si>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</si>
  <si>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</si>
  <si>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</si>
  <si>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</si>
  <si>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</si>
  <si>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</si>
  <si>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</si>
  <si>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</si>
  <si>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</si>
  <si>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</si>
  <si>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</si>
  <si>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</si>
  <si>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</si>
  <si>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</si>
  <si>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</si>
  <si>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</si>
  <si>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</si>
  <si>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</si>
  <si>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</si>
  <si>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</si>
  <si>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</si>
  <si>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</si>
  <si>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</si>
  <si>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</si>
  <si>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</si>
  <si>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</si>
  <si>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</si>
  <si>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</si>
  <si>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</si>
  <si>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</si>
  <si>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</si>
  <si>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</si>
  <si>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</si>
  <si>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</si>
  <si>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</si>
  <si>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</si>
  <si>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</si>
  <si>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</si>
  <si>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</si>
  <si>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</si>
  <si>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</si>
  <si>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</si>
  <si>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</si>
  <si>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</si>
  <si>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</si>
  <si>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</si>
  <si>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</si>
  <si>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</si>
  <si>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</si>
  <si>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</si>
  <si>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</si>
  <si>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</si>
  <si>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</si>
  <si>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</si>
  <si>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</si>
  <si>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</si>
  <si>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</si>
  <si>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</si>
  <si>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</si>
  <si>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</si>
  <si>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</si>
  <si>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</si>
  <si>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</si>
  <si>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</si>
  <si>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</si>
  <si>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</si>
  <si>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</si>
  <si>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</si>
  <si>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</si>
  <si>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</si>
  <si>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</si>
  <si>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</si>
  <si>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</si>
  <si>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</si>
  <si>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</si>
  <si>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</si>
  <si>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</si>
  <si>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</si>
  <si>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</si>
  <si>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</si>
  <si>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</si>
  <si>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</si>
  <si>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</si>
  <si>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</si>
  <si>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</si>
  <si>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</si>
  <si>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</si>
  <si>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</si>
  <si>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</si>
  <si>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</si>
  <si>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</si>
  <si>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</si>
  <si>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</si>
  <si>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</si>
  <si>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</si>
  <si>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</si>
  <si>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</si>
  <si>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</si>
  <si>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</si>
  <si>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</si>
  <si>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</si>
  <si>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</si>
  <si>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</si>
  <si>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</si>
  <si>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</si>
  <si>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</si>
  <si>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</si>
  <si>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</si>
  <si>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</si>
  <si>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</si>
  <si>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</si>
  <si>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</si>
  <si>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</si>
  <si>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</si>
  <si>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</si>
  <si>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</si>
  <si>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</si>
  <si>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</si>
  <si>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</si>
  <si>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</si>
  <si>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</si>
  <si>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</si>
  <si>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</si>
  <si>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</si>
  <si>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</si>
  <si>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</si>
  <si>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</si>
  <si>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</si>
  <si>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</si>
  <si>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</si>
  <si>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</si>
  <si>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</si>
  <si>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</si>
  <si>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</si>
  <si>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</si>
  <si>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</si>
  <si>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</si>
  <si>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</si>
  <si>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</si>
  <si>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</si>
  <si>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</si>
  <si>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</si>
  <si>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</si>
  <si>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</si>
  <si>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</si>
  <si>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</si>
  <si>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</si>
  <si>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</si>
  <si>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</si>
  <si>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</si>
  <si>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</si>
  <si>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</si>
  <si>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</si>
  <si>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</si>
  <si>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</si>
  <si>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</si>
  <si>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</si>
  <si>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</si>
  <si>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</si>
  <si>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</si>
  <si>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</si>
  <si>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</si>
  <si>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</si>
  <si>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</si>
  <si>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</si>
  <si>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</si>
  <si>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</si>
  <si>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</si>
  <si>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</si>
  <si>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</si>
  <si>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</si>
  <si>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</si>
  <si>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</si>
  <si>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</si>
  <si>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</si>
  <si>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</si>
  <si>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</si>
  <si>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</si>
  <si>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</si>
  <si>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</si>
  <si>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</si>
  <si>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</si>
  <si>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</si>
  <si>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</si>
  <si>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</si>
  <si>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</si>
  <si>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</si>
  <si>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</si>
  <si>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</si>
  <si>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</si>
  <si>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</si>
  <si>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</si>
  <si>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</si>
  <si>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</si>
  <si>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</si>
  <si>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</si>
  <si>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</si>
  <si>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</si>
  <si>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</si>
  <si>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</si>
  <si>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</si>
  <si>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</si>
  <si>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</si>
  <si>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</si>
  <si>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</si>
  <si>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</si>
  <si>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</si>
  <si>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</si>
  <si>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</si>
  <si>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</si>
  <si>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</si>
  <si>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</si>
  <si>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</si>
  <si>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</si>
  <si>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</si>
  <si>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</si>
  <si>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</si>
  <si>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</si>
  <si>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</si>
  <si>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</si>
  <si>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</si>
  <si>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</si>
  <si>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</si>
  <si>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</si>
  <si>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</si>
  <si>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</si>
  <si>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</si>
  <si>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</si>
  <si>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</si>
  <si>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</si>
  <si>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</si>
  <si>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</si>
  <si>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</si>
  <si>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</si>
  <si>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</si>
  <si>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</si>
  <si>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</si>
  <si>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</si>
  <si>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</si>
  <si>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</si>
  <si>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</si>
  <si>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</si>
  <si>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</si>
  <si>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</si>
  <si>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</si>
  <si>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</si>
  <si>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</si>
  <si>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</si>
  <si>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</si>
  <si>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</si>
  <si>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</si>
  <si>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</si>
  <si>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</si>
  <si>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</si>
  <si>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</si>
  <si>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</si>
  <si>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</si>
  <si>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</si>
  <si>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</si>
  <si>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</si>
  <si>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</si>
  <si>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</si>
  <si>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</si>
  <si>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</si>
  <si>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</si>
  <si>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</si>
  <si>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</si>
  <si>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</si>
  <si>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</si>
  <si>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</si>
  <si>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</si>
  <si>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</si>
  <si>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</si>
  <si>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</si>
  <si>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</si>
  <si>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</si>
  <si>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</si>
  <si>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</si>
  <si>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</si>
  <si>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</si>
  <si>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</si>
  <si>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</si>
  <si>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</si>
  <si>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</si>
  <si>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</si>
  <si>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</si>
  <si>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</si>
  <si>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</si>
  <si>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</si>
  <si>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</si>
  <si>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</si>
  <si>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</si>
  <si>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</si>
  <si>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</si>
  <si>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</si>
  <si>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</si>
  <si>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</si>
  <si>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</si>
  <si>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</si>
  <si>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</si>
  <si>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</si>
  <si>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</si>
  <si>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</si>
  <si>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</si>
  <si>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</si>
  <si>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</si>
  <si>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</si>
  <si>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</si>
  <si>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</si>
  <si>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</si>
  <si>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</si>
  <si>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</si>
  <si>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</si>
  <si>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</si>
  <si>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</si>
  <si>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</si>
  <si>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</si>
  <si>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</si>
  <si>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</si>
  <si>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</si>
  <si>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</si>
  <si>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</si>
  <si>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</si>
  <si>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</si>
  <si>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</si>
  <si>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</si>
  <si>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</si>
  <si>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</si>
  <si>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</si>
  <si>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</si>
  <si>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</si>
  <si>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</si>
  <si>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</si>
  <si>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</si>
  <si>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</si>
  <si>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</si>
  <si>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</si>
  <si>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</si>
  <si>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</si>
  <si>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</si>
  <si>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</si>
  <si>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</si>
  <si>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</si>
  <si>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</si>
  <si>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</si>
  <si>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</si>
  <si>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</si>
  <si>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</si>
  <si>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</si>
  <si>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</si>
  <si>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</si>
  <si>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</si>
  <si>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</si>
  <si>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</si>
  <si>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</si>
  <si>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</si>
  <si>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</si>
  <si>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</si>
  <si>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</si>
  <si>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</si>
  <si>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</si>
  <si>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</si>
  <si>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</si>
  <si>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</si>
  <si>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</si>
  <si>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</si>
  <si>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</si>
  <si>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</si>
  <si>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</si>
  <si>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</si>
  <si>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</si>
  <si>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</si>
  <si>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</si>
  <si>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</si>
  <si>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</si>
  <si>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</si>
  <si>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</si>
  <si>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</si>
  <si>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</si>
  <si>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</si>
  <si>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</si>
  <si>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</si>
  <si>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</si>
  <si>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</si>
  <si>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</si>
  <si>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</si>
  <si>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</si>
  <si>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</si>
  <si>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</si>
  <si>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</si>
  <si>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</si>
  <si>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</si>
  <si>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</si>
  <si>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</si>
  <si>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</si>
  <si>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</si>
  <si>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</si>
  <si>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</si>
  <si>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</si>
  <si>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</si>
  <si>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</si>
  <si>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</si>
  <si>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</si>
  <si>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</si>
  <si>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</si>
  <si>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</si>
  <si>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</si>
  <si>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</si>
  <si>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</si>
  <si>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</si>
  <si>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</si>
  <si>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</si>
  <si>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</si>
  <si>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</si>
  <si>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</si>
  <si>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</si>
  <si>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</si>
  <si>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</si>
  <si>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</si>
  <si>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</si>
  <si>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</si>
  <si>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</si>
  <si>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</si>
  <si>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</si>
  <si>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</si>
  <si>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</si>
  <si>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</si>
  <si>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</si>
  <si>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</si>
  <si>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</si>
  <si>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</si>
  <si>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</si>
  <si>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</si>
  <si>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</si>
  <si>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</si>
  <si>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</si>
  <si>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</si>
  <si>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</si>
  <si>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</si>
  <si>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</si>
  <si>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</si>
  <si>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</si>
  <si>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</si>
  <si>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</si>
  <si>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</si>
  <si>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</si>
  <si>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</si>
  <si>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</si>
  <si>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</si>
  <si>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</si>
  <si>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</si>
  <si>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</si>
  <si>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</si>
  <si>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</si>
  <si>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</si>
  <si>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</si>
  <si>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</si>
  <si>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</si>
  <si>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</si>
  <si>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</si>
  <si>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</si>
  <si>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</si>
  <si>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</si>
  <si>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</si>
  <si>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</si>
  <si>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</si>
  <si>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</si>
  <si>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</si>
  <si>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</si>
  <si>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</si>
  <si>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</si>
  <si>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</si>
  <si>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</si>
  <si>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</si>
  <si>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</si>
  <si>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</si>
  <si>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</si>
  <si>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</si>
  <si>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</si>
  <si>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</si>
  <si>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</si>
  <si>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</si>
  <si>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</si>
  <si>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</si>
  <si>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</si>
  <si>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</si>
  <si>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</si>
  <si>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</si>
  <si>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</si>
  <si>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</si>
  <si>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</si>
  <si>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</si>
  <si>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</si>
  <si>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</si>
  <si>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</si>
  <si>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</si>
  <si>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</si>
  <si>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</si>
  <si>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</si>
  <si>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</si>
  <si>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</si>
  <si>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</si>
  <si>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</si>
  <si>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</si>
  <si>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</si>
  <si>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</si>
  <si>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</si>
  <si>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</si>
  <si>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</si>
  <si>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</si>
  <si>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</si>
  <si>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</si>
  <si>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</si>
  <si>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</si>
  <si>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</si>
  <si>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</si>
  <si>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</si>
  <si>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</si>
  <si>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</si>
  <si>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</si>
  <si>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</si>
  <si>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</si>
  <si>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</si>
  <si>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</si>
  <si>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</si>
  <si>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</si>
  <si>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</si>
  <si>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</si>
  <si>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</si>
  <si>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</si>
  <si>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</si>
  <si>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</si>
  <si>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</si>
  <si>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</si>
  <si>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</si>
  <si>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</si>
  <si>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</si>
  <si>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</si>
  <si>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</si>
  <si>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</si>
  <si>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</si>
  <si>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</si>
  <si>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</si>
  <si>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</si>
  <si>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</si>
  <si>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</si>
  <si>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</si>
  <si>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</si>
  <si>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</si>
  <si>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</si>
  <si>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</si>
  <si>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</si>
  <si>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</si>
  <si>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</si>
  <si>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</si>
  <si>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</si>
  <si>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</si>
  <si>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</si>
  <si>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</si>
  <si>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</si>
  <si>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</si>
  <si>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</si>
  <si>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</si>
  <si>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</si>
  <si>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</si>
  <si>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</si>
  <si>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</si>
  <si>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</si>
  <si>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</si>
  <si>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</si>
  <si>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</si>
  <si>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</si>
  <si>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</si>
  <si>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</si>
  <si>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</si>
  <si>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</si>
  <si>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</si>
  <si>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</si>
  <si>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</si>
  <si>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</si>
  <si>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</si>
  <si>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</si>
  <si>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</si>
  <si>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</si>
  <si>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</si>
  <si>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</si>
  <si>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</si>
  <si>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</si>
  <si>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</si>
  <si>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</si>
  <si>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</si>
  <si>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</si>
  <si>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</si>
  <si>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</si>
  <si>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</si>
  <si>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</si>
  <si>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</si>
  <si>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</si>
  <si>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</si>
  <si>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</si>
  <si>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</si>
  <si>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</si>
  <si>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</si>
  <si>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</si>
  <si>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</si>
  <si>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</si>
  <si>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</si>
  <si>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</si>
  <si>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</si>
  <si>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</si>
  <si>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</si>
  <si>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</si>
  <si>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</si>
  <si>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</si>
  <si>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</si>
  <si>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</si>
  <si>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</si>
  <si>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</si>
  <si>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</si>
  <si>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</si>
  <si>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</si>
  <si>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</si>
  <si>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</si>
  <si>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</si>
  <si>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</si>
  <si>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</si>
  <si>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</si>
  <si>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</si>
  <si>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</si>
  <si>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</si>
  <si>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</si>
  <si>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</si>
  <si>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</si>
  <si>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</si>
  <si>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</si>
  <si>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</si>
  <si>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</si>
  <si>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</si>
  <si>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</si>
  <si>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</si>
  <si>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</si>
  <si>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</si>
  <si>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</si>
  <si>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</si>
  <si>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</si>
  <si>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</si>
  <si>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</si>
  <si>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</si>
  <si>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</si>
  <si>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</si>
  <si>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</si>
  <si>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</si>
  <si>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</si>
  <si>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</si>
  <si>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</si>
  <si>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</si>
  <si>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</si>
  <si>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</si>
  <si>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</si>
  <si>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</si>
  <si>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</si>
  <si>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</si>
  <si>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</si>
  <si>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</si>
  <si>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</si>
  <si>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</si>
  <si>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</si>
  <si>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</si>
  <si>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</si>
  <si>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</si>
  <si>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</si>
  <si>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</si>
  <si>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</si>
  <si>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</si>
  <si>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</si>
  <si>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</si>
  <si>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</si>
  <si>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</si>
  <si>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</si>
  <si>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</si>
  <si>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</si>
  <si>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</si>
  <si>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</si>
  <si>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</si>
  <si>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</si>
  <si>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</si>
  <si>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</si>
  <si>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</si>
  <si>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</si>
  <si>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</si>
  <si>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</si>
  <si>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</si>
  <si>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</si>
  <si>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</si>
  <si>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</si>
  <si>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</si>
  <si>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</si>
  <si>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</si>
  <si>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</si>
  <si>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</si>
  <si>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</si>
  <si>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</si>
  <si>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</si>
  <si>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</si>
  <si>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</si>
  <si>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</si>
  <si>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</si>
  <si>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</si>
  <si>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</si>
  <si>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</si>
  <si>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</si>
  <si>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</si>
  <si>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</si>
  <si>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</si>
  <si>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</si>
  <si>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</si>
  <si>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</si>
  <si>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</si>
  <si>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</si>
  <si>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</si>
  <si>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</si>
  <si>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</si>
  <si>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</si>
  <si>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</si>
  <si>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</si>
  <si>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</si>
  <si>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</si>
  <si>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</si>
  <si>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</si>
  <si>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</si>
  <si>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</si>
  <si>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</si>
  <si>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</si>
  <si>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</si>
  <si>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</si>
  <si>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</si>
  <si>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</si>
  <si>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</si>
  <si>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</si>
  <si>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</si>
  <si>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</si>
  <si>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</si>
  <si>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</si>
  <si>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</si>
  <si>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</si>
  <si>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</si>
  <si>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</si>
  <si>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</si>
  <si>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</si>
  <si>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</si>
  <si>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</si>
  <si>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</si>
  <si>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</si>
  <si>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</si>
  <si>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</si>
  <si>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</si>
  <si>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</si>
  <si>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</si>
  <si>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</si>
  <si>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</si>
  <si>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</si>
  <si>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</si>
  <si>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</si>
  <si>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</si>
  <si>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</si>
  <si>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</si>
  <si>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</si>
  <si>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</si>
  <si>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</si>
  <si>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</si>
  <si>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</si>
  <si>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</si>
  <si>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</si>
  <si>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</si>
  <si>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</si>
  <si>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</si>
  <si>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</si>
  <si>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</si>
  <si>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</si>
  <si>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</si>
  <si>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</si>
  <si>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</si>
  <si>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</si>
  <si>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</si>
  <si>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</si>
  <si>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</si>
  <si>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</si>
  <si>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</si>
  <si>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</si>
  <si>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</si>
  <si>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</si>
  <si>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</si>
  <si>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</si>
  <si>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</si>
  <si>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</si>
  <si>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</si>
  <si>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</si>
  <si>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</si>
  <si>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</si>
  <si>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</si>
  <si>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</si>
  <si>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</si>
  <si>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</si>
  <si>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</si>
  <si>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</si>
  <si>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</si>
  <si>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</si>
  <si>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</si>
  <si>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</si>
  <si>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</si>
  <si>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</si>
  <si>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</si>
  <si>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</si>
  <si>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</si>
  <si>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</si>
  <si>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</si>
  <si>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</si>
  <si>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</si>
  <si>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</si>
  <si>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</si>
  <si>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</si>
  <si>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</si>
  <si>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</si>
  <si>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</si>
  <si>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</si>
  <si>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</si>
  <si>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</si>
  <si>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</si>
  <si>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</si>
  <si>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</si>
  <si>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</si>
  <si>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</si>
  <si>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</si>
  <si>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</si>
  <si>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</si>
  <si>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</si>
  <si>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</si>
  <si>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</si>
  <si>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</si>
  <si>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</si>
  <si>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</si>
  <si>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</si>
  <si>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</si>
  <si>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</si>
  <si>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</si>
  <si>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</si>
  <si>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</si>
  <si>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</si>
  <si>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</si>
  <si>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</si>
  <si>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</si>
  <si>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</si>
  <si>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</si>
  <si>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</si>
  <si>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</si>
  <si>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</si>
  <si>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</si>
  <si>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</si>
  <si>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</si>
  <si>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</si>
  <si>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</si>
  <si>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</si>
  <si>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</si>
  <si>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</si>
  <si>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</si>
  <si>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</si>
  <si>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</si>
  <si>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</si>
  <si>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</si>
  <si>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</si>
  <si>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</si>
  <si>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</si>
  <si>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</si>
  <si>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</si>
  <si>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</si>
  <si>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</si>
  <si>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</si>
  <si>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</si>
  <si>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</si>
  <si>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</si>
  <si>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</si>
  <si>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</si>
  <si>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</si>
  <si>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</si>
  <si>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</si>
  <si>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</si>
  <si>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</si>
  <si>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</si>
  <si>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</si>
  <si>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</si>
  <si>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</si>
  <si>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</si>
  <si>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</si>
  <si>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</si>
  <si>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</si>
  <si>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</si>
  <si>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</si>
  <si>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</si>
  <si>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</si>
  <si>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</si>
  <si>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</si>
  <si>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</si>
  <si>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</si>
  <si>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</si>
  <si>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</si>
  <si>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</si>
  <si>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</si>
  <si>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</si>
  <si>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</si>
  <si>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</si>
  <si>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</si>
  <si>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</si>
  <si>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</si>
  <si>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</si>
  <si>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</si>
  <si>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</si>
  <si>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</si>
  <si>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</si>
  <si>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</si>
  <si>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</si>
  <si>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</si>
  <si>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</si>
  <si>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</si>
  <si>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</si>
  <si>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</si>
  <si>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</si>
  <si>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</si>
  <si>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</si>
  <si>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</si>
  <si>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</si>
  <si>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</si>
  <si>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</si>
  <si>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</si>
  <si>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</si>
  <si>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</si>
  <si>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</si>
  <si>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</si>
  <si>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</si>
  <si>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</si>
  <si>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</si>
  <si>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</si>
  <si>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</si>
  <si>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</si>
  <si>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</si>
  <si>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</si>
  <si>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</si>
  <si>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</si>
  <si>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</si>
  <si>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</si>
  <si>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</si>
  <si>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</si>
  <si>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</si>
  <si>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</si>
  <si>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</si>
  <si>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</si>
  <si>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</si>
  <si>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</si>
  <si>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</si>
  <si>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</si>
  <si>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</si>
  <si>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</si>
  <si>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</si>
  <si>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</si>
  <si>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</si>
  <si>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</si>
  <si>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</si>
  <si>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</si>
  <si>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</si>
  <si>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</si>
  <si>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</si>
  <si>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</si>
  <si>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</si>
  <si>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</si>
  <si>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</si>
  <si>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</si>
  <si>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</si>
  <si>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</si>
  <si>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</si>
  <si>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</si>
  <si>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</si>
  <si>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</si>
  <si>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</si>
  <si>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</si>
  <si>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</si>
  <si>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</si>
  <si>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</si>
  <si>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</si>
  <si>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</si>
  <si>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</si>
  <si>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</si>
  <si>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</si>
  <si>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</si>
  <si>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</si>
  <si>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</si>
  <si>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</si>
  <si>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</si>
  <si>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</si>
  <si>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</si>
  <si>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</si>
  <si>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</si>
  <si>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</si>
  <si>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</si>
  <si>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</si>
  <si>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</si>
  <si>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</si>
  <si>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</si>
  <si>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</si>
  <si>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</si>
  <si>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</si>
  <si>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</si>
  <si>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</si>
  <si>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</si>
  <si>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</si>
  <si>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</si>
  <si>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</si>
  <si>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</si>
  <si>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</si>
  <si>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</si>
  <si>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</si>
  <si>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</si>
  <si>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</si>
  <si>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</si>
  <si>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</si>
  <si>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</si>
  <si>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</si>
  <si>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</si>
  <si>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</si>
  <si>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</si>
  <si>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</si>
  <si>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</si>
  <si>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</si>
  <si>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</si>
  <si>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</si>
  <si>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</si>
  <si>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</si>
  <si>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</si>
  <si>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</si>
  <si>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</si>
  <si>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</si>
  <si>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</si>
  <si>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</si>
  <si>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</si>
  <si>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</si>
  <si>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</si>
  <si>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</si>
  <si>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</si>
  <si>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</si>
  <si>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</si>
  <si>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</si>
  <si>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</si>
  <si>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</si>
  <si>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</si>
  <si>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</si>
  <si>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</si>
  <si>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</si>
  <si>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</si>
  <si>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</si>
  <si>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</si>
  <si>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</si>
  <si>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</si>
  <si>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</si>
  <si>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</si>
  <si>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</si>
  <si>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</si>
  <si>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</si>
  <si>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</si>
  <si>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</si>
  <si>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</si>
  <si>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</si>
  <si>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</si>
  <si>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</si>
  <si>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</si>
  <si>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</si>
  <si>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</si>
  <si>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</si>
  <si>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</si>
  <si>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</si>
  <si>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</si>
  <si>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</si>
  <si>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</si>
  <si>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</si>
  <si>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</si>
  <si>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</si>
  <si>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</si>
  <si>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</si>
  <si>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</si>
  <si>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</si>
  <si>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</si>
  <si>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</si>
  <si>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</si>
  <si>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</si>
  <si>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</si>
  <si>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</si>
  <si>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</si>
  <si>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</si>
  <si>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</si>
  <si>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</si>
  <si>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</si>
  <si>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</si>
  <si>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</si>
  <si>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</si>
  <si>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</si>
  <si>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</si>
  <si>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</si>
  <si>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</si>
  <si>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</si>
  <si>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</si>
  <si>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</si>
  <si>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</si>
  <si>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</si>
  <si>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</si>
  <si>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</si>
  <si>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</si>
  <si>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</si>
  <si>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</si>
  <si>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</si>
  <si>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</si>
  <si>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</si>
  <si>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</si>
  <si>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</si>
  <si>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</si>
  <si>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</si>
  <si>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</si>
  <si>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</si>
  <si>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</si>
  <si>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</si>
  <si>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</si>
  <si>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</si>
  <si>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</si>
  <si>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</si>
  <si>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</si>
  <si>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</si>
  <si>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</si>
  <si>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</si>
  <si>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</si>
  <si>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</si>
  <si>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</si>
  <si>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</si>
  <si>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</si>
  <si>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</si>
  <si>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</si>
  <si>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</si>
  <si>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</si>
  <si>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</si>
  <si>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</si>
  <si>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</si>
  <si>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</si>
  <si>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</si>
  <si>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</si>
  <si>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</si>
  <si>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</si>
  <si>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</si>
  <si>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</si>
  <si>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</si>
  <si>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</si>
  <si>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</si>
  <si>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</si>
  <si>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</si>
  <si>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</si>
  <si>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</si>
  <si>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</si>
  <si>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</si>
  <si>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</si>
  <si>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</si>
  <si>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</si>
  <si>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</si>
  <si>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</si>
  <si>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</si>
  <si>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</si>
  <si>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</si>
  <si>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</si>
  <si>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</si>
  <si>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</si>
  <si>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</si>
  <si>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</si>
  <si>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</si>
  <si>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</si>
  <si>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</si>
  <si>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</si>
  <si>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</si>
  <si>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</si>
  <si>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</si>
  <si>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</si>
  <si>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</si>
  <si>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</si>
  <si>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</si>
  <si>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</si>
  <si>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</si>
  <si>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</si>
  <si>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</si>
  <si>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</si>
  <si>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</si>
  <si>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</si>
  <si>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</si>
  <si>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</si>
  <si>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</si>
  <si>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</si>
  <si>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</si>
  <si>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</si>
  <si>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</si>
  <si>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</si>
  <si>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</si>
  <si>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</si>
  <si>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</si>
  <si>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</si>
  <si>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</si>
  <si>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</si>
  <si>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</si>
  <si>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</si>
  <si>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</si>
  <si>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</si>
  <si>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</si>
  <si>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</si>
  <si>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</si>
  <si>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</si>
  <si>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</si>
  <si>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</si>
  <si>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</si>
  <si>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</si>
  <si>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</si>
  <si>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</si>
  <si>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</si>
  <si>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</si>
  <si>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</si>
  <si>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</si>
  <si>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</si>
  <si>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</si>
  <si>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</si>
  <si>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</si>
  <si>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</si>
  <si>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</si>
  <si>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</si>
  <si>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</si>
  <si>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</si>
  <si>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</si>
  <si>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</si>
  <si>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</si>
  <si>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</si>
  <si>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</si>
  <si>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</si>
  <si>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</si>
  <si>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</si>
  <si>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</si>
  <si>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</si>
  <si>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</si>
  <si>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</si>
  <si>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</si>
  <si>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</si>
  <si>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</si>
  <si>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</si>
  <si>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</si>
  <si>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</si>
  <si>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</si>
  <si>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</si>
  <si>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</si>
  <si>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</si>
  <si>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</si>
  <si>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</si>
  <si>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</si>
  <si>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</si>
  <si>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</si>
  <si>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</si>
  <si>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</si>
  <si>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</si>
  <si>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</si>
  <si>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</si>
  <si>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</si>
  <si>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</si>
  <si>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</si>
  <si>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</si>
  <si>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</si>
  <si>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</si>
  <si>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</si>
  <si>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</si>
  <si>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</si>
  <si>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</si>
  <si>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</si>
  <si>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</si>
  <si>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</si>
  <si>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</si>
  <si>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</si>
  <si>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</si>
  <si>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</si>
  <si>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</si>
  <si>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</si>
  <si>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</si>
  <si>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</si>
  <si>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</si>
  <si>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</si>
  <si>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</si>
  <si>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</si>
  <si>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</si>
  <si>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</si>
  <si>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</si>
  <si>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</si>
  <si>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</si>
  <si>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</si>
  <si>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</si>
  <si>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</si>
  <si>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</si>
  <si>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</si>
  <si>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</si>
  <si>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</si>
  <si>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</si>
  <si>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</si>
  <si>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</si>
  <si>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</si>
  <si>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</si>
  <si>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</si>
  <si>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</si>
  <si>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</si>
  <si>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</si>
  <si>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</si>
  <si>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</si>
  <si>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</si>
  <si>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</si>
  <si>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</si>
  <si>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</si>
  <si>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</si>
  <si>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</si>
  <si>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</si>
  <si>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</si>
  <si>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</si>
  <si>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</si>
  <si>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</si>
  <si>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</si>
  <si>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</si>
  <si>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</si>
  <si>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</si>
  <si>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</si>
  <si>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</si>
  <si>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</si>
  <si>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</si>
  <si>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</si>
  <si>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</si>
  <si>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</si>
  <si>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</si>
  <si>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</si>
  <si>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</si>
  <si>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</si>
  <si>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</si>
  <si>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</si>
  <si>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</si>
  <si>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</si>
  <si>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</si>
  <si>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</si>
  <si>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</si>
  <si>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</si>
  <si>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</si>
  <si>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</si>
  <si>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</si>
  <si>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</si>
  <si>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</si>
  <si>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</si>
  <si>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</si>
  <si>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</si>
  <si>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</si>
  <si>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</si>
  <si>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</si>
  <si>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</si>
  <si>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</si>
  <si>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</si>
  <si>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</si>
  <si>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</si>
  <si>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</si>
  <si>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</si>
  <si>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</si>
  <si>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</si>
  <si>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</si>
  <si>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</si>
  <si>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</si>
  <si>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</si>
  <si>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</si>
  <si>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</si>
  <si>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</si>
  <si>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</si>
  <si>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</si>
  <si>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</si>
  <si>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</si>
  <si>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</si>
  <si>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</si>
  <si>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</si>
  <si>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</si>
  <si>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</si>
  <si>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</si>
  <si>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</si>
  <si>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</si>
  <si>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</si>
  <si>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</si>
  <si>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</si>
  <si>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</si>
  <si>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</si>
  <si>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</si>
  <si>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</si>
  <si>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</si>
  <si>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</si>
  <si>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</si>
  <si>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</si>
  <si>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</si>
  <si>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</si>
  <si>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</si>
  <si>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</si>
  <si>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</si>
  <si>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</si>
  <si>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</si>
  <si>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</si>
  <si>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</si>
  <si>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</si>
  <si>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</si>
  <si>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</si>
  <si>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</si>
  <si>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</si>
  <si>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</si>
  <si>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</si>
  <si>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</si>
  <si>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</si>
  <si>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</si>
  <si>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</si>
  <si>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</si>
  <si>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</si>
  <si>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</si>
  <si>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</si>
  <si>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</si>
  <si>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</si>
  <si>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</si>
  <si>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</si>
  <si>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</si>
  <si>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</si>
  <si>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</si>
  <si>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</si>
  <si>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</si>
  <si>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</si>
  <si>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</si>
  <si>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</si>
  <si>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</si>
  <si>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</si>
  <si>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</si>
  <si>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</si>
  <si>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</si>
  <si>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</si>
  <si>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</si>
  <si>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</si>
  <si>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</si>
  <si>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</si>
  <si>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</si>
  <si>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</si>
  <si>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</si>
  <si>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</si>
  <si>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</si>
  <si>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</si>
  <si>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</si>
  <si>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</si>
  <si>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</si>
  <si>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</si>
  <si>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</si>
  <si>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</si>
  <si>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</si>
  <si>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</si>
  <si>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</si>
  <si>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</si>
  <si>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</si>
  <si>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</si>
  <si>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</si>
  <si>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</si>
  <si>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</si>
  <si>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</si>
  <si>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</si>
  <si>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</si>
  <si>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</si>
  <si>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</si>
  <si>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</si>
  <si>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</si>
  <si>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</si>
  <si>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</si>
  <si>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</si>
  <si>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</si>
  <si>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</si>
  <si>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</si>
  <si>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</si>
  <si>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</si>
  <si>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</si>
  <si>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</si>
  <si>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</si>
  <si>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</si>
  <si>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</si>
  <si>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</si>
  <si>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</si>
  <si>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</si>
  <si>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</si>
  <si>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</si>
  <si>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</si>
  <si>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</si>
  <si>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</si>
  <si>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</si>
  <si>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</si>
  <si>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</si>
  <si>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</si>
  <si>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</si>
  <si>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</si>
  <si>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</si>
  <si>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</si>
  <si>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</si>
  <si>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</si>
  <si>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</si>
  <si>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</si>
  <si>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</si>
  <si>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</si>
  <si>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</si>
  <si>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</si>
  <si>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</si>
  <si>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</si>
  <si>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</si>
  <si>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</si>
  <si>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</si>
  <si>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</si>
  <si>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</si>
  <si>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</si>
  <si>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</si>
  <si>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</si>
  <si>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</si>
  <si>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</si>
  <si>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</si>
  <si>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</si>
  <si>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</si>
  <si>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</si>
  <si>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</si>
  <si>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</si>
  <si>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</si>
  <si>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</si>
  <si>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</si>
  <si>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</si>
  <si>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</si>
  <si>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</si>
  <si>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</si>
  <si>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</si>
  <si>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</si>
  <si>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</si>
  <si>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</si>
  <si>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</si>
  <si>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</si>
  <si>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</si>
  <si>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</si>
  <si>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</si>
  <si>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</si>
  <si>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</si>
  <si>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</si>
  <si>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</si>
  <si>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</si>
  <si>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</si>
  <si>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</si>
  <si>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</si>
  <si>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</si>
  <si>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</si>
  <si>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</si>
  <si>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</si>
  <si>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</si>
  <si>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</si>
  <si>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</si>
  <si>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</si>
  <si>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</si>
  <si>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</si>
  <si>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</si>
  <si>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</si>
  <si>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</si>
  <si>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</si>
  <si>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</si>
  <si>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</si>
  <si>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</si>
  <si>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</si>
  <si>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</si>
  <si>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</si>
  <si>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</si>
  <si>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</si>
  <si>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</si>
  <si>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</si>
  <si>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</si>
  <si>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</si>
  <si>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</si>
  <si>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</si>
  <si>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</si>
  <si>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</si>
  <si>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</si>
  <si>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</si>
  <si>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</si>
  <si>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</si>
  <si>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</si>
  <si>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</si>
  <si>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</si>
  <si>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</si>
  <si>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</si>
  <si>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</si>
  <si>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</si>
  <si>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</si>
  <si>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</si>
  <si>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</si>
  <si>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</si>
  <si>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</si>
  <si>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</si>
  <si>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</si>
  <si>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</si>
  <si>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</si>
  <si>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</si>
  <si>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</si>
  <si>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</si>
  <si>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</si>
  <si>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</si>
  <si>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</si>
  <si>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</si>
  <si>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</si>
  <si>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</si>
  <si>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</si>
  <si>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</si>
  <si>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</si>
  <si>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</si>
  <si>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</si>
  <si>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</si>
  <si>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</si>
  <si>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</si>
  <si>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</si>
  <si>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</si>
  <si>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</si>
  <si>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</si>
  <si>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</si>
  <si>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</si>
  <si>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</si>
  <si>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</si>
  <si>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</si>
  <si>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</si>
  <si>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</si>
  <si>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</si>
  <si>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</si>
  <si>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</si>
  <si>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</si>
  <si>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</si>
  <si>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</si>
  <si>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</si>
  <si>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</si>
  <si>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</si>
  <si>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</si>
  <si>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</si>
  <si>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</si>
  <si>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</si>
  <si>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</si>
  <si>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</si>
  <si>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</si>
  <si>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</si>
  <si>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</si>
  <si>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</si>
  <si>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</si>
  <si>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</si>
  <si>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</si>
  <si>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</si>
  <si>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</si>
  <si>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</si>
  <si>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</si>
  <si>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</si>
  <si>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</si>
  <si>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</si>
  <si>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</si>
  <si>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</si>
  <si>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</si>
  <si>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</si>
  <si>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</si>
  <si>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</si>
  <si>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</si>
  <si>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</si>
  <si>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</si>
  <si>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</si>
  <si>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</si>
  <si>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</si>
  <si>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</si>
  <si>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</si>
  <si>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</si>
  <si>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</si>
  <si>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</si>
  <si>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</si>
  <si>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</si>
  <si>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</si>
  <si>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</si>
  <si>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</si>
  <si>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</si>
  <si>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</si>
  <si>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</si>
  <si>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</si>
  <si>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</si>
  <si>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</si>
  <si>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</si>
  <si>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</si>
  <si>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</si>
  <si>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</si>
  <si>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</si>
  <si>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</si>
  <si>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</si>
  <si>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</si>
  <si>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</si>
  <si>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</si>
  <si>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</si>
  <si>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</si>
  <si>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</si>
  <si>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</si>
  <si>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</si>
  <si>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</si>
  <si>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</si>
  <si>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</si>
  <si>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</si>
  <si>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</si>
  <si>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</si>
  <si>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</si>
  <si>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</si>
  <si>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</si>
  <si>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</si>
  <si>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</si>
  <si>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</si>
  <si>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</si>
  <si>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</si>
  <si>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</si>
  <si>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</si>
  <si>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</si>
  <si>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</si>
  <si>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</si>
  <si>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</si>
  <si>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</si>
  <si>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</si>
  <si>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</si>
  <si>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</si>
  <si>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</si>
  <si>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</si>
  <si>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</si>
  <si>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</si>
  <si>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</si>
  <si>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</si>
  <si>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</si>
  <si>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</si>
  <si>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</si>
  <si>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</si>
  <si>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</si>
  <si>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</si>
  <si>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</si>
  <si>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</si>
  <si>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</si>
  <si>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</si>
  <si>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</si>
  <si>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</si>
  <si>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</si>
  <si>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</si>
  <si>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</si>
  <si>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</si>
  <si>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</si>
  <si>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</si>
  <si>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</si>
  <si>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</si>
  <si>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</si>
  <si>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</si>
  <si>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</si>
  <si>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</si>
  <si>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</si>
  <si>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</si>
  <si>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</si>
  <si>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</si>
  <si>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</si>
  <si>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</si>
  <si>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</si>
  <si>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</si>
  <si>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</si>
  <si>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</si>
  <si>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</si>
  <si>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</si>
  <si>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</si>
  <si>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</si>
  <si>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</si>
  <si>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</si>
  <si>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</si>
  <si>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</si>
  <si>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</si>
  <si>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</si>
  <si>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</si>
  <si>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</si>
  <si>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</si>
  <si>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</si>
  <si>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</si>
  <si>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</si>
  <si>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</si>
  <si>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</si>
  <si>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</si>
  <si>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</si>
  <si>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</si>
  <si>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</si>
  <si>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</si>
  <si>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</si>
  <si>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</si>
  <si>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</si>
  <si>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</si>
  <si>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</si>
  <si>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</si>
  <si>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</si>
  <si>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</si>
  <si>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</si>
  <si>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</si>
  <si>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</si>
  <si>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</si>
  <si>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</si>
  <si>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</si>
  <si>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</si>
  <si>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</si>
  <si>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</si>
  <si>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</si>
  <si>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</si>
  <si>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</si>
  <si>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</si>
  <si>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</si>
  <si>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</si>
  <si>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</si>
  <si>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</si>
  <si>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</si>
  <si>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</si>
  <si>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</si>
  <si>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</si>
  <si>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</si>
  <si>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</si>
  <si>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</si>
  <si>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</si>
  <si>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</si>
  <si>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</si>
  <si>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</si>
  <si>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</si>
  <si>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</si>
  <si>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</si>
  <si>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</si>
  <si>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</si>
  <si>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</si>
  <si>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</si>
  <si>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</si>
  <si>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</si>
  <si>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</si>
  <si>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</si>
  <si>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</si>
  <si>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</si>
  <si>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</si>
  <si>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</si>
  <si>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</si>
  <si>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</si>
  <si>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</si>
  <si>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</si>
  <si>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</si>
  <si>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</si>
  <si>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</si>
  <si>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</si>
  <si>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</si>
  <si>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</si>
  <si>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</si>
  <si>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</si>
  <si>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</si>
  <si>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</si>
  <si>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</si>
  <si>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</si>
  <si>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</si>
  <si>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</si>
  <si>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</si>
  <si>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</si>
  <si>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</si>
  <si>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</si>
  <si>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</si>
  <si>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</si>
  <si>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</si>
  <si>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</si>
  <si>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</si>
  <si>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</si>
  <si>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</si>
  <si>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</si>
  <si>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</si>
  <si>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</si>
  <si>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</si>
  <si>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</si>
  <si>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</si>
  <si>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</si>
  <si>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</si>
  <si>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</si>
  <si>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</si>
  <si>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</si>
  <si>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</si>
  <si>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</si>
  <si>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</si>
  <si>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</si>
  <si>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</si>
  <si>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</si>
  <si>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</si>
  <si>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</si>
  <si>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</si>
  <si>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</si>
  <si>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</si>
  <si>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</si>
  <si>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</si>
  <si>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</si>
  <si>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</si>
  <si>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</si>
  <si>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</si>
  <si>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</si>
  <si>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</si>
  <si>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</si>
  <si>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</si>
  <si>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</si>
  <si>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</si>
  <si>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</si>
  <si>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</si>
  <si>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</si>
  <si>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</si>
  <si>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</si>
  <si>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</si>
  <si>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</si>
  <si>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</si>
  <si>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</si>
  <si>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</si>
  <si>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</si>
  <si>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</si>
  <si>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</si>
  <si>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</si>
  <si>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</si>
  <si>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</si>
  <si>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</si>
  <si>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</si>
  <si>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</si>
  <si>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</si>
  <si>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</si>
  <si>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</si>
  <si>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</si>
  <si>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</si>
  <si>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</si>
  <si>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</si>
  <si>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</si>
  <si>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</si>
  <si>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</si>
  <si>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</si>
  <si>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</si>
  <si>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</si>
  <si>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</si>
  <si>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</si>
  <si>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</si>
  <si>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</si>
  <si>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</si>
  <si>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</si>
  <si>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</si>
  <si>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</si>
  <si>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</si>
  <si>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</si>
  <si>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</si>
  <si>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</si>
  <si>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</si>
  <si>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</si>
  <si>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</si>
  <si>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</si>
  <si>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</si>
  <si>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</si>
  <si>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</si>
  <si>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</si>
  <si>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</si>
  <si>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</si>
  <si>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</si>
  <si>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</si>
  <si>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</si>
  <si>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</si>
  <si>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</si>
  <si>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</si>
  <si>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</si>
  <si>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</si>
  <si>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</si>
  <si>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</si>
  <si>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</si>
  <si>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</si>
  <si>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</si>
  <si>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</si>
  <si>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</si>
  <si>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</si>
  <si>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</si>
  <si>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</si>
  <si>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</si>
  <si>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</si>
  <si>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</si>
  <si>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</si>
  <si>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</si>
  <si>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</si>
  <si>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</si>
  <si>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</si>
  <si>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</si>
  <si>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</si>
  <si>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</si>
  <si>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</si>
  <si>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</si>
  <si>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</si>
  <si>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</si>
  <si>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</si>
  <si>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</si>
  <si>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</si>
  <si>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</si>
  <si>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</si>
  <si>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</si>
  <si>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</si>
  <si>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</si>
  <si>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</si>
  <si>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</si>
  <si>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</si>
  <si>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</si>
  <si>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</si>
  <si>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</si>
  <si>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</si>
  <si>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</si>
  <si>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</si>
  <si>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</si>
  <si>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</si>
  <si>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</si>
  <si>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</si>
  <si>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</si>
  <si>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</si>
  <si>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</si>
  <si>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</si>
  <si>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</si>
  <si>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</si>
  <si>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</si>
  <si>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</si>
  <si>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</si>
  <si>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</si>
  <si>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</si>
  <si>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</si>
  <si>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</si>
  <si>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</si>
  <si>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</si>
  <si>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</si>
  <si>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</si>
  <si>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</si>
  <si>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</si>
  <si>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</si>
  <si>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</si>
  <si>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</si>
  <si>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</si>
  <si>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</si>
  <si>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</si>
  <si>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</si>
  <si>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</si>
  <si>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</si>
  <si>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</si>
  <si>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</si>
  <si>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</si>
  <si>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</si>
  <si>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</si>
  <si>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</si>
  <si>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</si>
  <si>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</si>
  <si>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</si>
  <si>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</si>
  <si>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</si>
  <si>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</si>
  <si>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</si>
  <si>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</si>
  <si>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</si>
  <si>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</si>
  <si>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</si>
  <si>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</si>
  <si>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</si>
  <si>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</si>
  <si>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</si>
  <si>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</si>
  <si>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</si>
  <si>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</si>
  <si>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</si>
  <si>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</si>
  <si>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</si>
  <si>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</si>
  <si>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</si>
  <si>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</si>
  <si>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</si>
  <si>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</si>
  <si>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</si>
  <si>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</si>
  <si>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</si>
  <si>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</si>
  <si>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</si>
  <si>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</si>
  <si>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</si>
  <si>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</si>
  <si>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</si>
  <si>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</si>
  <si>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</si>
  <si>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</si>
  <si>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</si>
  <si>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</si>
  <si>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</si>
  <si>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</si>
  <si>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</si>
  <si>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</si>
  <si>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</si>
  <si>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</si>
  <si>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</si>
  <si>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</si>
  <si>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</si>
  <si>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</si>
  <si>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</si>
  <si>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</si>
  <si>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</si>
  <si>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</si>
  <si>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</si>
  <si>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</si>
  <si>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</si>
  <si>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</si>
  <si>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</si>
  <si>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</si>
  <si>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</si>
  <si>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</si>
  <si>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</si>
  <si>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</si>
  <si>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</si>
  <si>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</si>
  <si>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</si>
  <si>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</si>
  <si>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</si>
  <si>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</si>
  <si>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</si>
  <si>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</si>
  <si>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</si>
  <si>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</si>
  <si>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</si>
  <si>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</si>
  <si>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</si>
  <si>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</si>
  <si>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</si>
  <si>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</si>
  <si>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</si>
  <si>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</si>
  <si>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</si>
  <si>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</si>
  <si>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</si>
  <si>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</si>
  <si>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</si>
  <si>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</si>
  <si>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</si>
  <si>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</si>
  <si>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</si>
  <si>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</si>
  <si>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</si>
  <si>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</si>
  <si>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</si>
  <si>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</si>
  <si>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</si>
  <si>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</si>
  <si>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</si>
  <si>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</si>
  <si>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</si>
  <si>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</si>
  <si>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</si>
  <si>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</si>
  <si>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</si>
  <si>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</si>
  <si>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</si>
  <si>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</si>
  <si>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</si>
  <si>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</si>
  <si>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</si>
  <si>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</si>
  <si>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</si>
  <si>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</si>
  <si>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</si>
  <si>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</si>
  <si>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</si>
  <si>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</si>
  <si>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</si>
  <si>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</si>
  <si>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</si>
  <si>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</si>
  <si>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</si>
  <si>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</si>
  <si>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</si>
  <si>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</si>
  <si>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</si>
  <si>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</si>
  <si>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</si>
  <si>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</si>
  <si>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</si>
  <si>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</si>
  <si>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</si>
  <si>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</si>
  <si>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</si>
  <si>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</si>
  <si>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</si>
  <si>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</si>
  <si>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</si>
  <si>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</si>
  <si>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</si>
  <si>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</si>
  <si>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</si>
  <si>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</si>
  <si>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</si>
  <si>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</si>
  <si>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</si>
  <si>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</si>
  <si>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</si>
  <si>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</si>
  <si>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</si>
  <si>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</si>
  <si>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</si>
  <si>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</si>
  <si>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</si>
  <si>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</si>
  <si>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</si>
  <si>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</si>
  <si>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</si>
  <si>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</si>
  <si>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</si>
  <si>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</si>
  <si>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</si>
  <si>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</si>
  <si>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</si>
  <si>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</si>
  <si>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</si>
  <si>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</si>
  <si>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</si>
  <si>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</si>
  <si>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</si>
  <si>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</si>
  <si>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</si>
  <si>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</si>
  <si>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</si>
  <si>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</si>
  <si>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</si>
  <si>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</si>
  <si>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</si>
  <si>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</si>
  <si>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</si>
  <si>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</si>
  <si>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</si>
  <si>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</si>
  <si>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</si>
  <si>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</si>
  <si>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</si>
  <si>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</si>
  <si>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</si>
  <si>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</si>
  <si>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</si>
  <si>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</si>
  <si>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</si>
  <si>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</si>
  <si>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</si>
  <si>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</si>
  <si>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</si>
  <si>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</si>
  <si>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</si>
  <si>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</si>
  <si>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</si>
  <si>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</si>
  <si>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</si>
  <si>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</si>
  <si>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</si>
  <si>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</si>
  <si>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</si>
  <si>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</si>
  <si>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</si>
  <si>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</si>
  <si>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</si>
  <si>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</si>
  <si>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</si>
  <si>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</si>
  <si>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</si>
  <si>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</si>
  <si>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</si>
  <si>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</si>
  <si>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</si>
  <si>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</si>
  <si>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</si>
  <si>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</si>
  <si>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</si>
  <si>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</si>
  <si>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</si>
  <si>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</si>
  <si>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</si>
  <si>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</si>
  <si>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</si>
  <si>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</si>
  <si>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</si>
  <si>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</si>
  <si>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</si>
  <si>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</si>
  <si>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</si>
  <si>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</si>
  <si>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</si>
  <si>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</si>
  <si>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</si>
  <si>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</si>
  <si>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</si>
  <si>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</si>
  <si>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</si>
  <si>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</si>
  <si>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</si>
  <si>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</si>
  <si>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</si>
  <si>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</si>
  <si>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</si>
  <si>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</si>
  <si>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</si>
  <si>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</si>
  <si>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</si>
  <si>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</si>
  <si>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</si>
  <si>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</si>
  <si>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</si>
  <si>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</si>
  <si>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</si>
  <si>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</si>
  <si>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</si>
  <si>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</si>
  <si>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</si>
  <si>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</si>
  <si>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</si>
  <si>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</si>
  <si>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</si>
  <si>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</si>
  <si>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</si>
  <si>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</si>
  <si>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</si>
  <si>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</si>
  <si>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</si>
  <si>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</si>
  <si>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</si>
  <si>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</si>
  <si>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</si>
  <si>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</si>
  <si>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</si>
  <si>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</si>
  <si>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</si>
  <si>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</si>
  <si>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</si>
  <si>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</si>
  <si>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</si>
  <si>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</si>
  <si>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</si>
  <si>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</si>
  <si>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</si>
  <si>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</si>
  <si>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</si>
  <si>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</si>
  <si>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</si>
  <si>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</si>
  <si>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</si>
  <si>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</si>
  <si>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</si>
  <si>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</si>
  <si>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</si>
  <si>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</si>
  <si>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</si>
  <si>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</si>
  <si>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</si>
  <si>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</si>
  <si>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</si>
  <si>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</si>
  <si>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</si>
  <si>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</si>
  <si>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</si>
  <si>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</si>
  <si>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</si>
  <si>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</si>
  <si>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</si>
  <si>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</si>
  <si>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</si>
  <si>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</si>
  <si>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</si>
  <si>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</si>
  <si>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</si>
  <si>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</si>
  <si>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</si>
  <si>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</si>
  <si>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</si>
  <si>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</si>
  <si>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</si>
  <si>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</si>
  <si>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</si>
  <si>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</si>
  <si>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</si>
  <si>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</si>
  <si>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</si>
  <si>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</si>
  <si>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</si>
  <si>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</si>
  <si>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</si>
  <si>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</si>
  <si>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</si>
  <si>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</si>
  <si>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</si>
  <si>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</si>
  <si>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</si>
  <si>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</si>
  <si>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</si>
  <si>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</si>
  <si>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</si>
  <si>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</si>
  <si>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</si>
  <si>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</si>
  <si>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</si>
  <si>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</si>
  <si>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</si>
  <si>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</si>
  <si>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</si>
  <si>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</si>
  <si>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</si>
  <si>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</si>
  <si>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</si>
  <si>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</si>
  <si>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</si>
  <si>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</si>
  <si>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</si>
  <si>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</si>
  <si>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</si>
  <si>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</si>
  <si>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</si>
  <si>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</si>
  <si>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</si>
  <si>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</si>
  <si>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</si>
  <si>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</si>
  <si>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</si>
  <si>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</si>
  <si>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</si>
  <si>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</si>
  <si>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</si>
  <si>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</si>
  <si>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</si>
  <si>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</si>
  <si>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</si>
  <si>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</si>
  <si>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</si>
  <si>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</si>
  <si>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</si>
  <si>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</si>
  <si>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</si>
  <si>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</si>
  <si>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</si>
  <si>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</si>
  <si>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</si>
  <si>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</si>
  <si>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</si>
  <si>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</si>
  <si>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</si>
  <si>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</si>
  <si>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</si>
  <si>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</si>
  <si>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</si>
  <si>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</si>
  <si>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</si>
  <si>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</si>
  <si>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</si>
  <si>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</si>
  <si>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</si>
  <si>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</si>
  <si>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</si>
  <si>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</si>
  <si>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</si>
  <si>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</si>
  <si>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</si>
  <si>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</si>
  <si>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</si>
  <si>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</si>
  <si>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</si>
  <si>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</si>
  <si>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</si>
  <si>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</si>
  <si>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</si>
  <si>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</si>
  <si>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</si>
  <si>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</si>
  <si>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</si>
  <si>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</si>
  <si>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</si>
  <si>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</si>
  <si>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</si>
  <si>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</si>
  <si>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</si>
  <si>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</si>
  <si>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</si>
  <si>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</si>
  <si>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</si>
  <si>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</si>
  <si>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</si>
  <si>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</si>
  <si>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</si>
  <si>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</si>
  <si>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</si>
  <si>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</si>
  <si>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</si>
  <si>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</si>
  <si>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</si>
  <si>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</si>
  <si>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</si>
  <si>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</si>
  <si>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</si>
  <si>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</si>
  <si>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</si>
  <si>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</si>
  <si>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</si>
  <si>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</si>
  <si>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</si>
  <si>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</si>
  <si>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</si>
  <si>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</si>
  <si>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</si>
  <si>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</si>
  <si>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</si>
  <si>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</si>
  <si>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</si>
  <si>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</si>
  <si>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</si>
  <si>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</si>
  <si>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</si>
  <si>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</si>
  <si>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</si>
  <si>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</si>
  <si>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</si>
  <si>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</si>
  <si>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</si>
  <si>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</si>
  <si>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</si>
  <si>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</si>
  <si>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</si>
  <si>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</si>
  <si>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</si>
  <si>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</si>
  <si>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</si>
  <si>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</si>
  <si>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</si>
  <si>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</si>
  <si>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</si>
  <si>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</si>
  <si>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</si>
  <si>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</si>
  <si>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</si>
  <si>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</si>
  <si>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</si>
  <si>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</si>
  <si>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</si>
  <si>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</si>
  <si>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</si>
  <si>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</si>
  <si>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</si>
  <si>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</si>
  <si>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</si>
  <si>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</si>
  <si>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</si>
  <si>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</si>
  <si>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</si>
  <si>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</si>
  <si>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</si>
  <si>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</si>
  <si>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</si>
  <si>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</si>
  <si>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</si>
  <si>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</si>
  <si>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</si>
  <si>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</si>
  <si>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</si>
  <si>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</si>
  <si>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</si>
  <si>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</si>
  <si>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</si>
  <si>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</si>
  <si>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</si>
  <si>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</si>
  <si>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</si>
  <si>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</si>
  <si>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</si>
  <si>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</si>
  <si>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</si>
  <si>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</si>
  <si>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</si>
  <si>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</si>
  <si>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</si>
  <si>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</si>
  <si>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</si>
  <si>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</si>
  <si>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</si>
  <si>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</si>
  <si>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</si>
  <si>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</si>
  <si>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</si>
  <si>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</si>
  <si>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</si>
  <si>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</si>
  <si>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</si>
  <si>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</si>
  <si>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</si>
  <si>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</si>
  <si>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</si>
  <si>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</si>
  <si>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</si>
  <si>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</si>
  <si>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</si>
  <si>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</si>
  <si>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</si>
  <si>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</si>
  <si>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</si>
  <si>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</si>
  <si>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</si>
  <si>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</si>
  <si>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</si>
  <si>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</si>
  <si>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</si>
  <si>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</si>
  <si>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</si>
  <si>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</si>
  <si>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</si>
  <si>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</si>
  <si>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</si>
  <si>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</si>
  <si>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</si>
  <si>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</si>
  <si>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</si>
  <si>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</si>
  <si>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</si>
  <si>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</si>
  <si>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</si>
  <si>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</si>
  <si>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</si>
  <si>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</si>
  <si>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</si>
  <si>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</si>
  <si>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</si>
  <si>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</si>
  <si>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</si>
  <si>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</si>
  <si>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</si>
  <si>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</si>
  <si>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</si>
  <si>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</si>
  <si>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</si>
  <si>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</si>
  <si>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</si>
  <si>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</si>
  <si>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</si>
  <si>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</si>
  <si>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</si>
  <si>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</si>
  <si>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</si>
  <si>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</si>
  <si>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</si>
  <si>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</si>
  <si>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</si>
  <si>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</si>
  <si>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</si>
  <si>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</si>
  <si>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</si>
  <si>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</si>
  <si>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</si>
  <si>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</si>
  <si>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</si>
  <si>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</si>
  <si>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</si>
  <si>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</si>
  <si>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</si>
  <si>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</si>
  <si>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</si>
  <si>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</si>
  <si>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</si>
  <si>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</si>
  <si>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</si>
  <si>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</si>
  <si>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</si>
  <si>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</si>
  <si>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</si>
  <si>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</si>
  <si>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</si>
  <si>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</si>
  <si>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</si>
  <si>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</si>
  <si>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</si>
  <si>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</si>
  <si>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</si>
  <si>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</si>
  <si>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</si>
  <si>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</si>
  <si>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</si>
  <si>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</si>
  <si>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</si>
  <si>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</si>
  <si>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</si>
  <si>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</si>
  <si>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</si>
  <si>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</si>
  <si>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</si>
  <si>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</si>
  <si>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</si>
  <si>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</si>
  <si>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</si>
  <si>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</si>
  <si>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</si>
  <si>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</si>
  <si>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</si>
  <si>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</si>
  <si>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</si>
  <si>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</si>
  <si>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</si>
  <si>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</si>
  <si>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</si>
  <si>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</si>
  <si>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</si>
  <si>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</si>
  <si>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</si>
  <si>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</si>
  <si>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</si>
  <si>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</si>
  <si>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</si>
  <si>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</si>
  <si>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</si>
  <si>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</si>
  <si>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</si>
  <si>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</si>
  <si>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</si>
  <si>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</si>
  <si>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</si>
  <si>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</si>
  <si>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</si>
  <si>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</si>
  <si>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</si>
  <si>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</si>
  <si>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</si>
  <si>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</si>
  <si>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</si>
  <si>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</si>
  <si>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</si>
  <si>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</si>
  <si>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</si>
  <si>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</si>
  <si>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</si>
  <si>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</si>
  <si>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</si>
  <si>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</si>
  <si>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</si>
  <si>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</si>
  <si>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</si>
  <si>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</si>
  <si>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</si>
  <si>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</si>
  <si>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</si>
  <si>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</si>
  <si>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</si>
  <si>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</si>
  <si>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</si>
  <si>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</si>
  <si>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</si>
  <si>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</si>
  <si>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</si>
  <si>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</si>
  <si>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</si>
  <si>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</si>
  <si>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</si>
  <si>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</si>
  <si>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</si>
  <si>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</si>
  <si>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</si>
  <si>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</si>
  <si>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</si>
  <si>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</si>
  <si>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</si>
  <si>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</si>
  <si>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</si>
  <si>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</si>
  <si>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</si>
  <si>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</si>
  <si>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</si>
  <si>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</si>
  <si>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</si>
  <si>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</si>
  <si>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</si>
  <si>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</si>
  <si>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</si>
  <si>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</si>
  <si>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</si>
  <si>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</si>
  <si>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</si>
  <si>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</si>
  <si>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</si>
  <si>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</si>
  <si>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</si>
  <si>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</si>
  <si>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</si>
  <si>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</si>
  <si>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</si>
  <si>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</si>
  <si>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</si>
  <si>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</si>
  <si>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</si>
  <si>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</si>
  <si>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</si>
  <si>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</si>
  <si>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</si>
  <si>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</si>
  <si>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</si>
  <si>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</si>
  <si>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</si>
  <si>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</si>
  <si>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</si>
  <si>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</si>
  <si>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</si>
  <si>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</si>
  <si>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</si>
  <si>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</si>
  <si>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</si>
  <si>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</si>
  <si>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</si>
  <si>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</si>
  <si>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</si>
  <si>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</si>
  <si>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</si>
  <si>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</si>
  <si>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</si>
  <si>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</si>
  <si>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</si>
  <si>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</si>
  <si>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</si>
  <si>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</si>
  <si>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</si>
  <si>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</si>
  <si>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</si>
  <si>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</si>
  <si>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</si>
  <si>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</si>
  <si>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</si>
  <si>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</si>
  <si>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</si>
  <si>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</si>
  <si>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</si>
  <si>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</si>
  <si>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</si>
  <si>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</si>
  <si>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</si>
  <si>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</si>
  <si>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</si>
  <si>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</si>
  <si>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</si>
  <si>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</si>
  <si>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</si>
  <si>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</si>
  <si>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</si>
  <si>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</si>
  <si>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</si>
  <si>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</si>
  <si>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</si>
  <si>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</si>
  <si>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</si>
  <si>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</si>
  <si>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</si>
  <si>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</si>
  <si>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</si>
  <si>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</si>
  <si>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</si>
  <si>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</si>
  <si>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</si>
  <si>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</si>
  <si>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</si>
  <si>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</si>
  <si>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</si>
  <si>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</si>
  <si>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</si>
  <si>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</si>
  <si>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</si>
  <si>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</si>
  <si>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</si>
  <si>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</si>
  <si>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</si>
  <si>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</si>
  <si>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</si>
  <si>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</si>
  <si>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</si>
  <si>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</si>
  <si>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</si>
  <si>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</si>
  <si>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</si>
  <si>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</si>
  <si>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</si>
  <si>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</si>
  <si>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</si>
  <si>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</si>
  <si>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</si>
  <si>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</si>
  <si>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</si>
  <si>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</si>
  <si>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</si>
  <si>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</si>
  <si>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</si>
  <si>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</si>
  <si>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</si>
  <si>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</si>
  <si>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</si>
  <si>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</si>
  <si>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</si>
  <si>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</si>
  <si>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</si>
  <si>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</si>
  <si>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</si>
  <si>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</si>
  <si>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</si>
  <si>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</si>
  <si>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</si>
  <si>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</si>
  <si>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</si>
  <si>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</si>
  <si>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</si>
  <si>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</si>
  <si>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</si>
  <si>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</si>
  <si>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</si>
  <si>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</si>
  <si>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</si>
  <si>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</si>
  <si>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</si>
  <si>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</si>
  <si>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</si>
  <si>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</si>
  <si>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</si>
  <si>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</si>
  <si>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</si>
  <si>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</si>
  <si>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</si>
  <si>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</si>
  <si>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</si>
  <si>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</si>
  <si>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</si>
  <si>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</si>
  <si>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</si>
  <si>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</si>
  <si>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</si>
  <si>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</si>
  <si>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</si>
  <si>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</si>
  <si>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</si>
  <si>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</si>
  <si>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</si>
  <si>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</si>
  <si>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</si>
  <si>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</si>
  <si>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</si>
  <si>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</si>
  <si>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</si>
  <si>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</si>
  <si>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</si>
  <si>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</si>
  <si>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</si>
  <si>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</si>
  <si>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</si>
  <si>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</si>
  <si>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</si>
  <si>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</si>
  <si>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</si>
  <si>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</si>
  <si>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</si>
  <si>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</si>
  <si>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</si>
  <si>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</si>
  <si>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</si>
  <si>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</si>
  <si>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</si>
  <si>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</si>
  <si>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</si>
  <si>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</si>
  <si>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</si>
  <si>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</si>
  <si>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</si>
  <si>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</si>
  <si>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</si>
  <si>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</si>
  <si>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</si>
  <si>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</si>
  <si>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</si>
  <si>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</si>
  <si>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</si>
  <si>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</si>
  <si>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</si>
  <si>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</si>
  <si>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</si>
  <si>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</si>
  <si>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</si>
  <si>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</si>
  <si>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</si>
  <si>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</si>
  <si>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</si>
  <si>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</si>
  <si>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</si>
  <si>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</si>
  <si>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</si>
  <si>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</si>
  <si>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</si>
  <si>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</si>
  <si>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</si>
  <si>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</si>
  <si>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</si>
  <si>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</si>
  <si>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</si>
  <si>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</si>
  <si>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</si>
  <si>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</si>
  <si>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</si>
  <si>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</si>
  <si>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</si>
  <si>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</si>
  <si>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</si>
  <si>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</si>
  <si>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</si>
  <si>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</si>
  <si>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</si>
  <si>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</si>
  <si>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</si>
  <si>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</si>
  <si>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</si>
  <si>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</si>
  <si>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</si>
  <si>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</si>
  <si>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</si>
  <si>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</si>
  <si>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</si>
  <si>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</si>
  <si>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</si>
  <si>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</si>
  <si>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</si>
  <si>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</si>
  <si>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</si>
  <si>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</si>
  <si>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</si>
  <si>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</si>
  <si>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</si>
  <si>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</si>
  <si>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</si>
  <si>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</si>
  <si>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</si>
  <si>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</si>
  <si>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</si>
  <si>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</si>
  <si>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</si>
  <si>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</si>
  <si>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</si>
  <si>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</si>
  <si>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</si>
  <si>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</si>
  <si>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</si>
  <si>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</si>
  <si>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</si>
  <si>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</si>
  <si>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</si>
  <si>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</si>
  <si>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</si>
  <si>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</si>
  <si>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</si>
  <si>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</si>
  <si>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</si>
  <si>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</si>
  <si>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</si>
  <si>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</si>
  <si>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</si>
  <si>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</si>
  <si>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</si>
  <si>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</si>
  <si>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</si>
  <si>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</si>
  <si>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</si>
  <si>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</si>
  <si>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</si>
  <si>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</si>
  <si>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</si>
  <si>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</si>
  <si>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</si>
  <si>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</si>
  <si>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</si>
  <si>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</si>
  <si>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</si>
  <si>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</si>
  <si>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</si>
  <si>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</si>
  <si>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</si>
  <si>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</si>
  <si>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</si>
  <si>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</si>
  <si>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</si>
  <si>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</si>
  <si>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</si>
  <si>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</si>
  <si>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</si>
  <si>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</si>
  <si>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</si>
  <si>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</si>
  <si>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</si>
  <si>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</si>
  <si>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</si>
  <si>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</si>
  <si>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</si>
  <si>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</si>
  <si>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</si>
  <si>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</si>
  <si>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</si>
  <si>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</si>
  <si>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</si>
  <si>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</si>
  <si>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</si>
  <si>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</si>
  <si>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</si>
  <si>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</si>
  <si>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</si>
  <si>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</si>
  <si>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</si>
  <si>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</si>
  <si>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</si>
  <si>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</si>
  <si>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</si>
  <si>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</si>
  <si>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</si>
  <si>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</si>
  <si>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</si>
  <si>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</si>
  <si>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</si>
  <si>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</si>
  <si>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</si>
  <si>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</si>
  <si>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</si>
  <si>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</si>
  <si>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</si>
  <si>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</si>
  <si>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</si>
  <si>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</si>
  <si>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</si>
  <si>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</si>
  <si>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</si>
  <si>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</si>
  <si>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</si>
  <si>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</si>
  <si>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</si>
  <si>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</si>
  <si>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</si>
  <si>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</si>
  <si>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</si>
  <si>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</si>
  <si>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</si>
  <si>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</si>
  <si>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</si>
  <si>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</si>
  <si>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</si>
  <si>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</si>
  <si>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</si>
  <si>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</si>
  <si>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</si>
  <si>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</si>
  <si>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</si>
  <si>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</si>
  <si>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</si>
  <si>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</si>
  <si>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</si>
  <si>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</si>
  <si>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</si>
  <si>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</si>
  <si>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</si>
  <si>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</si>
  <si>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</si>
  <si>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</si>
  <si>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</si>
  <si>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</si>
  <si>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</si>
  <si>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</si>
  <si>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</si>
  <si>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</si>
  <si>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</si>
  <si>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</si>
  <si>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</si>
  <si>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</si>
  <si>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</si>
  <si>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</si>
  <si>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</si>
  <si>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</si>
  <si>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</si>
  <si>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</si>
  <si>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</si>
  <si>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</si>
  <si>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</si>
  <si>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</si>
  <si>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</si>
  <si>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</si>
  <si>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</si>
  <si>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</si>
  <si>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</si>
  <si>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</si>
  <si>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</si>
  <si>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</si>
  <si>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</si>
  <si>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</si>
  <si>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</si>
  <si>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</si>
  <si>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</si>
  <si>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</si>
  <si>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</si>
  <si>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</si>
  <si>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</si>
  <si>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</si>
  <si>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</si>
  <si>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</si>
  <si>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</si>
  <si>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</si>
  <si>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</si>
  <si>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</si>
  <si>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</si>
  <si>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</si>
  <si>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</si>
  <si>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</si>
  <si>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</si>
  <si>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</si>
  <si>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</si>
  <si>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</si>
  <si>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</si>
  <si>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</si>
  <si>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</si>
  <si>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</si>
  <si>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</si>
  <si>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</si>
  <si>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</si>
  <si>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</si>
  <si>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</si>
  <si>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</si>
  <si>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</si>
  <si>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</si>
  <si>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</si>
  <si>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</si>
  <si>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</si>
  <si>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</si>
  <si>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</si>
  <si>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</si>
  <si>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</si>
  <si>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</si>
  <si>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</si>
  <si>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</si>
  <si>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</si>
  <si>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</si>
  <si>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</si>
  <si>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</si>
  <si>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</si>
  <si>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</si>
  <si>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</si>
  <si>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</si>
  <si>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</si>
  <si>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</si>
  <si>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</si>
  <si>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</si>
  <si>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</si>
  <si>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</si>
  <si>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</si>
  <si>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</si>
  <si>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</si>
  <si>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</si>
  <si>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</si>
  <si>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</si>
  <si>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</si>
  <si>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</si>
  <si>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</si>
  <si>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</si>
  <si>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</si>
  <si>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</si>
  <si>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</si>
  <si>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</si>
  <si>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</si>
  <si>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</si>
  <si>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</si>
  <si>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</si>
  <si>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</si>
  <si>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</si>
  <si>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</si>
  <si>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</si>
  <si>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</si>
  <si>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</si>
  <si>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</si>
  <si>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</si>
  <si>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</si>
  <si>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</si>
  <si>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</si>
  <si>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</si>
  <si>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</si>
  <si>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</si>
  <si>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</si>
  <si>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</si>
  <si>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</si>
  <si>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</si>
  <si>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</si>
  <si>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</si>
  <si>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</si>
  <si>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</si>
  <si>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</si>
  <si>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</si>
  <si>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</si>
  <si>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</si>
  <si>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</si>
  <si>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</si>
  <si>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</si>
  <si>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</si>
  <si>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</si>
  <si>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</si>
  <si>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</si>
  <si>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</si>
  <si>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</si>
  <si>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</si>
  <si>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</si>
  <si>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</si>
  <si>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</si>
  <si>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</si>
  <si>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</si>
  <si>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</si>
  <si>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</si>
  <si>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</si>
  <si>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</si>
  <si>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</si>
  <si>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</si>
  <si>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</si>
  <si>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</si>
  <si>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</si>
  <si>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</si>
  <si>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</si>
  <si>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</si>
  <si>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</si>
  <si>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</si>
  <si>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</si>
  <si>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</si>
  <si>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</si>
  <si>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</si>
  <si>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</si>
  <si>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</si>
  <si>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</si>
  <si>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</si>
  <si>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</si>
  <si>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</si>
  <si>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</si>
  <si>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</si>
  <si>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</si>
  <si>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</si>
  <si>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</si>
  <si>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</si>
  <si>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</si>
  <si>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</si>
  <si>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</si>
  <si>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</si>
  <si>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</si>
  <si>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</si>
  <si>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</si>
  <si>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</si>
  <si>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</si>
  <si>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</si>
  <si>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</si>
  <si>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</si>
  <si>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</si>
  <si>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</si>
  <si>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</si>
  <si>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</si>
  <si>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</si>
  <si>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</si>
  <si>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</si>
  <si>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</si>
  <si>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</si>
  <si>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</si>
  <si>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</si>
  <si>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</si>
  <si>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</si>
  <si>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</si>
  <si>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</si>
  <si>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</si>
  <si>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</si>
  <si>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</si>
  <si>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</si>
  <si>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</si>
  <si>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</si>
  <si>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</si>
  <si>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</si>
  <si>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</si>
  <si>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</si>
  <si>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</si>
  <si>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</si>
  <si>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</si>
  <si>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</si>
  <si>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</si>
  <si>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</si>
  <si>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</si>
  <si>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</si>
  <si>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</si>
  <si>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</si>
  <si>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</si>
  <si>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</si>
  <si>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</si>
  <si>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</si>
  <si>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</si>
  <si>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</si>
  <si>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</si>
  <si>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</si>
  <si>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</si>
  <si>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</si>
  <si>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</si>
  <si>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</si>
  <si>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</si>
  <si>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</si>
  <si>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</si>
  <si>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</si>
  <si>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</si>
  <si>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</si>
  <si>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</si>
  <si>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</si>
  <si>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</si>
  <si>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</si>
  <si>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</si>
  <si>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</si>
  <si>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</si>
  <si>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</si>
  <si>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</si>
  <si>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</si>
  <si>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</si>
  <si>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</si>
  <si>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</si>
  <si>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</si>
  <si>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</si>
  <si>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</si>
  <si>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</si>
  <si>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</si>
  <si>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</si>
  <si>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</si>
  <si>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</si>
  <si>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</si>
  <si>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</si>
  <si>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</si>
  <si>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</si>
  <si>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</si>
  <si>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</si>
  <si>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</si>
  <si>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</si>
  <si>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</si>
  <si>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</si>
  <si>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</si>
  <si>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</si>
  <si>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</si>
  <si>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</si>
  <si>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</si>
  <si>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</si>
  <si>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</si>
  <si>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</si>
  <si>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</si>
  <si>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</si>
  <si>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</si>
  <si>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</si>
  <si>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</si>
  <si>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</si>
  <si>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</si>
  <si>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</si>
  <si>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</si>
  <si>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</si>
  <si>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</si>
  <si>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</si>
  <si>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</si>
  <si>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</si>
  <si>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</si>
  <si>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</si>
  <si>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</si>
  <si>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</si>
  <si>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</si>
  <si>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</si>
  <si>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</si>
  <si>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</si>
  <si>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</si>
  <si>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</si>
  <si>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</si>
  <si>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</si>
  <si>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</si>
  <si>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</si>
  <si>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</si>
  <si>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</si>
  <si>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</si>
  <si>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</si>
  <si>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</si>
  <si>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</si>
  <si>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</si>
  <si>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</si>
  <si>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</si>
  <si>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</si>
  <si>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</si>
  <si>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</si>
  <si>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</si>
  <si>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</si>
  <si>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</si>
  <si>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</si>
  <si>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</si>
  <si>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</si>
  <si>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</si>
  <si>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</si>
  <si>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</si>
  <si>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</si>
  <si>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</si>
  <si>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</si>
  <si>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</si>
  <si>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</si>
  <si>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</si>
  <si>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</si>
  <si>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</si>
  <si>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</si>
  <si>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</si>
  <si>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</si>
  <si>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</si>
  <si>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</si>
  <si>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</si>
  <si>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</si>
  <si>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</si>
  <si>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</si>
  <si>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</si>
  <si>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</si>
  <si>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</si>
  <si>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</si>
  <si>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</si>
  <si>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</si>
  <si>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</si>
  <si>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</si>
  <si>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</si>
  <si>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</si>
  <si>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</si>
  <si>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</si>
  <si>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</si>
  <si>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</si>
  <si>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</si>
  <si>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</si>
  <si>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</si>
  <si>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</si>
  <si>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</si>
  <si>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</si>
  <si>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</si>
  <si>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</si>
  <si>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</si>
  <si>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</si>
  <si>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</si>
  <si>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</si>
  <si>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</si>
  <si>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</si>
  <si>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</si>
  <si>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</si>
  <si>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</si>
  <si>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</si>
  <si>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</si>
  <si>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</si>
  <si>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</si>
  <si>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</si>
  <si>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</si>
  <si>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</si>
  <si>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</si>
  <si>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</si>
  <si>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</si>
  <si>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</si>
  <si>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</si>
  <si>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</si>
  <si>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</si>
  <si>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</si>
  <si>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</si>
  <si>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</si>
  <si>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</si>
  <si>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</si>
  <si>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</si>
  <si>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</si>
  <si>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</si>
  <si>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</si>
  <si>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</si>
  <si>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</si>
  <si>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</si>
  <si>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</si>
  <si>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</si>
  <si>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</si>
  <si>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</si>
  <si>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</si>
  <si>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</si>
  <si>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</si>
  <si>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</si>
  <si>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</si>
  <si>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</si>
  <si>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</si>
  <si>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</si>
  <si>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</si>
  <si>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</si>
  <si>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</si>
  <si>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</si>
  <si>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</si>
  <si>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</si>
  <si>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</si>
  <si>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</si>
  <si>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</si>
  <si>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</si>
  <si>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</si>
  <si>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</si>
  <si>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</si>
  <si>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</si>
  <si>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</si>
  <si>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</si>
  <si>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</si>
  <si>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</si>
  <si>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</si>
  <si>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</si>
  <si>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</si>
  <si>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</si>
  <si>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</si>
  <si>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</si>
  <si>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</si>
  <si>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</si>
  <si>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</si>
  <si>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</si>
  <si>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</si>
  <si>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</si>
  <si>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</si>
  <si>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</si>
  <si>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</si>
  <si>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</si>
  <si>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</si>
  <si>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</si>
  <si>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</si>
  <si>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</si>
  <si>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</si>
  <si>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</si>
  <si>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</si>
  <si>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</si>
  <si>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</si>
  <si>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</si>
  <si>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</si>
  <si>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</si>
  <si>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</si>
  <si>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</si>
  <si>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</si>
  <si>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</si>
  <si>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</si>
  <si>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</si>
  <si>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</si>
  <si>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</si>
  <si>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</si>
  <si>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</si>
  <si>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</si>
  <si>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</si>
  <si>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</si>
  <si>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</si>
  <si>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</si>
  <si>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</si>
  <si>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</si>
  <si>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</si>
  <si>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</si>
  <si>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</si>
  <si>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</si>
  <si>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</si>
  <si>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</si>
  <si>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</si>
  <si>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</si>
  <si>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</si>
  <si>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</si>
  <si>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</si>
  <si>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</si>
  <si>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</si>
  <si>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</si>
  <si>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</si>
  <si>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</si>
  <si>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</si>
  <si>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</si>
  <si>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</si>
  <si>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</si>
  <si>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</si>
  <si>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</si>
  <si>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</si>
  <si>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</si>
  <si>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</si>
  <si>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</si>
  <si>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</si>
  <si>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</si>
  <si>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</si>
  <si>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</si>
  <si>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</si>
  <si>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</si>
  <si>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</si>
  <si>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</si>
  <si>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</si>
  <si>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</si>
  <si>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</si>
  <si>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</si>
  <si>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</si>
  <si>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</si>
  <si>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</si>
  <si>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</si>
  <si>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</si>
  <si>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</si>
  <si>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</si>
  <si>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</si>
  <si>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</si>
  <si>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</si>
  <si>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</si>
  <si>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</si>
  <si>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</si>
  <si>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</si>
  <si>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</si>
  <si>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</si>
  <si>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</si>
  <si>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</si>
  <si>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</si>
  <si>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</si>
  <si>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</si>
  <si>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</si>
  <si>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</si>
  <si>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</si>
  <si>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</si>
  <si>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</si>
  <si>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</si>
  <si>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</si>
  <si>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</si>
  <si>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</si>
  <si>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</si>
  <si>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</si>
  <si>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</si>
  <si>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</si>
  <si>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</si>
  <si>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</si>
  <si>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</si>
  <si>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</si>
  <si>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</si>
  <si>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</si>
  <si>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</si>
  <si>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</si>
  <si>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</si>
  <si>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</si>
  <si>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</si>
  <si>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</si>
  <si>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</si>
  <si>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</si>
  <si>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</si>
  <si>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</si>
  <si>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</si>
  <si>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</si>
  <si>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</si>
  <si>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</si>
  <si>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</si>
  <si>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</si>
  <si>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</si>
  <si>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</si>
  <si>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</si>
  <si>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</si>
  <si>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</si>
  <si>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</si>
  <si>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</si>
  <si>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</si>
  <si>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</si>
  <si>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</si>
  <si>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</si>
  <si>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</si>
  <si>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</si>
  <si>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</si>
  <si>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</si>
  <si>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</si>
  <si>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</si>
  <si>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</si>
  <si>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</si>
  <si>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</si>
  <si>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</si>
  <si>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</si>
  <si>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</si>
  <si>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</si>
  <si>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</si>
  <si>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</si>
  <si>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</si>
  <si>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</si>
  <si>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</si>
  <si>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</si>
  <si>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</si>
  <si>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</si>
  <si>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</si>
  <si>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</si>
  <si>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</si>
  <si>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</si>
  <si>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</si>
  <si>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</si>
  <si>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</si>
  <si>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</si>
  <si>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</si>
  <si>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</si>
  <si>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</si>
  <si>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</si>
  <si>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</si>
  <si>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</si>
  <si>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</si>
  <si>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</si>
  <si>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</si>
  <si>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</si>
  <si>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</si>
  <si>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</si>
  <si>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</si>
  <si>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</si>
  <si>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</si>
  <si>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</si>
  <si>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</si>
  <si>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</si>
  <si>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</si>
  <si>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</si>
  <si>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</si>
  <si>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</si>
  <si>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</si>
  <si>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</si>
  <si>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</si>
  <si>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</si>
  <si>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</si>
  <si>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</si>
  <si>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</si>
  <si>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</si>
  <si>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</si>
  <si>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</si>
  <si>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</si>
  <si>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</si>
  <si>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</si>
  <si>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</si>
  <si>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</si>
  <si>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</si>
  <si>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</si>
  <si>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</si>
  <si>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</si>
  <si>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</si>
  <si>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</si>
  <si>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</si>
  <si>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</si>
  <si>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</si>
  <si>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</si>
  <si>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</si>
  <si>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</si>
  <si>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</si>
  <si>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</si>
  <si>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</si>
  <si>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</si>
  <si>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</si>
  <si>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</si>
  <si>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</si>
  <si>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</si>
  <si>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</si>
  <si>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</si>
  <si>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</si>
  <si>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</si>
  <si>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</si>
  <si>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</si>
  <si>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</si>
  <si>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</si>
  <si>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</si>
  <si>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</si>
  <si>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</si>
  <si>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</si>
  <si>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</si>
  <si>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</si>
  <si>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</si>
  <si>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</si>
  <si>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</si>
  <si>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</si>
  <si>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</si>
  <si>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</si>
  <si>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</si>
  <si>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</si>
  <si>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</si>
  <si>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</si>
  <si>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</si>
  <si>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</si>
  <si>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</si>
  <si>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</si>
  <si>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</si>
  <si>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</si>
  <si>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</si>
  <si>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</si>
  <si>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</si>
  <si>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</si>
  <si>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</si>
  <si>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</si>
  <si>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</si>
  <si>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</si>
  <si>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</si>
  <si>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</si>
  <si>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</si>
  <si>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</si>
  <si>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</si>
  <si>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</si>
  <si>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</si>
  <si>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</si>
  <si>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</si>
  <si>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</si>
  <si>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</si>
  <si>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</si>
  <si>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</si>
  <si>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</si>
  <si>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</si>
  <si>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</si>
  <si>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</si>
  <si>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</si>
  <si>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</si>
  <si>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</si>
  <si>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</si>
  <si>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</si>
  <si>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</si>
  <si>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</si>
  <si>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</si>
  <si>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</si>
  <si>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</si>
  <si>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</si>
  <si>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</si>
  <si>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</si>
  <si>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</si>
  <si>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</si>
  <si>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</si>
  <si>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</si>
  <si>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</si>
  <si>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</si>
  <si>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</si>
  <si>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</si>
  <si>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</si>
  <si>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</si>
  <si>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</si>
  <si>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</si>
  <si>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</si>
  <si>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</si>
  <si>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</si>
  <si>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</si>
  <si>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</si>
  <si>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</si>
  <si>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</si>
  <si>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</si>
  <si>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</si>
  <si>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</si>
  <si>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</si>
  <si>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</si>
  <si>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</si>
  <si>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</si>
  <si>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</si>
  <si>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</si>
  <si>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</si>
  <si>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</si>
  <si>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</si>
  <si>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</si>
  <si>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</si>
  <si>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</si>
  <si>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</si>
  <si>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</si>
  <si>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</si>
  <si>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</si>
  <si>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</si>
  <si>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</si>
  <si>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</si>
  <si>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</si>
  <si>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</si>
  <si>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</si>
  <si>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</si>
  <si>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</si>
  <si>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</si>
  <si>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</si>
  <si>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</si>
  <si>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</si>
  <si>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</si>
  <si>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</si>
  <si>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</si>
  <si>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</si>
  <si>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</si>
  <si>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</si>
  <si>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</si>
  <si>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</si>
  <si>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</si>
  <si>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</si>
  <si>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</si>
  <si>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</si>
  <si>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</si>
  <si>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</si>
  <si>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</si>
  <si>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</si>
  <si>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</si>
  <si>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</si>
  <si>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</si>
  <si>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</si>
  <si>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</si>
  <si>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</si>
  <si>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</si>
  <si>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</si>
  <si>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</si>
  <si>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</si>
  <si>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</si>
  <si>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</si>
  <si>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</si>
  <si>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</si>
  <si>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</si>
  <si>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</si>
  <si>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</si>
  <si>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</si>
  <si>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</si>
  <si>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</si>
  <si>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</si>
  <si>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</si>
  <si>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</si>
  <si>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</si>
  <si>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</si>
  <si>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</si>
  <si>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</si>
  <si>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</si>
  <si>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</si>
  <si>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</si>
  <si>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</si>
  <si>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</si>
  <si>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</si>
  <si>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</si>
  <si>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</si>
  <si>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</si>
  <si>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</si>
  <si>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</si>
  <si>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</si>
  <si>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</si>
  <si>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</si>
  <si>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</si>
  <si>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</si>
  <si>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</si>
  <si>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</si>
  <si>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</si>
  <si>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</si>
  <si>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</si>
  <si>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</si>
  <si>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</si>
  <si>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</si>
  <si>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</si>
  <si>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</si>
  <si>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</si>
  <si>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</si>
  <si>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</si>
  <si>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</si>
  <si>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</si>
  <si>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</si>
  <si>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</si>
  <si>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</si>
  <si>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</si>
  <si>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</si>
  <si>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</si>
  <si>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</si>
  <si>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</si>
  <si>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</si>
  <si>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</si>
  <si>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</si>
  <si>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</si>
  <si>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</si>
  <si>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</si>
  <si>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</si>
  <si>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</si>
  <si>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</si>
  <si>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</si>
  <si>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</si>
  <si>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</si>
  <si>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</si>
  <si>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</si>
  <si>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</si>
  <si>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</si>
  <si>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</si>
  <si>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</si>
  <si>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</si>
  <si>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</si>
  <si>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</si>
  <si>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</si>
  <si>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</si>
  <si>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</si>
  <si>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</si>
  <si>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</si>
  <si>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</si>
  <si>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</si>
  <si>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</si>
  <si>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</si>
  <si>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</si>
  <si>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</si>
  <si>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</si>
  <si>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</si>
  <si>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</si>
  <si>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</si>
  <si>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</si>
  <si>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</si>
  <si>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</si>
  <si>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</si>
  <si>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</si>
  <si>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</si>
  <si>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</si>
  <si>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</si>
  <si>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</si>
  <si>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</si>
  <si>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</si>
  <si>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</si>
  <si>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</si>
  <si>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</si>
  <si>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</si>
  <si>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</si>
  <si>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</si>
  <si>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</si>
  <si>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</si>
  <si>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</si>
  <si>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</si>
  <si>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</si>
  <si>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</si>
  <si>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</si>
  <si>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</si>
  <si>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</si>
  <si>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</si>
  <si>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</si>
  <si>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</si>
  <si>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</si>
  <si>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</si>
  <si>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</si>
  <si>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</si>
  <si>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</si>
  <si>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</si>
  <si>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</si>
  <si>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</si>
  <si>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</si>
  <si>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</si>
  <si>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</si>
  <si>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</si>
  <si>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</si>
  <si>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</si>
  <si>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</si>
  <si>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</si>
  <si>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</si>
  <si>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</si>
  <si>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</si>
  <si>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</si>
  <si>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</si>
  <si>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</si>
  <si>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</si>
  <si>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</si>
  <si>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</si>
  <si>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</si>
  <si>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</si>
  <si>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</si>
  <si>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</si>
  <si>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</si>
  <si>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</si>
  <si>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</si>
  <si>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</si>
  <si>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</si>
  <si>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</si>
  <si>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</si>
  <si>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</si>
  <si>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</si>
  <si>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</si>
  <si>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</si>
  <si>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</si>
  <si>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</si>
  <si>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</si>
  <si>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</si>
  <si>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</si>
  <si>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</si>
  <si>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</si>
  <si>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</si>
  <si>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</si>
  <si>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</si>
  <si>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</si>
  <si>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</si>
  <si>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</si>
  <si>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</si>
  <si>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</si>
  <si>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</si>
  <si>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</si>
  <si>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</si>
  <si>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</si>
  <si>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</si>
  <si>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</si>
  <si>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</si>
  <si>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</si>
  <si>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</si>
  <si>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</si>
  <si>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</si>
  <si>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</si>
  <si>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</si>
  <si>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</si>
  <si>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</si>
  <si>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</si>
  <si>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</si>
  <si>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</si>
  <si>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</si>
  <si>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</si>
  <si>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</si>
  <si>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</si>
  <si>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</si>
  <si>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</si>
  <si>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</si>
  <si>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</si>
  <si>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</si>
  <si>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</si>
  <si>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</si>
  <si>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</si>
  <si>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</si>
  <si>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</si>
  <si>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</si>
  <si>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</si>
  <si>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</si>
  <si>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</si>
  <si>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</si>
  <si>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</si>
  <si>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</si>
  <si>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</si>
  <si>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</si>
  <si>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</si>
  <si>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</si>
  <si>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</si>
  <si>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</si>
  <si>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</si>
  <si>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</si>
  <si>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</si>
  <si>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</si>
  <si>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</si>
  <si>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</si>
  <si>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</si>
  <si>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</si>
  <si>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</si>
  <si>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</si>
  <si>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</si>
  <si>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</si>
  <si>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</si>
  <si>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</si>
  <si>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</si>
  <si>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</si>
  <si>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</si>
  <si>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</si>
  <si>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</si>
  <si>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</si>
  <si>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</si>
  <si>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</si>
  <si>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</si>
  <si>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</si>
  <si>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</si>
  <si>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</si>
  <si>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</si>
  <si>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</si>
  <si>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</si>
  <si>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</si>
  <si>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</si>
  <si>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</si>
  <si>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</si>
  <si>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</si>
  <si>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</si>
  <si>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</si>
  <si>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</si>
  <si>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</si>
  <si>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</si>
  <si>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</si>
  <si>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</si>
  <si>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</si>
  <si>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</si>
  <si>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</si>
  <si>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</si>
  <si>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</si>
  <si>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</si>
  <si>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</si>
  <si>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</si>
  <si>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</si>
  <si>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</si>
  <si>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</si>
  <si>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</si>
  <si>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</si>
  <si>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</si>
  <si>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</si>
  <si>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</si>
  <si>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</si>
  <si>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</si>
  <si>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</si>
  <si>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</si>
  <si>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</si>
  <si>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</si>
  <si>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</si>
  <si>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</si>
  <si>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</si>
  <si>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</si>
  <si>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</si>
  <si>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</si>
  <si>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</si>
  <si>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</si>
  <si>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</si>
  <si>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</si>
  <si>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</si>
  <si>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</si>
  <si>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</si>
  <si>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</si>
  <si>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</si>
  <si>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</si>
  <si>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</si>
  <si>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</si>
  <si>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</si>
  <si>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</si>
  <si>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</si>
  <si>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</si>
  <si>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</si>
  <si>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</si>
  <si>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</si>
  <si>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</si>
  <si>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</si>
  <si>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</si>
  <si>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</si>
  <si>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</si>
  <si>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</si>
  <si>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</si>
  <si>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</si>
  <si>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</si>
  <si>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</si>
  <si>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</si>
  <si>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</si>
  <si>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</si>
  <si>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</si>
  <si>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</si>
  <si>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</si>
  <si>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</si>
  <si>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</si>
  <si>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</si>
  <si>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</si>
  <si>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</si>
  <si>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</si>
  <si>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</si>
  <si>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</si>
  <si>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</si>
  <si>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</si>
  <si>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</si>
  <si>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</si>
  <si>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</si>
  <si>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</si>
  <si>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</si>
  <si>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</si>
  <si>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</si>
  <si>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</si>
  <si>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</si>
  <si>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</si>
  <si>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</si>
  <si>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</si>
  <si>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</si>
  <si>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</si>
  <si>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</si>
  <si>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</si>
  <si>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</si>
  <si>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</si>
  <si>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</si>
  <si>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</si>
  <si>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</si>
  <si>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</si>
  <si>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</si>
  <si>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</si>
  <si>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</si>
  <si>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</si>
  <si>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</si>
  <si>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</si>
  <si>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</si>
  <si>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</si>
  <si>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</si>
  <si>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</si>
  <si>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</si>
  <si>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</si>
  <si>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</si>
  <si>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</si>
  <si>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</si>
  <si>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</si>
  <si>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</si>
  <si>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</si>
  <si>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</si>
  <si>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</si>
  <si>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</si>
  <si>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</si>
  <si>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</si>
  <si>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</si>
  <si>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</si>
  <si>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</si>
  <si>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</si>
  <si>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</si>
  <si>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</si>
  <si>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</si>
  <si>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</si>
  <si>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</si>
  <si>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</si>
  <si>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</si>
  <si>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</si>
  <si>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</si>
  <si>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</si>
  <si>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</si>
  <si>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</si>
  <si>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</si>
  <si>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</si>
  <si>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</si>
  <si>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</si>
  <si>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</si>
  <si>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</si>
  <si>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</si>
  <si>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</si>
  <si>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</si>
  <si>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</si>
  <si>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</si>
  <si>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</si>
  <si>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</si>
  <si>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</si>
  <si>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</si>
  <si>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</si>
  <si>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</si>
  <si>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</si>
  <si>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</si>
  <si>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</si>
  <si>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</si>
  <si>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</si>
  <si>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</si>
  <si>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</si>
  <si>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</si>
  <si>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</si>
  <si>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</si>
  <si>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</si>
  <si>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</si>
  <si>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</si>
  <si>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</si>
  <si>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</si>
  <si>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</si>
  <si>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</si>
  <si>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</si>
  <si>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</si>
  <si>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</si>
  <si>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</si>
  <si>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</si>
  <si>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</si>
  <si>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</si>
  <si>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</si>
  <si>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</si>
  <si>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</si>
  <si>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</si>
  <si>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</si>
  <si>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</si>
  <si>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</si>
  <si>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</si>
  <si>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</si>
  <si>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</si>
  <si>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</si>
  <si>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</si>
  <si>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</si>
  <si>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</si>
  <si>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</si>
  <si>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</si>
  <si>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</si>
  <si>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</si>
  <si>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</si>
  <si>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</si>
  <si>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</si>
  <si>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</si>
  <si>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</si>
  <si>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</si>
  <si>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</si>
  <si>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</si>
  <si>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</si>
  <si>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</si>
  <si>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</si>
  <si>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</si>
  <si>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</si>
  <si>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</si>
  <si>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</si>
  <si>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</si>
  <si>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</si>
  <si>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</si>
  <si>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</si>
  <si>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</si>
  <si>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</si>
  <si>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</si>
  <si>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</si>
  <si>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</si>
  <si>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</si>
  <si>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</si>
  <si>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</si>
  <si>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</si>
  <si>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</si>
  <si>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</si>
  <si>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</si>
  <si>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</si>
  <si>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</si>
  <si>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</si>
  <si>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</si>
  <si>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</si>
  <si>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</si>
  <si>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</si>
  <si>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</si>
  <si>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</si>
  <si>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</si>
  <si>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</si>
  <si>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</si>
  <si>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</si>
  <si>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</si>
  <si>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</si>
  <si>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</si>
  <si>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</si>
  <si>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</si>
  <si>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</si>
  <si>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</si>
  <si>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</si>
  <si>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</si>
  <si>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</si>
  <si>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</si>
  <si>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</si>
  <si>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</si>
  <si>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</si>
  <si>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</si>
  <si>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</si>
  <si>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</si>
  <si>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</si>
  <si>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</si>
  <si>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</si>
  <si>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</si>
  <si>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</si>
  <si>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</si>
  <si>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</si>
  <si>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</si>
  <si>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</si>
  <si>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</si>
  <si>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</si>
  <si>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</si>
  <si>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</si>
  <si>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</si>
  <si>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</si>
  <si>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</si>
  <si>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</si>
  <si>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</si>
  <si>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</si>
  <si>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</si>
  <si>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</si>
  <si>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</si>
  <si>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</si>
  <si>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</si>
  <si>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</si>
  <si>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</si>
  <si>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</si>
  <si>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</si>
  <si>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</si>
  <si>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</si>
  <si>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</si>
  <si>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</si>
  <si>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</si>
  <si>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</si>
  <si>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</si>
  <si>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</si>
  <si>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</si>
  <si>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</si>
  <si>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</si>
  <si>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</si>
  <si>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</si>
  <si>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</si>
  <si>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</si>
  <si>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</si>
  <si>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</si>
  <si>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</si>
  <si>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</si>
  <si>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</si>
  <si>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</si>
  <si>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</si>
  <si>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</si>
  <si>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</si>
  <si>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</si>
  <si>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</si>
  <si>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</si>
  <si>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</si>
  <si>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</si>
  <si>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</si>
  <si>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</si>
  <si>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</si>
  <si>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</si>
  <si>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</si>
  <si>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</si>
  <si>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</si>
  <si>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</si>
  <si>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</si>
  <si>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</si>
  <si>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</si>
  <si>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</si>
  <si>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</si>
  <si>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</si>
  <si>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</si>
  <si>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</si>
  <si>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</si>
  <si>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</si>
  <si>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</si>
  <si>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</si>
  <si>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</si>
  <si>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</si>
  <si>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</si>
  <si>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</si>
  <si>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</si>
  <si>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</si>
  <si>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</si>
  <si>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</si>
  <si>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</si>
  <si>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</si>
  <si>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</si>
  <si>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</si>
  <si>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</si>
  <si>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</si>
  <si>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</si>
  <si>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</si>
  <si>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</si>
  <si>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</si>
  <si>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</si>
  <si>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</si>
  <si>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</si>
  <si>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</si>
  <si>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</si>
  <si>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</si>
  <si>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</si>
  <si>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</si>
  <si>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</si>
  <si>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</si>
  <si>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</si>
  <si>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</si>
  <si>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</si>
  <si>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</si>
  <si>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</si>
  <si>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</si>
  <si>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</si>
  <si>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</si>
  <si>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</si>
  <si>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</si>
  <si>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</si>
  <si>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</si>
  <si>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</si>
  <si>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</si>
  <si>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</si>
  <si>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</si>
  <si>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</si>
  <si>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</si>
  <si>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</si>
  <si>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</si>
  <si>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</si>
  <si>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</si>
  <si>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</si>
  <si>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</si>
  <si>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</si>
  <si>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</si>
  <si>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</si>
  <si>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</si>
  <si>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</si>
  <si>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</si>
  <si>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</si>
  <si>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</si>
  <si>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</si>
  <si>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</si>
  <si>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</si>
  <si>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</si>
  <si>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</si>
  <si>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</si>
  <si>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</si>
  <si>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</si>
  <si>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</si>
  <si>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</si>
  <si>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</si>
  <si>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</si>
  <si>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</si>
  <si>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</si>
  <si>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</si>
  <si>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</si>
  <si>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</si>
  <si>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</si>
  <si>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</si>
  <si>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</si>
  <si>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</si>
  <si>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</si>
  <si>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</si>
  <si>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</si>
  <si>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</si>
  <si>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</si>
  <si>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</si>
  <si>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</si>
  <si>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</si>
  <si>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</si>
  <si>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</si>
  <si>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</si>
  <si>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</si>
  <si>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</si>
  <si>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</si>
  <si>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</si>
  <si>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</si>
  <si>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</si>
  <si>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</si>
  <si>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</si>
  <si>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</si>
  <si>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</si>
  <si>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</si>
  <si>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</si>
  <si>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</si>
  <si>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</si>
  <si>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</si>
  <si>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</si>
  <si>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</si>
  <si>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</si>
  <si>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</si>
  <si>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</si>
  <si>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</si>
  <si>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</si>
  <si>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</si>
  <si>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</si>
  <si>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</si>
  <si>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</si>
  <si>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</si>
  <si>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</si>
  <si>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</si>
  <si>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</si>
  <si>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</si>
  <si>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</si>
  <si>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</si>
  <si>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</si>
  <si>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</si>
  <si>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</si>
  <si>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</si>
  <si>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</si>
  <si>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</si>
  <si>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</si>
  <si>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</si>
  <si>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</si>
  <si>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</si>
  <si>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</si>
  <si>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</si>
  <si>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</si>
  <si>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</si>
  <si>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</si>
  <si>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</si>
  <si>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</si>
  <si>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</si>
  <si>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</si>
  <si>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</si>
  <si>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</si>
  <si>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</si>
  <si>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</si>
  <si>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</si>
  <si>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</si>
  <si>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</si>
  <si>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</si>
  <si>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</si>
  <si>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</si>
  <si>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</si>
  <si>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</si>
  <si>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</si>
  <si>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</si>
  <si>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</si>
  <si>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</si>
  <si>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</si>
  <si>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</si>
  <si>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</si>
  <si>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</si>
  <si>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</si>
  <si>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</si>
  <si>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</si>
  <si>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</si>
  <si>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</si>
  <si>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</si>
  <si>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</si>
  <si>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</si>
  <si>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</si>
  <si>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</si>
  <si>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</si>
  <si>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</si>
  <si>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</si>
  <si>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</si>
  <si>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</si>
  <si>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</si>
  <si>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</si>
  <si>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</si>
  <si>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</si>
  <si>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</si>
  <si>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</si>
  <si>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</si>
  <si>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</si>
  <si>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</si>
  <si>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</si>
  <si>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</si>
  <si>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</si>
  <si>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</si>
  <si>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</si>
  <si>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</si>
  <si>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</si>
  <si>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</si>
  <si>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</si>
  <si>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</si>
  <si>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</si>
  <si>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</si>
  <si>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</si>
  <si>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</si>
  <si>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</si>
  <si>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</si>
  <si>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</si>
  <si>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</si>
  <si>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</si>
  <si>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</si>
  <si>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</si>
  <si>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</si>
  <si>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</si>
  <si>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</si>
  <si>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</si>
  <si>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</si>
  <si>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</si>
  <si>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</si>
  <si>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</si>
  <si>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</si>
  <si>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</si>
  <si>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</si>
  <si>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</si>
  <si>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</si>
  <si>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</si>
  <si>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</si>
  <si>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</si>
  <si>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</si>
  <si>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</si>
  <si>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</si>
  <si>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</si>
  <si>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</si>
  <si>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</si>
  <si>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</si>
  <si>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</si>
  <si>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</si>
  <si>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</si>
  <si>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</si>
  <si>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</si>
  <si>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</si>
  <si>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</si>
  <si>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</si>
  <si>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</si>
  <si>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</si>
  <si>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</si>
  <si>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</si>
  <si>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</si>
  <si>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</si>
  <si>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</si>
  <si>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</si>
  <si>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</si>
  <si>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</si>
  <si>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</si>
  <si>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</si>
  <si>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</si>
  <si>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</si>
  <si>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</si>
  <si>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</si>
  <si>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</si>
  <si>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</si>
  <si>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</si>
  <si>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</si>
  <si>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</si>
  <si>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</si>
  <si>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</si>
  <si>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</si>
  <si>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</si>
  <si>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</si>
  <si>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</si>
  <si>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</si>
  <si>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</si>
  <si>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</si>
  <si>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</si>
  <si>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</si>
  <si>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</si>
  <si>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</si>
  <si>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</si>
  <si>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</si>
  <si>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</si>
  <si>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</si>
  <si>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</si>
  <si>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</si>
  <si>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</si>
  <si>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</si>
  <si>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</si>
  <si>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</si>
  <si>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</si>
  <si>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</si>
  <si>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</si>
  <si>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</si>
  <si>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</si>
  <si>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</si>
  <si>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</si>
  <si>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</si>
  <si>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</si>
  <si>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</si>
  <si>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</si>
  <si>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</si>
  <si>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</si>
  <si>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</si>
  <si>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</si>
  <si>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</si>
  <si>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</si>
  <si>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</si>
  <si>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</si>
  <si>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</si>
  <si>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</si>
  <si>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</si>
  <si>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</si>
  <si>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</si>
  <si>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</si>
  <si>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</si>
  <si>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</si>
  <si>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</si>
  <si>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</si>
  <si>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</si>
  <si>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</si>
  <si>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</si>
  <si>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</si>
  <si>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</si>
  <si>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</si>
  <si>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</si>
  <si>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</si>
  <si>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</si>
  <si>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</si>
  <si>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</si>
  <si>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</si>
  <si>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</si>
  <si>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</si>
  <si>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</si>
  <si>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</si>
  <si>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</si>
  <si>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</si>
  <si>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</si>
  <si>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</si>
  <si>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</si>
  <si>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</si>
  <si>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</si>
  <si>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</si>
  <si>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</si>
  <si>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</si>
  <si>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</si>
  <si>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</si>
  <si>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</si>
  <si>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</si>
  <si>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</si>
  <si>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</si>
  <si>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</si>
  <si>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</si>
  <si>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</si>
  <si>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</si>
  <si>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</si>
  <si>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</si>
  <si>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</si>
  <si>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</si>
  <si>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</si>
  <si>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</si>
  <si>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</si>
  <si>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</si>
  <si>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</si>
  <si>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</si>
  <si>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</si>
  <si>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</si>
  <si>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</si>
  <si>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</si>
  <si>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</si>
  <si>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</si>
  <si>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</si>
  <si>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</si>
  <si>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</si>
  <si>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</si>
  <si>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</si>
  <si>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</si>
  <si>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</si>
  <si>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</si>
  <si>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</si>
  <si>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</si>
  <si>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</si>
  <si>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</si>
  <si>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</si>
  <si>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</si>
  <si>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</si>
  <si>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</si>
  <si>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</si>
  <si>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</si>
  <si>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</si>
  <si>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</si>
  <si>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</si>
  <si>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</si>
  <si>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</si>
  <si>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</si>
  <si>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</si>
  <si>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</si>
  <si>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</si>
  <si>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</si>
  <si>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</si>
  <si>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</si>
  <si>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</si>
  <si>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</si>
  <si>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</si>
  <si>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</si>
  <si>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</si>
  <si>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</si>
  <si>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</si>
  <si>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</si>
  <si>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</si>
  <si>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</si>
  <si>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</si>
  <si>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</si>
  <si>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</si>
  <si>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</si>
  <si>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</si>
  <si>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</si>
  <si>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</si>
  <si>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</si>
  <si>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</si>
  <si>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</si>
  <si>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</si>
  <si>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</si>
  <si>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</si>
  <si>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</si>
  <si>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</si>
  <si>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</si>
  <si>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</si>
  <si>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</si>
  <si>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</si>
  <si>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</si>
  <si>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</si>
  <si>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</si>
  <si>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</si>
  <si>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</si>
  <si>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</si>
  <si>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</si>
  <si>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</si>
  <si>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</si>
  <si>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</si>
  <si>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</si>
  <si>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</si>
  <si>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</si>
  <si>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</si>
  <si>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</si>
  <si>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</si>
  <si>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</si>
  <si>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</si>
  <si>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</si>
  <si>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</si>
  <si>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</si>
  <si>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</si>
  <si>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</si>
  <si>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</si>
  <si>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</si>
  <si>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</si>
  <si>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</si>
  <si>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</si>
  <si>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</si>
  <si>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</si>
  <si>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</si>
  <si>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</si>
  <si>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</si>
  <si>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</si>
  <si>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</si>
  <si>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</si>
  <si>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</si>
  <si>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</si>
  <si>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</si>
  <si>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</si>
  <si>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</si>
  <si>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</si>
  <si>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</si>
  <si>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</si>
  <si>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</si>
  <si>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</si>
  <si>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</si>
  <si>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</si>
  <si>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</si>
  <si>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</si>
  <si>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</si>
  <si>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</si>
  <si>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</si>
  <si>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</si>
  <si>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</si>
  <si>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</si>
  <si>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</si>
  <si>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</si>
  <si>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</si>
  <si>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</si>
  <si>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</si>
  <si>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</si>
  <si>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</si>
  <si>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</si>
  <si>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</si>
  <si>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</si>
  <si>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</si>
  <si>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</si>
  <si>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</si>
  <si>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</si>
  <si>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</si>
  <si>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</si>
  <si>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</si>
  <si>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</si>
  <si>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</si>
  <si>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</si>
  <si>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</si>
  <si>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</si>
  <si>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</si>
  <si>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</si>
  <si>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</si>
  <si>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</si>
  <si>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</si>
  <si>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</si>
  <si>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</si>
  <si>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</si>
  <si>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</si>
  <si>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</si>
  <si>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</si>
  <si>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</si>
  <si>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</si>
  <si>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</si>
  <si>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</si>
  <si>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</si>
  <si>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</si>
  <si>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</si>
  <si>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</si>
  <si>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</si>
  <si>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</si>
  <si>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</si>
  <si>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</si>
  <si>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</si>
  <si>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</si>
  <si>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</si>
  <si>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</si>
  <si>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</si>
  <si>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</si>
  <si>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</si>
  <si>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</si>
  <si>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</si>
  <si>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</si>
  <si>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</si>
  <si>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</si>
  <si>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</si>
  <si>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</si>
  <si>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</si>
  <si>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</si>
  <si>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</si>
  <si>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</si>
  <si>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</si>
  <si>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</si>
  <si>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</si>
  <si>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</si>
  <si>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</si>
  <si>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</si>
  <si>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</si>
  <si>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</si>
  <si>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</si>
  <si>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</si>
  <si>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</si>
  <si>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</si>
  <si>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</si>
  <si>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</si>
  <si>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</si>
  <si>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</si>
  <si>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</si>
  <si>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</si>
  <si>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</si>
  <si>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</si>
  <si>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</si>
  <si>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</si>
  <si>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</si>
  <si>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</si>
  <si>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</si>
  <si>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</si>
  <si>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</si>
  <si>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</si>
  <si>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</si>
  <si>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</si>
  <si>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</si>
  <si>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</si>
  <si>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</si>
  <si>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</si>
  <si>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</si>
  <si>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</si>
  <si>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</si>
  <si>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</si>
  <si>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</si>
  <si>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</si>
  <si>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</si>
  <si>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</si>
  <si>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</si>
  <si>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</si>
  <si>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</si>
  <si>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</si>
  <si>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</si>
  <si>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</si>
  <si>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</si>
  <si>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</si>
  <si>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</si>
  <si>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</si>
  <si>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</si>
  <si>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</si>
  <si>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</si>
  <si>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</si>
  <si>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</si>
  <si>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</si>
  <si>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</si>
  <si>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</si>
  <si>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</si>
  <si>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</si>
  <si>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</si>
  <si>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</si>
  <si>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</si>
  <si>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</si>
  <si>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</si>
  <si>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</si>
  <si>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</si>
  <si>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</si>
  <si>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</si>
  <si>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</si>
  <si>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</si>
  <si>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</si>
  <si>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</si>
  <si>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</si>
  <si>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</si>
  <si>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</si>
  <si>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</si>
  <si>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</si>
  <si>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</si>
  <si>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</si>
  <si>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</si>
  <si>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</si>
  <si>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</si>
  <si>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</si>
  <si>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</si>
  <si>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</si>
  <si>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</si>
  <si>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</si>
  <si>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</si>
  <si>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</si>
  <si>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</si>
  <si>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</si>
  <si>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</si>
  <si>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</si>
  <si>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</si>
  <si>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</si>
  <si>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</si>
  <si>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</si>
  <si>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</si>
  <si>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</si>
  <si>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</si>
  <si>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</si>
  <si>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</si>
  <si>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</si>
  <si>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</si>
  <si>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</si>
  <si>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</si>
  <si>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</si>
  <si>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</si>
  <si>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</si>
  <si>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</si>
  <si>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</si>
  <si>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</si>
  <si>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</si>
  <si>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</si>
  <si>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</si>
  <si>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</si>
  <si>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</si>
  <si>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</si>
  <si>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</si>
  <si>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</si>
  <si>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</si>
  <si>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</si>
  <si>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</si>
  <si>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</si>
  <si>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</si>
  <si>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</si>
  <si>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</si>
  <si>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</si>
  <si>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</si>
  <si>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</si>
  <si>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</si>
  <si>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</si>
  <si>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</si>
  <si>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</si>
  <si>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</si>
  <si>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</si>
  <si>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</si>
  <si>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</si>
  <si>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</si>
  <si>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</si>
  <si>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</si>
  <si>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</si>
  <si>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</si>
  <si>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</si>
  <si>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</si>
  <si>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</si>
  <si>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</si>
  <si>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</si>
  <si>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</si>
  <si>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</si>
  <si>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</si>
  <si>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</si>
  <si>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</si>
  <si>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</si>
  <si>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</si>
  <si>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</si>
  <si>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</si>
  <si>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</si>
  <si>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</si>
  <si>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</si>
  <si>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</si>
  <si>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</si>
  <si>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</si>
  <si>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</si>
  <si>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</si>
  <si>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</si>
  <si>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</si>
  <si>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</si>
  <si>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</si>
  <si>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</si>
  <si>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</si>
  <si>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</si>
  <si>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</si>
  <si>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</si>
  <si>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</si>
  <si>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</si>
  <si>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</si>
  <si>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</si>
  <si>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</si>
  <si>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</si>
  <si>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</si>
  <si>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</si>
  <si>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</si>
  <si>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</si>
  <si>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</si>
  <si>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</si>
  <si>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</si>
  <si>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</si>
  <si>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</si>
  <si>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</si>
  <si>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</si>
  <si>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</si>
  <si>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</si>
  <si>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</si>
  <si>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</si>
  <si>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</si>
  <si>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</si>
  <si>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</si>
  <si>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</si>
  <si>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</si>
  <si>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</si>
  <si>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</si>
  <si>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</si>
  <si>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</si>
  <si>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</si>
  <si>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</si>
  <si>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</si>
  <si>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</si>
  <si>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</si>
  <si>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</si>
  <si>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</si>
  <si>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</si>
  <si>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</si>
  <si>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</si>
  <si>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</si>
  <si>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</si>
  <si>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</si>
  <si>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</si>
  <si>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</si>
  <si>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</si>
  <si>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</si>
  <si>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</si>
  <si>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</si>
  <si>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</si>
  <si>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</si>
  <si>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</si>
  <si>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</si>
  <si>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</si>
  <si>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</si>
  <si>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</si>
  <si>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</si>
  <si>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</si>
  <si>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</si>
  <si>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</si>
  <si>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</si>
  <si>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</si>
  <si>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</si>
  <si>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</si>
  <si>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</si>
  <si>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</si>
  <si>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</si>
  <si>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</si>
  <si>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</si>
  <si>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</si>
  <si>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</si>
  <si>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</si>
  <si>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</si>
  <si>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</si>
  <si>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</si>
  <si>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</si>
  <si>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</si>
  <si>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</si>
  <si>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</si>
  <si>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</si>
  <si>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</si>
  <si>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</si>
  <si>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</si>
  <si>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</si>
  <si>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</si>
  <si>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</si>
  <si>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</si>
  <si>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</si>
  <si>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</si>
  <si>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</si>
  <si>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</si>
  <si>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</si>
  <si>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</si>
  <si>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</si>
  <si>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</si>
  <si>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</si>
  <si>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</si>
  <si>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</si>
  <si>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</si>
  <si>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</si>
  <si>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</si>
  <si>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</si>
  <si>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</si>
  <si>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</si>
  <si>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</si>
  <si>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</si>
  <si>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</si>
  <si>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</si>
  <si>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</si>
  <si>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</si>
  <si>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</si>
  <si>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</si>
  <si>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</si>
  <si>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</si>
  <si>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</si>
  <si>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</si>
  <si>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</si>
  <si>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</si>
  <si>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</si>
  <si>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</si>
  <si>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</si>
  <si>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</si>
  <si>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</si>
  <si>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</si>
  <si>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</si>
  <si>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</si>
  <si>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</si>
  <si>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</si>
  <si>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</si>
  <si>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</si>
  <si>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</si>
  <si>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</si>
  <si>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</si>
  <si>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</si>
  <si>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</si>
  <si>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</si>
  <si>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</si>
  <si>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</si>
  <si>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</si>
  <si>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</si>
  <si>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</si>
  <si>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</si>
  <si>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</si>
  <si>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</si>
  <si>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</si>
  <si>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</si>
  <si>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</si>
  <si>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</si>
  <si>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</si>
  <si>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</si>
  <si>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</si>
  <si>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</si>
  <si>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</si>
  <si>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</si>
  <si>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</si>
  <si>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</si>
  <si>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</si>
  <si>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</si>
  <si>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</si>
  <si>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</si>
  <si>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</si>
  <si>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</si>
  <si>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</si>
  <si>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</si>
  <si>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</si>
  <si>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</si>
  <si>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</si>
  <si>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</si>
  <si>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</si>
  <si>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</si>
  <si>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</si>
  <si>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</si>
  <si>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</si>
  <si>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</si>
  <si>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</si>
  <si>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</si>
  <si>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</si>
  <si>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</si>
  <si>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</si>
  <si>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</si>
  <si>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</si>
  <si>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</si>
  <si>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</si>
  <si>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</si>
  <si>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</si>
  <si>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</si>
  <si>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</si>
  <si>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</si>
  <si>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</si>
  <si>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</si>
  <si>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</si>
  <si>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</si>
  <si>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</si>
  <si>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</si>
  <si>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</si>
  <si>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</si>
  <si>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</si>
  <si>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</si>
  <si>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</si>
  <si>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</si>
  <si>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</si>
  <si>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</si>
  <si>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</si>
  <si>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</si>
  <si>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</si>
  <si>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</si>
  <si>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</si>
  <si>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</si>
  <si>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</si>
  <si>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</si>
  <si>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</si>
  <si>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</si>
  <si>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</si>
  <si>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</si>
  <si>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</si>
  <si>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</si>
  <si>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</si>
  <si>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</si>
  <si>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</si>
  <si>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</si>
  <si>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</si>
  <si>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</si>
  <si>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</si>
  <si>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</si>
  <si>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</si>
  <si>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</si>
  <si>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</si>
  <si>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</si>
  <si>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</si>
  <si>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</si>
  <si>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</si>
  <si>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</si>
  <si>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</si>
  <si>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</si>
  <si>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</si>
  <si>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</si>
  <si>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</si>
  <si>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</si>
  <si>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</si>
  <si>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</si>
  <si>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</si>
  <si>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</si>
  <si>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</si>
  <si>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</si>
  <si>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</si>
  <si>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</si>
  <si>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</si>
  <si>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</si>
  <si>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</si>
  <si>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</si>
  <si>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</si>
  <si>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</si>
  <si>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</si>
  <si>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</si>
  <si>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</si>
  <si>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</si>
  <si>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</si>
  <si>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</si>
  <si>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</si>
  <si>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</si>
  <si>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</si>
  <si>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</si>
  <si>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</si>
  <si>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</si>
  <si>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</si>
  <si>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</si>
  <si>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</si>
  <si>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</si>
  <si>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</si>
  <si>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</si>
  <si>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</si>
  <si>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</si>
  <si>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</si>
  <si>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</si>
  <si>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</si>
  <si>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</si>
  <si>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</si>
  <si>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</si>
  <si>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</si>
  <si>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</si>
  <si>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</si>
  <si>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</si>
  <si>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</si>
  <si>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</si>
  <si>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</si>
  <si>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</si>
  <si>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</si>
  <si>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</si>
  <si>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</si>
  <si>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</si>
  <si>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</si>
  <si>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</si>
  <si>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</si>
  <si>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</si>
  <si>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</si>
  <si>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</si>
  <si>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</si>
  <si>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</si>
  <si>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</si>
  <si>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</si>
  <si>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</si>
  <si>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</si>
  <si>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</si>
  <si>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</si>
  <si>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</si>
  <si>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</si>
  <si>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</si>
  <si>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</si>
  <si>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</si>
  <si>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</si>
  <si>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</si>
  <si>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</si>
  <si>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</si>
  <si>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</si>
  <si>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</si>
  <si>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</si>
  <si>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</si>
  <si>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</si>
  <si>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</si>
  <si>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</si>
  <si>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</si>
  <si>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</si>
  <si>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</si>
  <si>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</si>
  <si>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</si>
  <si>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</si>
  <si>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</si>
  <si>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</si>
  <si>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</si>
  <si>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</si>
  <si>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</si>
  <si>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</si>
  <si>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</si>
  <si>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</si>
  <si>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</si>
  <si>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</si>
  <si>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</si>
  <si>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</si>
  <si>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</si>
  <si>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</si>
  <si>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</si>
  <si>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</si>
  <si>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</si>
  <si>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</si>
  <si>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</si>
  <si>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</si>
  <si>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</si>
  <si>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</si>
  <si>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</si>
  <si>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</si>
  <si>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</si>
  <si>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</si>
  <si>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</si>
  <si>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</si>
  <si>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</si>
  <si>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</si>
  <si>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</si>
  <si>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</si>
  <si>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</si>
  <si>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</si>
  <si>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</si>
  <si>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</si>
  <si>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</si>
  <si>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</si>
  <si>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</si>
  <si>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</si>
  <si>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</si>
  <si>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</si>
  <si>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</si>
  <si>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</si>
  <si>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</si>
  <si>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</si>
  <si>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</si>
  <si>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</si>
  <si>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</si>
  <si>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</si>
  <si>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</si>
  <si>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</si>
  <si>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</si>
  <si>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</si>
  <si>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</si>
  <si>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</si>
  <si>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</si>
  <si>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</si>
  <si>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</si>
  <si>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</si>
  <si>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</si>
  <si>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</si>
  <si>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</si>
  <si>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</si>
  <si>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</si>
  <si>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</si>
  <si>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</si>
  <si>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</si>
  <si>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</si>
  <si>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</si>
  <si>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</si>
  <si>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</si>
  <si>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</si>
  <si>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</si>
  <si>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</si>
  <si>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</si>
  <si>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</si>
  <si>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</si>
  <si>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</si>
  <si>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</si>
  <si>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</si>
  <si>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</si>
  <si>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</si>
  <si>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</si>
  <si>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</si>
  <si>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</si>
  <si>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</si>
  <si>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</si>
  <si>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</si>
  <si>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</si>
  <si>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</si>
  <si>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</si>
  <si>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</si>
  <si>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</si>
  <si>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</si>
  <si>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</si>
  <si>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</si>
  <si>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</si>
  <si>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</si>
  <si>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</si>
  <si>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</si>
  <si>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</si>
  <si>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</si>
  <si>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</si>
  <si>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</si>
  <si>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</si>
  <si>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</si>
  <si>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</si>
  <si>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</si>
  <si>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</si>
  <si>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</si>
  <si>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</si>
  <si>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</si>
  <si>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</si>
  <si>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</si>
  <si>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</si>
  <si>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</si>
  <si>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</si>
  <si>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</si>
  <si>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</si>
  <si>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</si>
  <si>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</si>
  <si>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</si>
  <si>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</si>
  <si>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</si>
  <si>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</si>
  <si>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</si>
  <si>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</si>
  <si>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</si>
  <si>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</si>
  <si>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</si>
  <si>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</si>
  <si>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</si>
  <si>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</si>
  <si>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</si>
  <si>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</si>
  <si>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</si>
  <si>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</si>
  <si>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</si>
  <si>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</si>
  <si>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</si>
  <si>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</si>
  <si>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</si>
  <si>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</si>
  <si>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</si>
  <si>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</si>
  <si>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</si>
  <si>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</si>
  <si>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</si>
  <si>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</si>
  <si>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</si>
  <si>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</si>
  <si>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</si>
  <si>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</si>
  <si>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</si>
  <si>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</si>
  <si>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</si>
  <si>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</si>
  <si>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</si>
  <si>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</si>
  <si>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</si>
  <si>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</si>
  <si>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</si>
  <si>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</si>
  <si>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</si>
  <si>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</si>
  <si>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</si>
  <si>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</si>
  <si>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</si>
  <si>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</si>
  <si>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</si>
  <si>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</si>
  <si>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</si>
  <si>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</si>
  <si>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</si>
  <si>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</si>
  <si>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</si>
  <si>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</si>
  <si>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</si>
  <si>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</si>
  <si>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</si>
  <si>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</si>
  <si>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</si>
  <si>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</si>
  <si>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</si>
  <si>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</si>
  <si>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</si>
  <si>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</si>
  <si>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</si>
  <si>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</si>
  <si>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</si>
  <si>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</si>
  <si>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</si>
  <si>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</si>
  <si>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</si>
  <si>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</si>
  <si>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</si>
  <si>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</si>
  <si>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</si>
  <si>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</si>
  <si>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</si>
  <si>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</si>
  <si>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</si>
  <si>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</si>
  <si>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</si>
  <si>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</si>
  <si>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</si>
  <si>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</si>
  <si>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</si>
  <si>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</si>
  <si>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</si>
  <si>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</si>
  <si>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</si>
  <si>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</si>
  <si>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</si>
  <si>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</si>
  <si>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</si>
  <si>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</si>
  <si>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</si>
  <si>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</si>
  <si>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</si>
  <si>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</si>
  <si>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</si>
  <si>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</si>
  <si>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</si>
  <si>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</si>
  <si>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</si>
  <si>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</si>
  <si>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</si>
  <si>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</si>
  <si>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</si>
  <si>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</si>
  <si>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</si>
  <si>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</si>
  <si>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</si>
  <si>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</si>
  <si>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</si>
  <si>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</si>
  <si>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</si>
  <si>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</si>
  <si>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</si>
  <si>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</si>
  <si>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</si>
  <si>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</si>
  <si>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</si>
  <si>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</si>
  <si>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</si>
  <si>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</si>
  <si>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</si>
  <si>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</si>
  <si>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</si>
  <si>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</si>
  <si>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</si>
  <si>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</si>
  <si>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</si>
  <si>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</si>
  <si>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</si>
  <si>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</si>
  <si>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</si>
  <si>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</si>
  <si>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</si>
  <si>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</si>
  <si>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</si>
  <si>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</si>
  <si>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</si>
  <si>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</si>
  <si>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</si>
  <si>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</si>
  <si>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</si>
  <si>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</si>
  <si>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</si>
  <si>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</si>
  <si>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</si>
  <si>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</si>
  <si>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</si>
  <si>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</si>
  <si>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</si>
  <si>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</si>
  <si>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</si>
  <si>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</si>
  <si>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</si>
  <si>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</si>
  <si>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</si>
  <si>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</si>
  <si>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</si>
  <si>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</si>
  <si>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</si>
  <si>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</si>
  <si>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</si>
  <si>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</si>
  <si>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</si>
  <si>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</si>
  <si>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</si>
  <si>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</si>
  <si>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</si>
  <si>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</si>
  <si>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</si>
  <si>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</si>
  <si>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</si>
  <si>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</si>
  <si>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</si>
  <si>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</si>
  <si>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</si>
  <si>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</si>
  <si>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</si>
  <si>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</si>
  <si>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</si>
  <si>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</si>
  <si>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</si>
  <si>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</si>
  <si>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</si>
  <si>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</si>
  <si>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</si>
  <si>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</si>
  <si>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</si>
  <si>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</si>
  <si>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</si>
  <si>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</si>
  <si>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</si>
  <si>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</si>
  <si>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</si>
  <si>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</si>
  <si>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</si>
  <si>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</si>
  <si>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</si>
  <si>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</si>
  <si>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</si>
  <si>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</si>
  <si>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</si>
  <si>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</si>
  <si>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</si>
  <si>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</si>
  <si>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</si>
  <si>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</si>
  <si>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</si>
  <si>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</si>
  <si>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</si>
  <si>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</si>
  <si>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</si>
  <si>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</si>
  <si>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</si>
  <si>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</si>
  <si>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</si>
  <si>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</si>
  <si>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</si>
  <si>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</si>
  <si>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</si>
  <si>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</si>
  <si>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</si>
  <si>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</si>
  <si>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</si>
  <si>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</si>
  <si>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</si>
  <si>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</si>
  <si>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</si>
  <si>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</si>
  <si>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</si>
  <si>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</si>
  <si>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</si>
  <si>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</si>
  <si>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</si>
  <si>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</si>
  <si>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</si>
  <si>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</si>
  <si>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</si>
  <si>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</si>
  <si>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</si>
  <si>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</si>
  <si>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</si>
  <si>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</si>
  <si>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</si>
  <si>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</si>
  <si>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</si>
  <si>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</si>
  <si>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</si>
  <si>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</si>
  <si>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</si>
  <si>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</si>
  <si>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</si>
  <si>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</si>
  <si>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</si>
  <si>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</si>
  <si>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</si>
  <si>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</si>
  <si>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</si>
  <si>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</si>
  <si>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</si>
  <si>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</si>
  <si>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</si>
  <si>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</si>
  <si>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</si>
  <si>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</si>
  <si>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</si>
  <si>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</si>
  <si>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</si>
  <si>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</si>
  <si>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</si>
  <si>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</si>
  <si>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</si>
  <si>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</si>
  <si>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</si>
  <si>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</si>
  <si>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</si>
  <si>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</si>
  <si>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</si>
  <si>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</si>
  <si>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</si>
  <si>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</si>
  <si>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</si>
  <si>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</si>
  <si>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</si>
  <si>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</si>
  <si>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</si>
  <si>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</si>
  <si>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</si>
  <si>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</si>
  <si>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</si>
  <si>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</si>
  <si>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</si>
  <si>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</si>
  <si>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</si>
  <si>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</si>
  <si>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</si>
  <si>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</si>
  <si>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</si>
  <si>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</si>
  <si>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</si>
  <si>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</si>
  <si>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</si>
  <si>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</si>
  <si>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</si>
  <si>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</si>
  <si>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</si>
  <si>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</si>
  <si>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</si>
  <si>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</si>
  <si>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</si>
  <si>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</si>
  <si>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</si>
  <si>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</si>
  <si>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</si>
  <si>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</si>
  <si>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</si>
  <si>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</si>
  <si>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</si>
  <si>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</si>
  <si>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</si>
  <si>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</si>
  <si>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</si>
  <si>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</si>
  <si>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</si>
  <si>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</si>
  <si>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</si>
  <si>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</si>
  <si>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</si>
  <si>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</si>
  <si>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</si>
  <si>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</si>
  <si>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</si>
  <si>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</si>
  <si>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</si>
  <si>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</si>
  <si>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</si>
  <si>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</si>
  <si>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</si>
  <si>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</si>
  <si>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</si>
  <si>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</si>
  <si>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</si>
  <si>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</si>
  <si>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</si>
  <si>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</si>
  <si>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</si>
  <si>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</si>
  <si>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</si>
  <si>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</si>
  <si>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</si>
  <si>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</si>
  <si>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</si>
  <si>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</si>
  <si>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</si>
  <si>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</si>
  <si>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</si>
  <si>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</si>
  <si>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</si>
  <si>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</si>
  <si>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</si>
  <si>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</si>
  <si>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</si>
  <si>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</si>
  <si>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</si>
  <si>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</si>
  <si>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</si>
  <si>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</si>
  <si>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</si>
  <si>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</si>
  <si>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</si>
  <si>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</si>
  <si>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</si>
  <si>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</si>
  <si>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</si>
  <si>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</si>
  <si>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</si>
  <si>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</si>
  <si>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</si>
  <si>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</si>
  <si>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</si>
  <si>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</si>
  <si>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</si>
  <si>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</si>
  <si>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</si>
  <si>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</si>
  <si>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</si>
  <si>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</si>
  <si>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</si>
  <si>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</si>
  <si>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</si>
  <si>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</si>
  <si>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</si>
  <si>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</si>
  <si>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</si>
  <si>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</si>
  <si>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</si>
  <si>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</si>
  <si>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</si>
  <si>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</si>
  <si>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</si>
  <si>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</si>
  <si>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</si>
  <si>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</si>
  <si>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</si>
  <si>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</si>
  <si>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</si>
  <si>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</si>
  <si>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</si>
  <si>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</si>
  <si>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</si>
  <si>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</si>
  <si>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</si>
  <si>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</si>
  <si>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</si>
  <si>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</si>
  <si>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</si>
  <si>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</si>
  <si>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</si>
  <si>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</si>
  <si>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</si>
  <si>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</si>
  <si>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</si>
  <si>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</si>
  <si>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</si>
  <si>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</si>
  <si>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</si>
  <si>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</si>
  <si>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</si>
  <si>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</si>
  <si>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</si>
  <si>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</si>
  <si>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</si>
  <si>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</si>
  <si>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</si>
  <si>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</si>
  <si>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</si>
  <si>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</si>
  <si>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</si>
  <si>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</si>
  <si>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</si>
  <si>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</si>
  <si>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</si>
  <si>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</si>
  <si>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</si>
  <si>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</si>
  <si>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</si>
  <si>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</si>
  <si>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</si>
  <si>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</si>
  <si>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</si>
  <si>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</si>
  <si>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</si>
  <si>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</si>
  <si>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</si>
  <si>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</si>
  <si>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</si>
  <si>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</si>
  <si>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</si>
  <si>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</si>
  <si>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</si>
  <si>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</si>
  <si>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</si>
  <si>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</si>
  <si>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</si>
  <si>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</si>
  <si>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</si>
  <si>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</si>
  <si>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</si>
  <si>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</si>
  <si>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</si>
  <si>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</si>
  <si>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</si>
  <si>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</si>
  <si>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</si>
  <si>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</si>
  <si>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</si>
  <si>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</si>
  <si>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</si>
  <si>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</si>
  <si>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</si>
  <si>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</si>
  <si>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</si>
  <si>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</si>
  <si>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</si>
  <si>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</si>
  <si>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</si>
  <si>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</si>
  <si>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</si>
  <si>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</si>
  <si>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</si>
  <si>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</si>
  <si>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</si>
  <si>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</si>
  <si>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</si>
  <si>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</si>
  <si>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</si>
  <si>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</si>
  <si>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</si>
  <si>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</si>
  <si>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</si>
  <si>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</si>
  <si>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</si>
  <si>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</si>
  <si>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</si>
  <si>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</si>
  <si>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</si>
  <si>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</si>
  <si>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</si>
  <si>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</si>
  <si>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</si>
  <si>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</si>
  <si>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</si>
  <si>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</si>
  <si>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</si>
  <si>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</si>
  <si>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</si>
  <si>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</si>
  <si>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</si>
  <si>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</si>
  <si>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</si>
  <si>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</si>
  <si>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</si>
  <si>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</si>
  <si>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</si>
  <si>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</si>
  <si>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</si>
  <si>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</si>
  <si>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</si>
  <si>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</si>
  <si>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</si>
  <si>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</si>
  <si>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</si>
  <si>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</si>
  <si>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</si>
  <si>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</si>
  <si>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</si>
  <si>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</si>
  <si>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</si>
  <si>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</si>
  <si>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</si>
  <si>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</si>
  <si>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</si>
  <si>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</si>
  <si>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</si>
  <si>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</si>
  <si>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</si>
  <si>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</si>
  <si>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</si>
  <si>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</si>
  <si>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</si>
  <si>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</si>
  <si>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</si>
  <si>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</si>
  <si>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</si>
  <si>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</si>
  <si>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</si>
  <si>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</si>
  <si>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</si>
  <si>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</si>
  <si>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</si>
  <si>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</si>
  <si>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</si>
  <si>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</si>
  <si>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</si>
  <si>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</si>
  <si>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</si>
  <si>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</si>
  <si>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</si>
  <si>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</si>
  <si>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</si>
  <si>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</si>
  <si>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</si>
  <si>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</si>
  <si>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</si>
  <si>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</si>
  <si>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</si>
  <si>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</si>
  <si>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</si>
  <si>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</si>
  <si>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</si>
  <si>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</si>
  <si>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</si>
  <si>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</si>
  <si>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</si>
  <si>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</si>
  <si>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</si>
  <si>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</si>
  <si>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</si>
  <si>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</si>
  <si>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</si>
  <si>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</si>
  <si>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</si>
  <si>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</si>
  <si>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</si>
  <si>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</si>
  <si>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</si>
  <si>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</si>
  <si>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</si>
  <si>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</si>
  <si>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</si>
  <si>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</si>
  <si>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</si>
  <si>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</si>
  <si>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</si>
  <si>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</si>
  <si>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</si>
  <si>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</si>
  <si>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</si>
  <si>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</si>
  <si>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</si>
  <si>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</si>
  <si>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</si>
  <si>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</si>
  <si>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</si>
  <si>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</si>
  <si>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</si>
  <si>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</si>
  <si>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</si>
  <si>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</si>
  <si>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</si>
  <si>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</si>
  <si>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</si>
  <si>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</si>
  <si>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</si>
  <si>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</si>
  <si>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</si>
  <si>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</si>
  <si>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</si>
  <si>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</si>
  <si>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</si>
  <si>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</si>
  <si>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</si>
  <si>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</si>
  <si>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</si>
  <si>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</si>
  <si>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</si>
  <si>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</si>
  <si>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</si>
  <si>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</si>
  <si>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</si>
  <si>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</si>
  <si>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</si>
  <si>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</si>
  <si>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</si>
  <si>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</si>
  <si>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</si>
  <si>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</si>
  <si>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</si>
  <si>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</si>
  <si>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</si>
  <si>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</si>
  <si>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</si>
  <si>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</si>
  <si>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</si>
  <si>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</si>
  <si>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</si>
  <si>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</si>
  <si>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</si>
  <si>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</si>
  <si>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</si>
  <si>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</si>
  <si>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</si>
  <si>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</si>
  <si>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</si>
  <si>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</si>
  <si>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</si>
  <si>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</si>
  <si>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</si>
  <si>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</si>
  <si>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</si>
  <si>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</si>
  <si>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</si>
  <si>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</si>
  <si>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</si>
  <si>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</si>
  <si>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</si>
  <si>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</si>
  <si>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</si>
  <si>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</si>
  <si>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</si>
  <si>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</si>
  <si>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</si>
  <si>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</si>
  <si>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</si>
  <si>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</si>
  <si>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</si>
  <si>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</si>
  <si>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</si>
  <si>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</si>
  <si>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</si>
  <si>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</si>
  <si>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</si>
  <si>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</si>
  <si>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</si>
  <si>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</si>
  <si>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</si>
  <si>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</si>
  <si>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</si>
  <si>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</si>
  <si>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</si>
  <si>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</si>
  <si>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</si>
  <si>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</si>
  <si>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</si>
  <si>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</si>
  <si>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</si>
  <si>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</si>
  <si>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</si>
  <si>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</si>
  <si>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</si>
  <si>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</si>
  <si>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</si>
  <si>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</si>
  <si>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</si>
  <si>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</si>
  <si>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</si>
  <si>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</si>
  <si>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</si>
  <si>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</si>
  <si>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</si>
  <si>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</si>
  <si>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</si>
  <si>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</si>
  <si>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</si>
  <si>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</si>
  <si>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</si>
  <si>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</si>
  <si>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</si>
  <si>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</si>
  <si>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</si>
  <si>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</si>
  <si>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</si>
  <si>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</si>
  <si>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</si>
  <si>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</si>
  <si>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</si>
  <si>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</si>
  <si>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</si>
  <si>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</si>
  <si>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</si>
  <si>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</si>
  <si>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</si>
  <si>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</si>
  <si>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</si>
  <si>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</si>
  <si>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</si>
  <si>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</si>
  <si>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</si>
  <si>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</si>
  <si>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</si>
  <si>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</si>
  <si>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</si>
  <si>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</si>
  <si>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</si>
  <si>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</si>
  <si>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</si>
  <si>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</si>
  <si>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</si>
  <si>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</si>
  <si>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</si>
  <si>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</si>
  <si>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</si>
  <si>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</si>
  <si>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</si>
  <si>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</si>
  <si>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</si>
  <si>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</si>
  <si>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</si>
  <si>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</si>
  <si>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</si>
  <si>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</si>
  <si>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</si>
  <si>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</si>
  <si>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</si>
  <si>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</si>
  <si>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</si>
  <si>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</si>
  <si>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</si>
  <si>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</si>
  <si>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</si>
  <si>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</si>
  <si>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</si>
  <si>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</si>
  <si>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</si>
  <si>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</si>
  <si>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</si>
  <si>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</si>
  <si>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</si>
  <si>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</si>
  <si>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</si>
  <si>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</si>
  <si>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</si>
  <si>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</si>
  <si>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</si>
  <si>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</si>
  <si>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</si>
  <si>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</si>
  <si>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</si>
  <si>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</si>
  <si>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</si>
  <si>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</si>
  <si>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</si>
  <si>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</si>
  <si>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</si>
  <si>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</si>
  <si>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</si>
  <si>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</si>
  <si>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</si>
  <si>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</si>
  <si>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</si>
  <si>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</si>
  <si>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</si>
  <si>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</si>
  <si>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</si>
  <si>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</si>
  <si>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</si>
  <si>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</si>
  <si>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</si>
  <si>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</si>
  <si>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</si>
  <si>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</si>
  <si>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</si>
  <si>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</si>
  <si>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</si>
  <si>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</si>
  <si>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</si>
  <si>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</si>
  <si>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</si>
  <si>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</si>
  <si>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</si>
  <si>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</si>
  <si>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</si>
  <si>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</si>
  <si>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</si>
  <si>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</si>
  <si>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</si>
  <si>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</si>
  <si>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</si>
  <si>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</si>
  <si>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</si>
  <si>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</si>
  <si>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</si>
  <si>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</si>
  <si>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</si>
  <si>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</si>
  <si>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</si>
  <si>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</si>
  <si>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</si>
  <si>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</si>
  <si>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</si>
  <si>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</si>
  <si>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</si>
  <si>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</si>
  <si>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</si>
  <si>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</si>
  <si>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</si>
  <si>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</si>
  <si>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</si>
  <si>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</si>
  <si>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</si>
  <si>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</si>
  <si>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</si>
  <si>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</si>
  <si>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</si>
  <si>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</si>
  <si>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</si>
  <si>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</si>
  <si>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</si>
  <si>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</si>
  <si>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</si>
  <si>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</si>
  <si>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</si>
  <si>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</si>
  <si>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</si>
  <si>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</si>
  <si>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</si>
  <si>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</si>
  <si>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</si>
  <si>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</si>
  <si>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</si>
  <si>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</si>
  <si>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</si>
  <si>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</si>
  <si>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</si>
  <si>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</si>
  <si>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</si>
  <si>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</si>
  <si>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</si>
  <si>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</si>
  <si>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</si>
  <si>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</si>
  <si>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</si>
  <si>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</si>
  <si>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</si>
  <si>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</si>
  <si>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</si>
  <si>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</si>
  <si>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</si>
  <si>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</si>
  <si>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</si>
  <si>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</si>
  <si>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</si>
  <si>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</si>
  <si>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</si>
  <si>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</si>
  <si>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</si>
  <si>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</si>
  <si>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</si>
  <si>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</si>
  <si>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</si>
  <si>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</si>
  <si>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</si>
  <si>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</si>
  <si>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</si>
  <si>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</si>
  <si>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</si>
  <si>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</si>
  <si>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</si>
  <si>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</si>
  <si>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</si>
  <si>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</si>
  <si>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</si>
  <si>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</si>
  <si>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</si>
  <si>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</si>
  <si>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</si>
  <si>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</si>
  <si>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</si>
  <si>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</si>
  <si>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</si>
  <si>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</si>
  <si>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</si>
  <si>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</si>
  <si>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</si>
  <si>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</si>
  <si>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</si>
  <si>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</si>
  <si>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</si>
  <si>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</si>
  <si>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</si>
  <si>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</si>
  <si>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</si>
  <si>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</si>
  <si>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</si>
  <si>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</si>
  <si>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</si>
  <si>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</si>
  <si>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</si>
  <si>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</si>
  <si>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</si>
  <si>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</si>
  <si>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</si>
  <si>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</si>
  <si>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</si>
  <si>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</si>
  <si>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</si>
  <si>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</si>
  <si>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</si>
  <si>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</si>
  <si>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</si>
  <si>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</si>
  <si>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</si>
  <si>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</si>
  <si>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</si>
  <si>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</si>
  <si>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</si>
  <si>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</si>
  <si>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</si>
  <si>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</si>
  <si>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</si>
  <si>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</si>
  <si>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</si>
  <si>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</si>
  <si>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</si>
  <si>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</si>
  <si>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</si>
  <si>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</si>
  <si>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</si>
  <si>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</si>
  <si>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</si>
  <si>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</si>
  <si>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</si>
  <si>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</si>
  <si>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</si>
  <si>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</si>
  <si>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</si>
  <si>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</si>
  <si>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</si>
  <si>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</si>
  <si>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</si>
  <si>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</si>
  <si>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</si>
  <si>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</si>
  <si>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</si>
  <si>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</si>
  <si>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</si>
  <si>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</si>
  <si>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</si>
  <si>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</si>
  <si>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</si>
  <si>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</si>
  <si>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</si>
  <si>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</si>
  <si>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</si>
  <si>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</si>
  <si>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</si>
  <si>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</si>
  <si>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</si>
  <si>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</si>
  <si>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</si>
  <si>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</si>
  <si>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</si>
  <si>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</si>
  <si>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</si>
  <si>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</si>
  <si>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</si>
  <si>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</si>
  <si>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</si>
  <si>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</si>
  <si>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</si>
  <si>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</si>
  <si>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</si>
  <si>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</si>
  <si>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</si>
  <si>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</si>
  <si>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</si>
  <si>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</si>
  <si>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</si>
  <si>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</si>
  <si>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</si>
  <si>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</si>
  <si>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</si>
  <si>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</si>
  <si>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</si>
  <si>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</si>
  <si>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</si>
  <si>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</si>
  <si>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</si>
  <si>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</si>
  <si>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</si>
  <si>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</si>
  <si>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</si>
  <si>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</si>
  <si>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</si>
  <si>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</si>
  <si>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</si>
  <si>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</si>
  <si>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</si>
  <si>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</si>
  <si>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</si>
  <si>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</si>
  <si>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</si>
  <si>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</si>
  <si>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</si>
  <si>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</si>
  <si>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</si>
  <si>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</si>
  <si>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</si>
  <si>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</si>
  <si>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</si>
  <si>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</si>
  <si>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</si>
  <si>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</si>
  <si>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</si>
  <si>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</si>
  <si>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</si>
  <si>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</si>
  <si>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</si>
  <si>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</si>
  <si>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</si>
  <si>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</si>
  <si>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</si>
  <si>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</si>
  <si>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</si>
  <si>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</si>
  <si>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</si>
  <si>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</si>
  <si>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</si>
  <si>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</si>
  <si>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</si>
  <si>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</si>
  <si>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</si>
  <si>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</si>
  <si>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</si>
  <si>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</si>
  <si>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</si>
  <si>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</si>
  <si>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</si>
  <si>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</si>
  <si>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</si>
  <si>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</si>
  <si>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</si>
  <si>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</si>
  <si>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</si>
  <si>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</si>
  <si>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</si>
  <si>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</si>
  <si>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</si>
  <si>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</si>
  <si>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</si>
  <si>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</si>
  <si>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</si>
  <si>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</si>
  <si>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</si>
  <si>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</si>
  <si>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</si>
  <si>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</si>
  <si>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</si>
  <si>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</si>
  <si>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</si>
  <si>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</si>
  <si>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</si>
  <si>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</si>
  <si>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</si>
  <si>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</si>
  <si>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</si>
  <si>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</si>
  <si>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</si>
  <si>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</si>
  <si>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</si>
  <si>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</si>
  <si>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</si>
  <si>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</si>
  <si>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</si>
  <si>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</si>
  <si>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</si>
  <si>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</si>
  <si>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</si>
  <si>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</si>
  <si>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</si>
  <si>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</si>
  <si>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</si>
  <si>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</si>
  <si>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</si>
  <si>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</si>
  <si>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</si>
  <si>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</si>
  <si>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</si>
  <si>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</si>
  <si>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</si>
  <si>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</si>
  <si>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</si>
  <si>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</si>
  <si>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</si>
  <si>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</si>
  <si>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</si>
  <si>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</si>
  <si>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</si>
  <si>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</si>
  <si>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</si>
  <si>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</si>
  <si>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</si>
  <si>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</si>
  <si>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</si>
  <si>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</si>
  <si>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</si>
  <si>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</si>
  <si>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</si>
  <si>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</si>
  <si>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</si>
  <si>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</si>
  <si>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</si>
  <si>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</si>
  <si>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</si>
  <si>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</si>
  <si>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</si>
  <si>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</si>
  <si>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</si>
  <si>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</si>
  <si>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</si>
  <si>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</si>
  <si>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</si>
  <si>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</si>
  <si>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</si>
  <si>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</si>
  <si>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</si>
  <si>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</si>
  <si>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</si>
  <si>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</si>
  <si>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</si>
  <si>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</si>
  <si>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</si>
  <si>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</si>
  <si>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</si>
  <si>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</si>
  <si>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</si>
  <si>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</si>
  <si>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</si>
  <si>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</si>
  <si>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</si>
  <si>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</si>
  <si>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</si>
  <si>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</si>
  <si>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</si>
  <si>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</si>
  <si>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</si>
  <si>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</si>
  <si>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</si>
  <si>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</si>
  <si>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</si>
  <si>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</si>
  <si>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</si>
  <si>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</si>
  <si>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</si>
  <si>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</si>
  <si>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</si>
  <si>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</si>
  <si>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</si>
  <si>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</si>
  <si>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</si>
  <si>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</si>
  <si>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</si>
  <si>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</si>
  <si>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</si>
  <si>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</si>
  <si>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</si>
  <si>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</si>
  <si>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</si>
  <si>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</si>
  <si>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</si>
  <si>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</si>
  <si>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</si>
  <si>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</si>
  <si>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</si>
  <si>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</si>
  <si>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</si>
  <si>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</si>
  <si>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</si>
  <si>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</si>
  <si>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</si>
  <si>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</si>
  <si>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</si>
  <si>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</si>
  <si>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</si>
  <si>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</si>
  <si>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</si>
  <si>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</si>
  <si>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</si>
  <si>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</si>
  <si>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</si>
  <si>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</si>
  <si>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</si>
  <si>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</si>
  <si>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</si>
  <si>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</si>
  <si>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</si>
  <si>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</si>
  <si>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</si>
  <si>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</si>
  <si>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</si>
  <si>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</si>
  <si>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</si>
  <si>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</si>
  <si>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</si>
  <si>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</si>
  <si>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</si>
  <si>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</si>
  <si>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</si>
  <si>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</si>
  <si>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</si>
  <si>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</si>
  <si>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</si>
  <si>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</si>
  <si>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</si>
  <si>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</si>
  <si>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</si>
  <si>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</si>
  <si>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</si>
  <si>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</si>
  <si>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</si>
  <si>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</si>
  <si>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</si>
  <si>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</si>
  <si>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</si>
  <si>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</si>
  <si>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</si>
  <si>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</si>
  <si>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</si>
  <si>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</si>
  <si>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</si>
  <si>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</si>
  <si>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</si>
  <si>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</si>
  <si>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</si>
  <si>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</si>
  <si>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</si>
  <si>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</si>
  <si>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</si>
  <si>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</si>
  <si>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</si>
  <si>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</si>
  <si>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</si>
  <si>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</si>
  <si>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</si>
  <si>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</si>
  <si>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</si>
  <si>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</si>
  <si>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</si>
  <si>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</si>
  <si>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</si>
  <si>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</si>
  <si>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</si>
  <si>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</si>
  <si>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</si>
  <si>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</si>
  <si>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</si>
  <si>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</si>
  <si>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</si>
  <si>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</si>
  <si>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</si>
  <si>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</si>
  <si>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</si>
  <si>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</si>
  <si>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</si>
  <si>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</si>
  <si>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</si>
  <si>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</si>
  <si>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</si>
  <si>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</si>
  <si>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</si>
  <si>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</si>
  <si>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</si>
  <si>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</si>
  <si>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</si>
  <si>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</si>
  <si>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</si>
  <si>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</si>
  <si>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</si>
  <si>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</si>
  <si>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</si>
  <si>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</si>
  <si>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</si>
  <si>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</si>
  <si>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</si>
  <si>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</si>
  <si>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</si>
  <si>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</si>
  <si>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</si>
  <si>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</si>
  <si>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</si>
  <si>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</si>
  <si>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</si>
  <si>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</si>
  <si>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</si>
  <si>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</si>
  <si>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</si>
  <si>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</si>
  <si>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</si>
  <si>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</si>
  <si>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</si>
  <si>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</si>
  <si>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</si>
  <si>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</si>
  <si>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</si>
  <si>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</si>
  <si>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</si>
  <si>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</si>
  <si>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</si>
  <si>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</si>
  <si>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</si>
  <si>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</si>
  <si>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</si>
  <si>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</si>
  <si>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</si>
  <si>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</si>
  <si>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</si>
  <si>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</si>
  <si>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</si>
  <si>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</si>
  <si>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</si>
  <si>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</si>
  <si>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</si>
  <si>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</si>
  <si>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</si>
  <si>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</si>
  <si>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</si>
  <si>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</si>
  <si>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</si>
  <si>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</si>
  <si>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</si>
  <si>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</si>
  <si>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</si>
  <si>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</si>
  <si>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</si>
  <si>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</si>
  <si>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</si>
  <si>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</si>
  <si>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</si>
  <si>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</si>
  <si>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</si>
  <si>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</si>
  <si>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</si>
  <si>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</si>
  <si>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</si>
  <si>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</si>
  <si>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</si>
  <si>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</si>
  <si>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</si>
  <si>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</si>
  <si>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</si>
  <si>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</si>
  <si>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</si>
  <si>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</si>
  <si>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</si>
  <si>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</si>
  <si>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</si>
  <si>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</si>
  <si>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</si>
  <si>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</si>
  <si>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</si>
  <si>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</si>
  <si>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</si>
  <si>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</si>
  <si>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</si>
  <si>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</si>
  <si>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</si>
  <si>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</si>
  <si>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</si>
  <si>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</si>
  <si>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</si>
  <si>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</si>
  <si>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</si>
  <si>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</si>
  <si>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</si>
  <si>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</si>
  <si>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</si>
  <si>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</si>
  <si>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</si>
  <si>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</si>
  <si>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</si>
  <si>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</si>
  <si>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</si>
  <si>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</si>
  <si>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</si>
  <si>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</si>
  <si>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</si>
  <si>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</si>
  <si>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</si>
  <si>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</si>
  <si>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</si>
  <si>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</si>
  <si>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</si>
  <si>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</si>
  <si>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</si>
  <si>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</si>
  <si>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</si>
  <si>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</si>
  <si>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</si>
  <si>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</si>
  <si>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</si>
  <si>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</si>
  <si>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</si>
  <si>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</si>
  <si>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</si>
  <si>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</si>
  <si>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</si>
  <si>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</si>
  <si>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</si>
  <si>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</si>
  <si>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</si>
  <si>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</si>
  <si>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</si>
  <si>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</si>
  <si>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</si>
  <si>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</si>
  <si>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</si>
  <si>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</si>
  <si>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</si>
  <si>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</si>
  <si>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</si>
  <si>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</si>
  <si>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</si>
  <si>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</si>
  <si>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</si>
  <si>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</si>
  <si>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</si>
  <si>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</si>
  <si>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</si>
  <si>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</si>
  <si>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</si>
  <si>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</si>
  <si>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</si>
  <si>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</si>
  <si>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</si>
  <si>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</si>
  <si>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</si>
  <si>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</si>
  <si>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</si>
  <si>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</si>
  <si>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</si>
  <si>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</si>
  <si>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</si>
  <si>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</si>
  <si>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</si>
  <si>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</si>
  <si>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</si>
  <si>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</si>
  <si>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</si>
  <si>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</si>
  <si>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</si>
  <si>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</si>
  <si>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</si>
  <si>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</si>
  <si>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</si>
  <si>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</si>
  <si>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</si>
  <si>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</si>
  <si>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</si>
  <si>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</si>
  <si>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</si>
  <si>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</si>
  <si>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</si>
  <si>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</si>
  <si>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</si>
  <si>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</si>
  <si>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</si>
  <si>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</si>
  <si>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</si>
  <si>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</si>
  <si>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</si>
  <si>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</si>
  <si>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</si>
  <si>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</si>
  <si>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</si>
  <si>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</si>
  <si>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</si>
  <si>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</si>
  <si>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</si>
  <si>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</si>
  <si>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</si>
  <si>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</si>
  <si>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</si>
  <si>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</si>
  <si>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</si>
  <si>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</si>
  <si>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</si>
  <si>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</si>
  <si>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</si>
  <si>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</si>
  <si>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</si>
  <si>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</si>
  <si>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</si>
  <si>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</si>
  <si>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</si>
  <si>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</si>
  <si>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</si>
  <si>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</si>
  <si>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</si>
  <si>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</si>
  <si>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</si>
  <si>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</si>
  <si>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</si>
  <si>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</si>
  <si>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</si>
  <si>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</si>
  <si>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</si>
  <si>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</si>
  <si>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</si>
  <si>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</si>
  <si>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</si>
  <si>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</si>
  <si>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</si>
  <si>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</si>
  <si>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</si>
  <si>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</si>
  <si>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</si>
  <si>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</si>
  <si>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</si>
  <si>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</si>
  <si>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</si>
  <si>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</si>
  <si>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</si>
  <si>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</si>
  <si>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</si>
  <si>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</si>
  <si>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</si>
  <si>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</si>
  <si>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</si>
  <si>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</si>
  <si>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</si>
  <si>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</si>
  <si>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</si>
  <si>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</si>
  <si>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</si>
  <si>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</si>
  <si>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</si>
  <si>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</si>
  <si>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</si>
  <si>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</si>
  <si>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</si>
  <si>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</si>
  <si>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</si>
  <si>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</si>
  <si>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</si>
  <si>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</si>
  <si>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</si>
  <si>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</si>
  <si>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</si>
  <si>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</si>
  <si>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</si>
  <si>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</si>
  <si>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</si>
  <si>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</si>
  <si>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</si>
  <si>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</si>
  <si>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</si>
  <si>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</si>
  <si>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</si>
  <si>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</si>
  <si>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</si>
  <si>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</si>
  <si>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</si>
  <si>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</si>
  <si>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</si>
  <si>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</si>
  <si>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</si>
  <si>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</si>
  <si>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</si>
  <si>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</si>
  <si>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</si>
  <si>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</si>
  <si>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</si>
  <si>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</si>
  <si>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</si>
  <si>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</si>
  <si>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</si>
  <si>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</si>
  <si>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</si>
  <si>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</si>
  <si>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</si>
  <si>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</si>
  <si>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</si>
  <si>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</si>
  <si>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</si>
  <si>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</si>
  <si>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</si>
  <si>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</si>
  <si>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</si>
  <si>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</si>
  <si>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</si>
  <si>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</si>
  <si>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</si>
  <si>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</si>
  <si>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</si>
  <si>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</si>
  <si>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</si>
  <si>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</si>
  <si>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</si>
  <si>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</si>
  <si>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</si>
  <si>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</si>
  <si>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</si>
  <si>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</si>
  <si>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</si>
  <si>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</si>
  <si>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</si>
  <si>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</si>
  <si>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</si>
  <si>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</si>
  <si>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</si>
  <si>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</si>
  <si>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</si>
  <si>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</si>
  <si>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</si>
  <si>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</si>
  <si>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</si>
  <si>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</si>
  <si>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</si>
  <si>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</si>
  <si>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</si>
  <si>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</si>
  <si>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</si>
  <si>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</si>
  <si>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</si>
  <si>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</si>
  <si>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</si>
  <si>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</si>
  <si>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</si>
  <si>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</si>
  <si>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</si>
  <si>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</si>
  <si>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</si>
  <si>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</si>
  <si>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</si>
  <si>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</si>
  <si>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</si>
  <si>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</si>
  <si>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</si>
  <si>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</si>
  <si>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</si>
  <si>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</si>
  <si>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</si>
  <si>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</si>
  <si>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</si>
  <si>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</si>
  <si>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</si>
  <si>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</si>
  <si>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</si>
  <si>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</si>
  <si>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</si>
  <si>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</si>
  <si>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</si>
  <si>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</si>
  <si>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</si>
  <si>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</si>
  <si>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</si>
  <si>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</si>
  <si>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</si>
  <si>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</si>
  <si>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</si>
  <si>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</si>
  <si>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</si>
  <si>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</si>
  <si>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</si>
  <si>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</si>
  <si>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</si>
  <si>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</si>
  <si>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</si>
  <si>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</si>
  <si>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</si>
  <si>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</si>
  <si>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</si>
  <si>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</si>
  <si>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</si>
  <si>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</si>
  <si>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</si>
  <si>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</si>
  <si>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</si>
  <si>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</si>
  <si>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</si>
  <si>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</si>
  <si>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</si>
  <si>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</si>
  <si>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</si>
  <si>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</si>
  <si>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</si>
  <si>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</si>
  <si>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</si>
  <si>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</si>
  <si>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</si>
  <si>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</si>
  <si>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</si>
  <si>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</si>
  <si>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</si>
  <si>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</si>
  <si>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</si>
  <si>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</si>
  <si>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</si>
  <si>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</si>
  <si>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</si>
  <si>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</si>
  <si>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</si>
  <si>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</si>
  <si>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</si>
  <si>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</si>
  <si>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</si>
  <si>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</si>
  <si>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</si>
  <si>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</si>
  <si>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</si>
  <si>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</si>
  <si>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</si>
  <si>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</si>
  <si>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</si>
  <si>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</si>
  <si>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</si>
  <si>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</si>
  <si>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</si>
  <si>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</si>
  <si>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</si>
  <si>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</si>
  <si>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</si>
  <si>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</si>
  <si>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</si>
  <si>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</si>
  <si>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</si>
  <si>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</si>
  <si>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</si>
  <si>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</si>
  <si>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</si>
  <si>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</si>
  <si>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</si>
  <si>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</si>
  <si>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</si>
  <si>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</si>
  <si>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</si>
  <si>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</si>
  <si>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</si>
  <si>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</si>
  <si>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</si>
  <si>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</si>
  <si>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</si>
  <si>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</si>
  <si>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</si>
  <si>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</si>
  <si>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</si>
  <si>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</si>
  <si>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</si>
  <si>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</si>
  <si>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</si>
  <si>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</si>
  <si>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</si>
  <si>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</si>
  <si>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</si>
  <si>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</si>
  <si>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</si>
  <si>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</si>
  <si>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</si>
  <si>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</si>
  <si>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</si>
  <si>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</si>
  <si>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</si>
  <si>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</si>
  <si>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</si>
  <si>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</si>
  <si>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</si>
  <si>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</si>
  <si>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</si>
  <si>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</si>
  <si>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</si>
  <si>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</si>
  <si>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</si>
  <si>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</si>
  <si>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</si>
  <si>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</si>
  <si>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</si>
  <si>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</si>
  <si>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</si>
  <si>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</si>
  <si>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</si>
  <si>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</si>
  <si>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</si>
  <si>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</si>
  <si>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</si>
  <si>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</si>
  <si>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</si>
  <si>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</si>
  <si>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</si>
  <si>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</si>
  <si>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</si>
  <si>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</si>
  <si>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</si>
  <si>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</si>
  <si>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</si>
  <si>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</si>
  <si>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</si>
  <si>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</si>
  <si>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</si>
  <si>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</si>
  <si>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</si>
  <si>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</si>
  <si>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</si>
  <si>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</si>
  <si>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</si>
  <si>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</si>
  <si>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</si>
  <si>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</si>
  <si>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</si>
  <si>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</si>
  <si>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</si>
  <si>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</si>
  <si>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</si>
  <si>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</si>
  <si>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</si>
  <si>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</si>
  <si>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</si>
  <si>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</si>
  <si>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</si>
  <si>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</si>
  <si>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</si>
  <si>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</si>
  <si>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</si>
  <si>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</si>
  <si>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</si>
  <si>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</si>
  <si>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</si>
  <si>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</si>
  <si>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</si>
  <si>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</si>
  <si>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</si>
  <si>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</si>
  <si>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</si>
  <si>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</si>
  <si>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</si>
  <si>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</si>
  <si>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</si>
  <si>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</si>
  <si>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</si>
  <si>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</si>
  <si>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</si>
  <si>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</si>
  <si>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</si>
  <si>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</si>
  <si>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</si>
  <si>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</si>
  <si>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</si>
  <si>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</si>
  <si>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</si>
  <si>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</si>
  <si>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</si>
  <si>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</si>
  <si>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</si>
  <si>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</si>
  <si>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</si>
  <si>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</si>
  <si>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</si>
  <si>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</si>
  <si>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</si>
  <si>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</si>
  <si>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</si>
  <si>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</si>
  <si>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</si>
  <si>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</si>
  <si>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</si>
  <si>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</si>
  <si>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</si>
  <si>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</si>
  <si>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</si>
  <si>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</si>
  <si>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</si>
  <si>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</si>
  <si>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</si>
  <si>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</si>
  <si>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</si>
  <si>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</si>
  <si>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</si>
  <si>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</si>
  <si>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</si>
  <si>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</si>
  <si>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</si>
  <si>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</si>
  <si>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</si>
  <si>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</si>
  <si>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</si>
  <si>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</si>
  <si>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</si>
  <si>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</si>
  <si>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</si>
  <si>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</si>
  <si>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</si>
  <si>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</si>
  <si>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</si>
  <si>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</si>
  <si>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</si>
  <si>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</si>
  <si>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</si>
  <si>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</si>
  <si>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</si>
  <si>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</si>
  <si>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</si>
  <si>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</si>
  <si>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</si>
  <si>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</si>
  <si>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</si>
  <si>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</si>
  <si>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</si>
  <si>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</si>
  <si>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</si>
  <si>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</si>
  <si>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</si>
  <si>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</si>
  <si>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</si>
  <si>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</si>
  <si>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</si>
  <si>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</si>
  <si>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</si>
  <si>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</si>
  <si>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</si>
  <si>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</si>
  <si>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</si>
  <si>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</si>
  <si>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</si>
  <si>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</si>
  <si>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</si>
  <si>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</si>
  <si>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</si>
  <si>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</si>
  <si>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</si>
  <si>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</si>
  <si>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</si>
  <si>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</si>
  <si>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</si>
  <si>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</si>
  <si>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</si>
  <si>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</si>
  <si>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</si>
  <si>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</si>
  <si>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</si>
  <si>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</si>
  <si>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</si>
  <si>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</si>
  <si>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</si>
  <si>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</si>
  <si>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</si>
  <si>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</si>
  <si>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</si>
  <si>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</si>
  <si>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</si>
  <si>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</si>
  <si>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</si>
  <si>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</si>
  <si>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</si>
  <si>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</si>
  <si>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</si>
  <si>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</si>
  <si>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</si>
  <si>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</si>
  <si>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</si>
  <si>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</si>
  <si>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</si>
  <si>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</si>
  <si>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</si>
  <si>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</si>
  <si>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</si>
  <si>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</si>
  <si>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</si>
  <si>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</si>
  <si>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</si>
  <si>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</si>
  <si>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</si>
  <si>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</si>
  <si>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</si>
  <si>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</si>
  <si>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</si>
  <si>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</si>
  <si>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</si>
  <si>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</si>
  <si>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</si>
  <si>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</si>
  <si>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</si>
  <si>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</si>
  <si>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</si>
  <si>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</si>
  <si>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</si>
  <si>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</si>
  <si>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</si>
  <si>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</si>
  <si>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</si>
  <si>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</si>
  <si>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</si>
  <si>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</si>
  <si>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</si>
  <si>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</si>
  <si>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</si>
  <si>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</si>
  <si>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</si>
  <si>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</si>
  <si>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</si>
  <si>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</si>
  <si>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</si>
  <si>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</si>
  <si>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</si>
  <si>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</si>
  <si>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</si>
  <si>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</si>
  <si>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</si>
  <si>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</si>
  <si>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</si>
  <si>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</si>
  <si>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</si>
  <si>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</si>
  <si>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</si>
  <si>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</si>
  <si>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</si>
  <si>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</si>
  <si>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</si>
  <si>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</si>
  <si>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</si>
  <si>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</si>
  <si>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</si>
  <si>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</si>
  <si>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</si>
  <si>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</si>
  <si>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</si>
  <si>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</si>
  <si>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</si>
  <si>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</si>
  <si>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</si>
  <si>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</si>
  <si>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</si>
  <si>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</si>
  <si>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</si>
  <si>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</si>
  <si>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</si>
  <si>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</si>
  <si>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</si>
  <si>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</si>
  <si>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</si>
  <si>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</si>
  <si>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</si>
  <si>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</si>
  <si>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</si>
  <si>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</si>
  <si>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</si>
  <si>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</si>
  <si>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</si>
  <si>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</si>
  <si>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</si>
  <si>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</si>
  <si>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</si>
  <si>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</si>
  <si>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</si>
  <si>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</si>
  <si>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</si>
  <si>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</si>
  <si>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</si>
  <si>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</si>
  <si>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</si>
  <si>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</si>
  <si>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</si>
  <si>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</si>
  <si>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</si>
  <si>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</si>
  <si>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</si>
  <si>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</si>
  <si>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</si>
  <si>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</si>
  <si>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</si>
  <si>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</si>
  <si>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</si>
  <si>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</si>
  <si>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</si>
  <si>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</si>
  <si>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</si>
  <si>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</si>
  <si>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</si>
  <si>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</si>
  <si>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</si>
  <si>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</si>
  <si>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</si>
  <si>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</si>
  <si>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</si>
  <si>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</si>
  <si>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</si>
  <si>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</si>
  <si>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</si>
  <si>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</si>
  <si>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</si>
  <si>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</si>
  <si>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</si>
  <si>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</si>
  <si>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</si>
  <si>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</si>
  <si>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</si>
  <si>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</si>
  <si>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</si>
  <si>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</si>
  <si>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</si>
  <si>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</si>
  <si>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</si>
  <si>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</si>
  <si>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</si>
  <si>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</si>
  <si>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</si>
  <si>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</si>
  <si>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</si>
  <si>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</si>
  <si>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</si>
  <si>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</si>
  <si>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</si>
  <si>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</si>
  <si>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</si>
  <si>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</si>
  <si>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</si>
  <si>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</si>
  <si>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</si>
  <si>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</si>
  <si>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</si>
  <si>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</si>
  <si>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</si>
  <si>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</si>
  <si>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</si>
  <si>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</si>
  <si>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</si>
  <si>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</si>
  <si>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</si>
  <si>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</si>
  <si>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</si>
  <si>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</si>
  <si>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</si>
  <si>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</si>
  <si>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</si>
  <si>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</si>
  <si>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</si>
  <si>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</si>
  <si>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</si>
  <si>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</si>
  <si>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</si>
  <si>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</si>
  <si>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</si>
  <si>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</si>
  <si>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</si>
  <si>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</si>
  <si>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</si>
  <si>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</si>
  <si>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</si>
  <si>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</si>
  <si>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</si>
  <si>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</si>
  <si>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</si>
  <si>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</si>
  <si>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</si>
  <si>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</si>
  <si>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</si>
  <si>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</si>
  <si>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</si>
  <si>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</si>
  <si>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</si>
  <si>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</si>
  <si>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</si>
  <si>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</si>
  <si>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</si>
  <si>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</si>
  <si>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</si>
  <si>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</si>
  <si>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</si>
  <si>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</si>
  <si>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</si>
  <si>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</si>
  <si>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</si>
  <si>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</si>
  <si>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</si>
  <si>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</si>
  <si>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</si>
  <si>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</si>
  <si>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</si>
  <si>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</si>
  <si>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</si>
  <si>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</si>
  <si>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</si>
  <si>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</si>
  <si>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</si>
  <si>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</si>
  <si>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</si>
  <si>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</si>
  <si>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</si>
  <si>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</si>
  <si>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</si>
  <si>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</si>
  <si>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</si>
  <si>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</si>
  <si>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</si>
  <si>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</si>
  <si>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</si>
  <si>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</si>
  <si>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</si>
  <si>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</si>
  <si>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</si>
  <si>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</si>
  <si>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</si>
  <si>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</si>
  <si>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</si>
  <si>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</si>
  <si>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</si>
  <si>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</si>
  <si>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</si>
  <si>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</si>
  <si>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</si>
  <si>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</si>
  <si>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</si>
  <si>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</si>
  <si>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</si>
  <si>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</si>
  <si>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</si>
  <si>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</si>
  <si>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</si>
  <si>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</si>
  <si>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</si>
  <si>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</si>
  <si>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</si>
  <si>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</si>
  <si>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</si>
  <si>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</si>
  <si>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</si>
  <si>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</si>
  <si>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</si>
  <si>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</si>
  <si>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</si>
  <si>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</si>
  <si>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</si>
  <si>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</si>
  <si>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</si>
  <si>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</si>
  <si>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</si>
  <si>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</si>
  <si>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</si>
  <si>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</si>
  <si>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</si>
  <si>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</si>
  <si>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</si>
  <si>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</si>
  <si>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</si>
  <si>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</si>
  <si>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</si>
  <si>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</si>
  <si>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</si>
  <si>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</si>
  <si>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</si>
  <si>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</si>
  <si>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</si>
  <si>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</si>
  <si>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</si>
  <si>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</si>
  <si>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</si>
  <si>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</si>
  <si>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</si>
  <si>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</si>
  <si>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</si>
  <si>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</si>
  <si>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</si>
  <si>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</si>
  <si>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</si>
  <si>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</si>
  <si>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</si>
  <si>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</si>
  <si>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</si>
  <si>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</si>
  <si>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</si>
  <si>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</si>
  <si>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</si>
  <si>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</si>
  <si>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</si>
  <si>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</si>
  <si>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</si>
  <si>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</si>
  <si>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</si>
  <si>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</si>
  <si>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</si>
  <si>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</si>
  <si>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</si>
  <si>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</si>
  <si>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</si>
  <si>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</si>
  <si>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</si>
  <si>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</si>
  <si>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</si>
  <si>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</si>
  <si>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</si>
  <si>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</si>
  <si>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</si>
  <si>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</si>
  <si>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</si>
  <si>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</si>
  <si>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</si>
  <si>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</si>
  <si>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</si>
  <si>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</si>
  <si>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</si>
  <si>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</si>
  <si>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</si>
  <si>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</si>
  <si>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</si>
  <si>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</si>
  <si>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</si>
  <si>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</si>
  <si>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</si>
  <si>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</si>
  <si>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</si>
  <si>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</si>
  <si>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</si>
  <si>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</si>
  <si>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</si>
  <si>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</si>
  <si>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</si>
  <si>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</si>
  <si>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</si>
  <si>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</si>
  <si>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</si>
  <si>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</si>
  <si>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</si>
  <si>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</si>
  <si>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</si>
  <si>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</si>
  <si>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</si>
  <si>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</si>
  <si>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</si>
  <si>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</si>
  <si>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</si>
  <si>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</si>
  <si>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</si>
  <si>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</si>
  <si>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</si>
  <si>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</si>
  <si>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</si>
  <si>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</si>
  <si>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</si>
  <si>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</si>
  <si>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</si>
  <si>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</si>
  <si>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</si>
  <si>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</si>
  <si>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</si>
  <si>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</si>
  <si>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</si>
  <si>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</si>
  <si>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</si>
  <si>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</si>
  <si>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</si>
  <si>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</si>
  <si>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</si>
  <si>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</si>
  <si>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</si>
  <si>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</si>
  <si>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</si>
  <si>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</si>
  <si>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</si>
  <si>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</si>
  <si>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</si>
  <si>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</si>
  <si>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</si>
  <si>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</si>
  <si>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</si>
  <si>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</si>
  <si>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</si>
  <si>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</si>
  <si>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</si>
  <si>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</si>
  <si>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</si>
  <si>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</si>
  <si>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</si>
  <si>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</si>
  <si>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</si>
  <si>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</si>
  <si>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</si>
  <si>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</si>
  <si>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</si>
  <si>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</si>
  <si>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</si>
  <si>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</si>
  <si>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</si>
  <si>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</si>
  <si>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</si>
  <si>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</si>
  <si>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</si>
  <si>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</si>
  <si>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</si>
  <si>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</si>
  <si>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</si>
  <si>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</si>
  <si>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</si>
  <si>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</si>
  <si>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</si>
  <si>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</si>
  <si>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</si>
  <si>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</si>
  <si>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</si>
  <si>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</si>
  <si>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</si>
  <si>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</si>
  <si>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</si>
  <si>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</si>
  <si>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</si>
  <si>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</si>
  <si>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</si>
  <si>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</si>
  <si>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</si>
  <si>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</si>
  <si>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</si>
  <si>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</si>
  <si>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</si>
  <si>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</si>
  <si>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</si>
  <si>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</si>
  <si>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</si>
  <si>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</si>
  <si>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</si>
  <si>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</si>
  <si>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</si>
  <si>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</si>
  <si>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</si>
  <si>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</si>
  <si>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</si>
  <si>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</si>
  <si>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</si>
  <si>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</si>
  <si>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</si>
  <si>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</si>
  <si>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</si>
  <si>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</si>
  <si>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</si>
  <si>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</si>
  <si>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</si>
  <si>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</si>
  <si>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</si>
  <si>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</si>
  <si>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</si>
  <si>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</si>
  <si>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</si>
  <si>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</si>
  <si>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</si>
  <si>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</si>
  <si>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</si>
  <si>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</si>
  <si>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</si>
  <si>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</si>
  <si>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</si>
  <si>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</si>
  <si>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</si>
  <si>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</si>
  <si>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</si>
  <si>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</si>
  <si>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</si>
  <si>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</si>
  <si>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</si>
  <si>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</si>
  <si>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</si>
  <si>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</si>
  <si>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</si>
  <si>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</si>
  <si>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</si>
  <si>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</si>
  <si>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</si>
  <si>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</si>
  <si>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</si>
  <si>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</si>
  <si>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</si>
  <si>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</si>
  <si>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</si>
  <si>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</si>
  <si>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</si>
  <si>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</si>
  <si>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</si>
  <si>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</si>
  <si>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</si>
  <si>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</si>
  <si>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</si>
  <si>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</si>
  <si>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</si>
  <si>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</si>
  <si>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</si>
  <si>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</si>
  <si>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</si>
  <si>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</si>
  <si>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</si>
  <si>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</si>
  <si>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</si>
  <si>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</si>
  <si>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</si>
  <si>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</si>
  <si>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</si>
  <si>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</si>
  <si>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</si>
  <si>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</si>
  <si>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</si>
  <si>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</si>
  <si>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</si>
  <si>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</si>
  <si>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</si>
  <si>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</si>
  <si>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</si>
  <si>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</si>
  <si>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</si>
  <si>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</si>
  <si>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</si>
  <si>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</si>
  <si>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</si>
  <si>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</si>
  <si>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</si>
  <si>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</si>
  <si>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</si>
  <si>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</si>
  <si>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</si>
  <si>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</si>
  <si>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</si>
  <si>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</si>
  <si>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</si>
  <si>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</si>
  <si>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</si>
  <si>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</si>
  <si>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</si>
  <si>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</si>
  <si>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</si>
  <si>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</si>
  <si>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</si>
  <si>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</si>
  <si>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</si>
  <si>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</si>
  <si>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</si>
  <si>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</si>
  <si>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</si>
  <si>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</si>
  <si>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</si>
  <si>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</si>
  <si>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</si>
  <si>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</si>
  <si>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</si>
  <si>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</si>
  <si>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</si>
  <si>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</si>
  <si>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</si>
  <si>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</si>
  <si>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</si>
  <si>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</si>
  <si>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</si>
  <si>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</si>
  <si>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</si>
  <si>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</si>
  <si>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</si>
  <si>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</si>
  <si>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</si>
  <si>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</si>
  <si>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</si>
  <si>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</si>
  <si>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</si>
  <si>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</si>
  <si>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</si>
  <si>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</si>
  <si>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</si>
  <si>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</si>
  <si>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</si>
  <si>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</si>
  <si>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</si>
  <si>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</si>
  <si>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</si>
  <si>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</si>
  <si>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</si>
  <si>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</si>
  <si>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</si>
  <si>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</si>
  <si>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</si>
  <si>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</si>
  <si>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</si>
  <si>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</si>
  <si>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</si>
  <si>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</si>
  <si>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</si>
  <si>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</si>
  <si>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</si>
  <si>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</si>
  <si>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</si>
  <si>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</si>
  <si>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</si>
  <si>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</si>
  <si>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</si>
  <si>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</si>
  <si>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</si>
  <si>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</si>
  <si>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</si>
  <si>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</si>
  <si>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</si>
  <si>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</si>
  <si>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</si>
  <si>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</si>
  <si>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</si>
  <si>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</si>
  <si>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</si>
  <si>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</si>
  <si>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</si>
  <si>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</si>
  <si>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</si>
  <si>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</si>
  <si>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</si>
  <si>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</si>
  <si>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</si>
  <si>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</si>
  <si>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</si>
  <si>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</si>
  <si>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</si>
  <si>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</si>
  <si>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</si>
  <si>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</si>
  <si>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</si>
  <si>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</si>
  <si>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</si>
  <si>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</si>
  <si>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</si>
  <si>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</si>
  <si>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</si>
  <si>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</si>
  <si>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</si>
  <si>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</si>
  <si>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</si>
  <si>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</si>
  <si>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</si>
  <si>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</si>
  <si>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</si>
  <si>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</si>
  <si>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</si>
  <si>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</si>
  <si>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</si>
  <si>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</si>
  <si>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</si>
  <si>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</si>
  <si>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</si>
  <si>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</si>
  <si>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</si>
  <si>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</si>
  <si>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</si>
  <si>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</si>
  <si>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</si>
  <si>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</si>
  <si>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</si>
  <si>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</si>
  <si>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</si>
  <si>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</si>
  <si>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</si>
  <si>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</si>
  <si>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</si>
  <si>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</si>
  <si>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</si>
  <si>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</si>
  <si>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</si>
  <si>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</si>
  <si>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</si>
  <si>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</si>
  <si>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</si>
  <si>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</si>
  <si>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</si>
  <si>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</si>
  <si>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</si>
  <si>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</si>
  <si>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</si>
  <si>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</si>
  <si>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</si>
  <si>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</si>
  <si>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</si>
  <si>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</si>
  <si>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</si>
  <si>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</si>
  <si>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</si>
  <si>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</si>
  <si>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</si>
  <si>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</si>
  <si>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</si>
  <si>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</si>
  <si>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</si>
  <si>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</si>
  <si>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</si>
  <si>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</si>
  <si>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</si>
  <si>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</si>
  <si>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</si>
  <si>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</si>
  <si>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</si>
  <si>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</si>
  <si>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</si>
  <si>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</si>
  <si>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</si>
  <si>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</si>
  <si>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</si>
  <si>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</si>
  <si>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</si>
  <si>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</si>
  <si>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</si>
  <si>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</si>
  <si>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</si>
  <si>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</si>
  <si>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</si>
  <si>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</si>
  <si>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</si>
  <si>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</si>
  <si>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</si>
  <si>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</si>
  <si>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</si>
  <si>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</si>
  <si>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</si>
  <si>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</si>
  <si>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</si>
  <si>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</si>
  <si>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</si>
  <si>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</si>
  <si>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</si>
  <si>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</si>
  <si>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</si>
  <si>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</si>
  <si>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</si>
  <si>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</si>
  <si>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</si>
  <si>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</si>
  <si>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</si>
  <si>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</si>
  <si>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</si>
  <si>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</si>
  <si>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</si>
  <si>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</si>
  <si>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</si>
  <si>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</si>
  <si>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</si>
  <si>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</si>
  <si>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</si>
  <si>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</si>
  <si>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</si>
  <si>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</si>
  <si>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</si>
  <si>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</si>
  <si>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</si>
  <si>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</si>
  <si>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</si>
  <si>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</si>
  <si>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</si>
  <si>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</si>
  <si>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</si>
  <si>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</si>
  <si>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</si>
  <si>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</si>
  <si>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</si>
  <si>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</si>
  <si>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</si>
  <si>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</si>
  <si>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</si>
  <si>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</si>
  <si>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</si>
  <si>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</si>
  <si>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</si>
  <si>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</si>
  <si>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</si>
  <si>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</si>
  <si>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</si>
  <si>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</si>
  <si>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</si>
  <si>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</si>
  <si>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</si>
  <si>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</si>
  <si>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</si>
  <si>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</si>
  <si>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</si>
  <si>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</si>
  <si>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</si>
  <si>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</si>
  <si>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</si>
  <si>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</si>
  <si>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</si>
  <si>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</si>
  <si>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</si>
  <si>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</si>
  <si>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</si>
  <si>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</si>
  <si>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</si>
  <si>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</si>
  <si>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</si>
  <si>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</si>
  <si>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</si>
  <si>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</si>
  <si>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</si>
  <si>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</si>
  <si>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</si>
  <si>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</si>
  <si>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</si>
  <si>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</si>
  <si>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</si>
  <si>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</si>
  <si>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</si>
  <si>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</si>
  <si>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</si>
  <si>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</si>
  <si>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</si>
  <si>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</si>
  <si>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</si>
  <si>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</si>
  <si>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</si>
  <si>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</si>
  <si>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</si>
  <si>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</si>
  <si>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</si>
  <si>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</si>
  <si>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</si>
  <si>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</si>
  <si>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</si>
  <si>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</si>
  <si>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</si>
  <si>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</si>
  <si>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</si>
  <si>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</si>
  <si>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</si>
  <si>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</si>
  <si>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</si>
  <si>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</si>
  <si>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</si>
  <si>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</si>
  <si>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</si>
  <si>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</si>
  <si>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</si>
  <si>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</si>
  <si>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</si>
  <si>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</si>
  <si>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</si>
  <si>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</si>
  <si>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</si>
  <si>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</si>
  <si>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</si>
  <si>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</si>
  <si>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</si>
  <si>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</si>
  <si>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</si>
  <si>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</si>
  <si>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</si>
  <si>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</si>
  <si>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</si>
  <si>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</si>
  <si>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</si>
  <si>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</si>
  <si>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</si>
  <si>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</si>
  <si>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</si>
  <si>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</si>
  <si>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</si>
  <si>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</si>
  <si>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</si>
  <si>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</si>
  <si>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</si>
  <si>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</si>
  <si>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</si>
  <si>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</si>
  <si>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</si>
  <si>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</si>
  <si>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</si>
  <si>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</si>
  <si>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</si>
  <si>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</si>
  <si>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</si>
  <si>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</si>
  <si>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</si>
  <si>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</si>
  <si>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</si>
  <si>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</si>
  <si>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</si>
  <si>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</si>
  <si>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</si>
  <si>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</si>
  <si>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</si>
  <si>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</si>
  <si>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</si>
  <si>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</si>
  <si>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</si>
  <si>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</si>
  <si>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</si>
  <si>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</si>
  <si>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</si>
  <si>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</si>
  <si>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</si>
  <si>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</si>
  <si>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</si>
  <si>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</si>
  <si>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</si>
  <si>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</si>
  <si>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</si>
  <si>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</si>
  <si>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</si>
  <si>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</si>
  <si>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</si>
  <si>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</si>
  <si>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</si>
  <si>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</si>
  <si>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</si>
  <si>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</si>
  <si>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</si>
  <si>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</si>
  <si>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</si>
  <si>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</si>
  <si>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</si>
  <si>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</si>
  <si>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</si>
  <si>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</si>
  <si>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</si>
  <si>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</si>
  <si>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</si>
  <si>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</si>
  <si>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</si>
  <si>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</si>
  <si>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</si>
  <si>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</si>
  <si>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</si>
  <si>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</si>
  <si>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</si>
  <si>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</si>
  <si>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</si>
  <si>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</si>
  <si>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</si>
  <si>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</si>
  <si>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</si>
  <si>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</si>
  <si>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</si>
  <si>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</si>
  <si>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</si>
  <si>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</si>
  <si>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</si>
  <si>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</si>
  <si>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</si>
  <si>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</si>
  <si>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</si>
  <si>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</si>
  <si>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</si>
  <si>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</si>
  <si>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</si>
  <si>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</si>
  <si>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</si>
  <si>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</si>
  <si>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</si>
  <si>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</si>
  <si>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</si>
  <si>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</si>
  <si>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</si>
  <si>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</si>
  <si>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</si>
  <si>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</si>
  <si>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</si>
  <si>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</si>
  <si>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</si>
  <si>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</si>
  <si>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</si>
  <si>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</si>
  <si>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</si>
  <si>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</si>
  <si>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</si>
  <si>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</si>
  <si>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</si>
  <si>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</si>
  <si>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</si>
  <si>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</si>
  <si>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</si>
  <si>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</si>
  <si>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</si>
  <si>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</si>
  <si>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</si>
  <si>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</si>
  <si>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</si>
  <si>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</si>
  <si>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</si>
  <si>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</si>
  <si>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</si>
  <si>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</si>
  <si>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</si>
  <si>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</si>
  <si>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</si>
  <si>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</si>
  <si>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</si>
  <si>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</si>
  <si>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</si>
  <si>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</si>
  <si>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</si>
  <si>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</si>
  <si>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</si>
  <si>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</si>
  <si>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</si>
  <si>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</si>
  <si>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</si>
  <si>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</si>
  <si>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</si>
  <si>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</si>
  <si>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</si>
  <si>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</si>
  <si>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</si>
  <si>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</si>
  <si>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</si>
  <si>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</si>
  <si>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</si>
  <si>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</si>
  <si>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</si>
  <si>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</si>
  <si>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</si>
  <si>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</si>
  <si>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</si>
  <si>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</si>
  <si>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</si>
  <si>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</si>
  <si>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</si>
  <si>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</si>
  <si>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</si>
  <si>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</si>
  <si>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</si>
  <si>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</si>
  <si>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</si>
  <si>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</si>
  <si>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</si>
  <si>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</si>
  <si>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</si>
  <si>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</si>
  <si>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</si>
  <si>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</si>
  <si>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</si>
  <si>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</si>
  <si>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</si>
  <si>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</si>
  <si>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</si>
  <si>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</si>
  <si>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</si>
  <si>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</si>
  <si>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</si>
  <si>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</si>
  <si>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</si>
  <si>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</si>
  <si>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</si>
  <si>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</si>
  <si>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</si>
  <si>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</si>
  <si>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</si>
  <si>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</si>
  <si>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</si>
  <si>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</si>
  <si>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</si>
  <si>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</si>
  <si>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</si>
  <si>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</si>
  <si>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</si>
  <si>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</si>
  <si>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</si>
  <si>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</si>
  <si>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</si>
  <si>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</si>
  <si>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</si>
  <si>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</si>
  <si>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</si>
  <si>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</si>
  <si>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</si>
  <si>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</si>
  <si>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</si>
  <si>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</si>
  <si>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</si>
  <si>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</si>
  <si>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</si>
  <si>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</si>
  <si>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</si>
  <si>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</si>
  <si>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</si>
  <si>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</si>
  <si>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</si>
  <si>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</si>
  <si>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</si>
  <si>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</si>
  <si>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</si>
  <si>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</si>
  <si>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</si>
  <si>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</si>
  <si>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</si>
  <si>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</si>
  <si>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</si>
  <si>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</si>
  <si>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</si>
  <si>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</si>
  <si>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</si>
  <si>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</si>
  <si>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</si>
  <si>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</si>
  <si>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</si>
  <si>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</si>
  <si>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</si>
  <si>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</si>
  <si>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</si>
  <si>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</si>
  <si>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</si>
  <si>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</si>
  <si>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</si>
  <si>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</si>
  <si>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</si>
  <si>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</si>
  <si>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</si>
  <si>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</si>
  <si>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</si>
  <si>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</si>
  <si>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</si>
  <si>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</si>
  <si>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</si>
  <si>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</si>
  <si>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</si>
  <si>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</si>
  <si>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</si>
  <si>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</si>
  <si>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</si>
  <si>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</si>
  <si>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</si>
  <si>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</si>
  <si>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</si>
  <si>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</si>
  <si>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 ID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</si>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</sst>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FBC39-0A9A-4D63-BBC4-4483045ECF64}" name="Table1" displayName="Table1" ref="A1:L15346" totalsRowShown="0" headerRowDxfId="13" dataDxfId="12">
  <autoFilter ref="A1:L15346" xr:uid="{65CFBC39-0A9A-4D63-BBC4-4483045ECF64}"/>
  <tableColumns count="12">
    <tableColumn id="1" xr3:uid="{5A35D090-750C-4F29-B032-6532960AE2B6}" name="order_id" dataDxfId="11"/>
    <tableColumn id="2" xr3:uid="{4492B022-CB6B-46B0-9241-0F8E918D0BDC}" name="region" dataDxfId="10"/>
    <tableColumn id="3" xr3:uid="{A66A517E-315A-4A22-AF46-81F4AC2BC00E}" name="category" dataDxfId="9"/>
    <tableColumn id="4" xr3:uid="{BFB4278E-38A2-4F36-8613-8B9B9F3EE45F}" name="sales" dataDxfId="8"/>
    <tableColumn id="5" xr3:uid="{D5264DD4-8AC1-44DB-8E65-6D885B39EAF1}" name="discount" dataDxfId="7"/>
    <tableColumn id="6" xr3:uid="{422C2404-2B16-4353-BDC5-B84018804CCC}" name="quantity" dataDxfId="6"/>
    <tableColumn id="7" xr3:uid="{D0A33E3D-A4A8-479E-A3BB-9A91E2EACBDF}" name="order_date" dataDxfId="5"/>
    <tableColumn id="8" xr3:uid="{38FD69B6-61AC-4948-996D-7A4839777C1E}" name="delivery_date" dataDxfId="4"/>
    <tableColumn id="9" xr3:uid="{08249448-B85A-42DA-B06E-DC05CB3430B4}" name="customer_type" dataDxfId="3"/>
    <tableColumn id="10" xr3:uid="{6C5601A7-58F0-4D21-9EE8-7702F2ABFCC3}" name="payment_mode" dataDxfId="2"/>
    <tableColumn id="11" xr3:uid="{87C6DF66-15A0-4E3A-81AD-44F13D0C46BF}" name="profit" dataDxfId="1"/>
    <tableColumn id="12" xr3:uid="{BD353B99-3BA3-4417-80D6-0C3A5C5760D6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E7" workbookViewId="0">
      <selection activeCell="N36" sqref="N3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7" t="s">
        <v>15378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t="str">
        <f>LEFT(A2,4)</f>
        <v>ORD1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t="str">
        <f>RIGHT(A5,5)</f>
        <v>00003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t="str">
        <f>MID(A9,5,2)</f>
        <v>00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 t="str">
        <f>MID(A8,3,3)</f>
        <v>D10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>
        <f>LEN(A7)</f>
        <v>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>
        <f>FIND("R",A4)</f>
        <v>2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N19" s="8" t="s">
        <v>15379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N20" t="str">
        <f>LEFT(C2,4)</f>
        <v>Clot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N21" t="str">
        <f>RIGHT(C3,5)</f>
        <v>onics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N22" t="str">
        <f>MID(C4,3,4)</f>
        <v>me C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N23">
        <f>LEN(C8)</f>
        <v>13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N24">
        <f>FIND("c",C7)</f>
        <v>4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N25">
        <f>SEARCH("CARE","HOME CARE")</f>
        <v>6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N26" t="str">
        <f>UPPER("grocery")</f>
        <v>GROCERY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N27" t="str">
        <f>LOWER("ELECTronICS")</f>
        <v>electronics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N28" t="str">
        <f>PROPER("PERsonal care")</f>
        <v>Personal Care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N29" t="str">
        <f>TRIM("Home Care")</f>
        <v>Home Care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N30" t="str">
        <f>_xlfn.CONCAT("Home"," ","Care")</f>
        <v>Home Care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N31" t="str">
        <f>_xlfn.TEXTJOIN("-",TRUE,"GROCERY","ELECTRONICS","HOME CARE","CLOTHING")</f>
        <v>GROCERY-ELECTRONICS-HOME CARE-CLOTHING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N32" t="str">
        <f>REPLACE(C8,1,8,"HOME")</f>
        <v>HOME Care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N33" t="b">
        <f>EXACT(C7,C6)</f>
        <v>0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N34">
        <f>VALUE("200")</f>
        <v>200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N35" t="str">
        <f ca="1">TEXT(TODAY(),"dd-mmm-yyyy")</f>
        <v>01-Jul-2026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N36" t="str">
        <f>SUBSTITUTE(C4,"Home","Personal")</f>
        <v>Personal Care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Dmart_Dataset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rohithapp89@gmail.com</cp:lastModifiedBy>
  <dcterms:created xsi:type="dcterms:W3CDTF">2026-04-18T06:02:34Z</dcterms:created>
  <dcterms:modified xsi:type="dcterms:W3CDTF">2026-07-01T11:14:28Z</dcterms:modified>
</cp:coreProperties>
</file>