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course\port folio projects\Excel dashboard\"/>
    </mc:Choice>
  </mc:AlternateContent>
  <xr:revisionPtr revIDLastSave="0" documentId="8_{755D6AC2-7FF3-4957-906D-EBEE6042ADDC}" xr6:coauthVersionLast="47" xr6:coauthVersionMax="47" xr10:uidLastSave="{00000000-0000-0000-0000-000000000000}"/>
  <bookViews>
    <workbookView xWindow="-108" yWindow="-108" windowWidth="23256" windowHeight="12456" xr2:uid="{00000000-000D-0000-FFFF-FFFF00000000}"/>
  </bookViews>
  <sheets>
    <sheet name="Dashbord" sheetId="21" r:id="rId1"/>
    <sheet name="Total Sales"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G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4" i="17"/>
  <c r="G125" i="17"/>
  <c r="G126" i="17"/>
  <c r="G127" i="17"/>
  <c r="G128" i="17"/>
  <c r="G129" i="17"/>
  <c r="G130" i="17"/>
  <c r="G131" i="17"/>
  <c r="G133" i="17"/>
  <c r="G134" i="17"/>
  <c r="G135"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6" i="17"/>
  <c r="G427" i="17"/>
  <c r="G428" i="17"/>
  <c r="G430"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3" i="17"/>
  <c r="G484" i="17"/>
  <c r="G486" i="17"/>
  <c r="G487" i="17"/>
  <c r="G488" i="17"/>
  <c r="G489" i="17"/>
  <c r="G490" i="17"/>
  <c r="G491" i="17"/>
  <c r="G492" i="17"/>
  <c r="G494" i="17"/>
  <c r="G495" i="17"/>
  <c r="G496" i="17"/>
  <c r="G498" i="17"/>
  <c r="G499" i="17"/>
  <c r="G500" i="17"/>
  <c r="G503" i="17"/>
  <c r="G504" i="17"/>
  <c r="G507" i="17"/>
  <c r="G508" i="17"/>
  <c r="G509" i="17"/>
  <c r="G510" i="17"/>
  <c r="G511" i="17"/>
  <c r="G512" i="17"/>
  <c r="G513" i="17"/>
  <c r="G514" i="17"/>
  <c r="G515" i="17"/>
  <c r="G516" i="17"/>
  <c r="G517" i="17"/>
  <c r="G520" i="17"/>
  <c r="G522" i="17"/>
  <c r="G523" i="17"/>
  <c r="G524" i="17"/>
  <c r="G525" i="17"/>
  <c r="G528" i="17"/>
  <c r="G529" i="17"/>
  <c r="G530" i="17"/>
  <c r="G531" i="17"/>
  <c r="G532" i="17"/>
  <c r="G533" i="17"/>
  <c r="G534" i="17"/>
  <c r="G536" i="17"/>
  <c r="G539" i="17"/>
  <c r="G540" i="17"/>
  <c r="G541" i="17"/>
  <c r="G542" i="17"/>
  <c r="G544" i="17"/>
  <c r="G545" i="17"/>
  <c r="G546" i="17"/>
  <c r="G547" i="17"/>
  <c r="G549" i="17"/>
  <c r="G550" i="17"/>
  <c r="G551" i="17"/>
  <c r="G552" i="17"/>
  <c r="G553" i="17"/>
  <c r="G554" i="17"/>
  <c r="G555" i="17"/>
  <c r="G557" i="17"/>
  <c r="G558"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9" i="17"/>
  <c r="G611" i="17"/>
  <c r="G612" i="17"/>
  <c r="G613" i="17"/>
  <c r="G617" i="17"/>
  <c r="G618" i="17"/>
  <c r="G619" i="17"/>
  <c r="G620" i="17"/>
  <c r="G621" i="17"/>
  <c r="G622" i="17"/>
  <c r="G623" i="17"/>
  <c r="G624" i="17"/>
  <c r="G626" i="17"/>
  <c r="G627" i="17"/>
  <c r="G628" i="17"/>
  <c r="G629" i="17"/>
  <c r="G630" i="17"/>
  <c r="G631"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9" i="17"/>
  <c r="G720" i="17"/>
  <c r="G721" i="17"/>
  <c r="G722" i="17"/>
  <c r="G723" i="17"/>
  <c r="G725" i="17"/>
  <c r="G727" i="17"/>
  <c r="G729" i="17"/>
  <c r="G730" i="17"/>
  <c r="G731" i="17"/>
  <c r="G732" i="17"/>
  <c r="G734" i="17"/>
  <c r="G735" i="17"/>
  <c r="G737" i="17"/>
  <c r="G738" i="17"/>
  <c r="G739" i="17"/>
  <c r="G740" i="17"/>
  <c r="G742" i="17"/>
  <c r="G743" i="17"/>
  <c r="G744" i="17"/>
  <c r="G745" i="17"/>
  <c r="G747" i="17"/>
  <c r="G748" i="17"/>
  <c r="G749" i="17"/>
  <c r="G750" i="17"/>
  <c r="G751" i="17"/>
  <c r="G753" i="17"/>
  <c r="G754" i="17"/>
  <c r="G755" i="17"/>
  <c r="G757" i="17"/>
  <c r="G758" i="17"/>
  <c r="G759" i="17"/>
  <c r="G760" i="17"/>
  <c r="G761" i="17"/>
  <c r="G762" i="17"/>
  <c r="G763" i="17"/>
  <c r="G764" i="17"/>
  <c r="G766" i="17"/>
  <c r="G767" i="17"/>
  <c r="G768"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9" i="17"/>
  <c r="G851" i="17"/>
  <c r="G852" i="17"/>
  <c r="G853" i="17"/>
  <c r="G854" i="17"/>
  <c r="G855" i="17"/>
  <c r="G856" i="17"/>
  <c r="G857"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3" i="17"/>
  <c r="G984" i="17"/>
  <c r="G985" i="17"/>
  <c r="G986" i="17"/>
  <c r="G987" i="17"/>
  <c r="G988" i="17"/>
  <c r="G989" i="17"/>
  <c r="G997" i="17"/>
  <c r="G1000"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<sst xmlns="http://schemas.openxmlformats.org/spreadsheetml/2006/main" count="11128" uniqueCount="6221">
  <si>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</si>
  <si>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</si>
  <si>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</si>
  <si>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</si>
  <si>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</si>
  <si>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</si>
  <si>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</si>
  <si>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</si>
  <si>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</si>
  <si>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</si>
  <si>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</si>
  <si>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</si>
  <si>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</si>
  <si>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</si>
  <si>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</si>
  <si>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</si>
  <si>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</si>
  <si>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</si>
  <si>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</si>
  <si>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</si>
  <si>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</si>
  <si>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</si>
  <si>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</si>
  <si>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</si>
  <si>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</si>
  <si>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</si>
  <si>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</si>
  <si>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</si>
  <si>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</si>
  <si>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</si>
  <si>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</si>
  <si>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</si>
  <si>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</si>
  <si>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</si>
  <si>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</si>
  <si>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</si>
  <si>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</si>
  <si>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</si>
  <si>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</si>
  <si>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</si>
  <si>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</si>
  <si>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</si>
  <si>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</si>
  <si>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</si>
  <si>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</si>
  <si>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</si>
  <si>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</si>
  <si>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</si>
  <si>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</si>
  <si>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</si>
  <si>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</si>
  <si>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</si>
  <si>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</si>
  <si>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</si>
  <si>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</si>
  <si>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</si>
  <si>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</si>
  <si>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</si>
  <si>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</si>
  <si>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</si>
  <si>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</si>
  <si>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</si>
  <si>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</si>
  <si>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</si>
  <si>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</si>
  <si>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</si>
  <si>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</si>
  <si>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</si>
  <si>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</si>
  <si>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</si>
  <si>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</si>
  <si>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</si>
  <si>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</si>
  <si>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</si>
  <si>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</si>
  <si>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</si>
  <si>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</si>
  <si>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</si>
  <si>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</si>
  <si>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</si>
  <si>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</si>
  <si>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</si>
  <si>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</si>
  <si>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</si>
  <si>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</si>
  <si>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</si>
  <si>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</si>
  <si>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</si>
  <si>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</si>
  <si>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</si>
  <si>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</si>
  <si>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</si>
  <si>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</si>
  <si>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</si>
  <si>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</si>
  <si>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</si>
  <si>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</si>
  <si>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</si>
  <si>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</si>
  <si>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</si>
  <si>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</si>
  <si>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</si>
  <si>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</si>
  <si>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</si>
  <si>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</si>
  <si>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</si>
  <si>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</si>
  <si>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</si>
  <si>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</si>
  <si>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</si>
  <si>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</si>
  <si>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</si>
  <si>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</si>
  <si>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</si>
  <si>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</si>
  <si>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</si>
  <si>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</si>
  <si>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</si>
  <si>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</si>
  <si>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</si>
  <si>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</si>
  <si>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</si>
  <si>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</si>
  <si>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</si>
  <si>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</si>
  <si>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</si>
  <si>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</si>
  <si>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</si>
  <si>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</si>
  <si>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</si>
  <si>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</si>
  <si>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</si>
  <si>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</si>
  <si>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</si>
  <si>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</si>
  <si>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</si>
  <si>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</si>
  <si>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</si>
  <si>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</si>
  <si>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</si>
  <si>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</si>
  <si>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</si>
  <si>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</si>
  <si>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</si>
  <si>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</si>
  <si>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</si>
  <si>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</si>
  <si>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</si>
  <si>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</si>
  <si>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</si>
  <si>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</si>
  <si>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</si>
  <si>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</si>
  <si>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</si>
  <si>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</si>
  <si>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</si>
  <si>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</si>
  <si>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</si>
  <si>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</si>
  <si>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</si>
  <si>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</si>
  <si>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</si>
  <si>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</si>
  <si>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</si>
  <si>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</si>
  <si>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</si>
  <si>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</si>
  <si>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</si>
  <si>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</si>
  <si>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</si>
  <si>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</si>
  <si>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</si>
  <si>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</si>
  <si>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</si>
  <si>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</si>
  <si>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</si>
  <si>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</si>
  <si>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</si>
  <si>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</si>
  <si>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</si>
  <si>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</si>
  <si>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</si>
  <si>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</si>
  <si>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</si>
  <si>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</si>
  <si>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</si>
  <si>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</si>
  <si>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</si>
  <si>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</si>
  <si>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</si>
  <si>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</si>
  <si>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</si>
  <si>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</si>
  <si>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</si>
  <si>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</si>
  <si>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</si>
  <si>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</si>
  <si>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</si>
  <si>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</si>
  <si>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</si>
  <si>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</si>
  <si>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</si>
  <si>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</si>
  <si>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</si>
  <si>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</si>
  <si>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</si>
  <si>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</si>
  <si>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</si>
  <si>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</si>
  <si>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</si>
  <si>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</si>
  <si>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</si>
  <si>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</si>
  <si>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</si>
  <si>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</si>
  <si>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</si>
  <si>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</si>
  <si>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</si>
  <si>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</si>
  <si>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</si>
  <si>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</si>
  <si>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</si>
  <si>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</si>
  <si>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</si>
  <si>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</si>
  <si>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</si>
  <si>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</si>
  <si>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</si>
  <si>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</si>
  <si>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</si>
  <si>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</si>
  <si>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</si>
  <si>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</si>
  <si>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</si>
  <si>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</si>
  <si>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</si>
  <si>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</si>
  <si>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</si>
  <si>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</si>
  <si>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</si>
  <si>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</si>
  <si>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</si>
  <si>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</si>
  <si>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</si>
  <si>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</si>
  <si>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</si>
  <si>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</si>
  <si>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</si>
  <si>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</si>
  <si>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</si>
  <si>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</si>
  <si>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</si>
  <si>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</si>
  <si>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</si>
  <si>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</si>
  <si>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</si>
  <si>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</si>
  <si>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</si>
  <si>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</si>
  <si>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</si>
  <si>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</si>
  <si>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</si>
  <si>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</si>
  <si>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</si>
  <si>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</si>
  <si>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</si>
  <si>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</si>
  <si>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</si>
  <si>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</si>
  <si>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</si>
  <si>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</si>
  <si>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</si>
  <si>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</si>
  <si>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</si>
  <si>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</si>
  <si>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</si>
  <si>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</si>
  <si>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</si>
  <si>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</si>
  <si>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</si>
  <si>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</si>
  <si>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</si>
  <si>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</si>
  <si>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</si>
  <si>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</si>
  <si>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</si>
  <si>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</si>
  <si>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</si>
  <si>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</si>
  <si>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</si>
  <si>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</si>
  <si>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</si>
  <si>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</si>
  <si>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</si>
  <si>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</si>
  <si>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</si>
  <si>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</si>
  <si>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</si>
  <si>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</si>
  <si>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</si>
  <si>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</si>
  <si>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</si>
  <si>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</si>
  <si>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</si>
  <si>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</si>
  <si>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</si>
  <si>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</si>
  <si>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</si>
  <si>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</si>
  <si>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</si>
  <si>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</si>
  <si>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</si>
  <si>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</si>
  <si>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</si>
  <si>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</si>
  <si>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</si>
  <si>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</si>
  <si>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</si>
  <si>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</si>
  <si>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</si>
  <si>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</si>
  <si>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</si>
  <si>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</si>
  <si>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</si>
  <si>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</si>
  <si>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</si>
  <si>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</si>
  <si>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</si>
  <si>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</si>
  <si>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</si>
  <si>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</si>
  <si>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</si>
  <si>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</si>
  <si>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</si>
  <si>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</si>
  <si>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</si>
  <si>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</si>
  <si>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</si>
  <si>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</si>
  <si>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</si>
  <si>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</si>
  <si>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</si>
  <si>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</si>
  <si>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</si>
  <si>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</si>
  <si>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</si>
  <si>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</si>
  <si>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</si>
  <si>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</si>
  <si>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</si>
  <si>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</si>
  <si>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</si>
  <si>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</si>
  <si>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</si>
  <si>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</si>
  <si>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</si>
  <si>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</si>
  <si>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</si>
  <si>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</si>
  <si>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</si>
  <si>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</si>
  <si>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</si>
  <si>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</si>
  <si>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</si>
  <si>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</si>
  <si>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</si>
  <si>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</si>
  <si>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</si>
  <si>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</si>
  <si>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</si>
  <si>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</si>
  <si>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</si>
  <si>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</si>
  <si>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</si>
  <si>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</si>
  <si>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</si>
  <si>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</si>
  <si>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</si>
  <si>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</si>
  <si>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</si>
  <si>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</si>
  <si>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</si>
  <si>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</si>
  <si>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</si>
  <si>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</si>
  <si>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</si>
  <si>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</si>
  <si>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</si>
  <si>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</si>
  <si>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</si>
  <si>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</si>
  <si>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</si>
  <si>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</si>
  <si>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</si>
  <si>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</si>
  <si>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</si>
  <si>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</si>
  <si>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</si>
  <si>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</si>
  <si>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</si>
  <si>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</si>
  <si>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</si>
  <si>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</si>
  <si>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</si>
  <si>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</si>
  <si>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</si>
  <si>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</si>
  <si>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</si>
  <si>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</si>
  <si>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</si>
  <si>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</si>
  <si>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</si>
  <si>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</si>
  <si>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</si>
  <si>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</si>
  <si>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</si>
  <si>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</si>
  <si>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</si>
  <si>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</si>
  <si>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</si>
  <si>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</si>
  <si>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</si>
  <si>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</si>
  <si>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</si>
  <si>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</si>
  <si>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</si>
  <si>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</si>
  <si>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</si>
  <si>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</si>
  <si>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</si>
  <si>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</si>
  <si>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</si>
  <si>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</si>
  <si>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</si>
  <si>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</si>
  <si>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</si>
  <si>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</si>
  <si>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</si>
  <si>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</si>
  <si>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</si>
  <si>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</si>
  <si>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</si>
  <si>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</si>
  <si>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</si>
  <si>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</si>
  <si>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</si>
  <si>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</si>
  <si>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</si>
  <si>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</si>
  <si>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</si>
  <si>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</si>
  <si>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</si>
  <si>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</si>
  <si>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</si>
  <si>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</si>
  <si>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</si>
  <si>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</si>
  <si>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</si>
  <si>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</si>
  <si>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</si>
  <si>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</si>
  <si>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</si>
  <si>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</si>
  <si>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</si>
  <si>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</si>
  <si>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</si>
  <si>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</si>
  <si>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</si>
  <si>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</si>
  <si>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</si>
  <si>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</si>
  <si>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</si>
  <si>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</si>
  <si>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</si>
  <si>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</si>
  <si>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</si>
  <si>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</si>
  <si>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</si>
  <si>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</si>
  <si>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</si>
  <si>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</si>
  <si>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</si>
  <si>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</si>
  <si>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</si>
  <si>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</si>
  <si>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</si>
  <si>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</si>
  <si>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</si>
  <si>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</si>
  <si>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</si>
  <si>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</si>
  <si>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</si>
  <si>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</si>
  <si>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</si>
  <si>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</si>
  <si>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</si>
  <si>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</si>
  <si>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</si>
  <si>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</si>
  <si>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</si>
  <si>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</si>
  <si>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</si>
  <si>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</si>
  <si>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</si>
  <si>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</si>
  <si>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</si>
  <si>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</si>
  <si>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</si>
  <si>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</si>
  <si>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</si>
  <si>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</si>
  <si>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</si>
  <si>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</si>
  <si>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</si>
  <si>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</si>
  <si>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</si>
  <si>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</si>
  <si>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</si>
  <si>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</si>
  <si>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</si>
  <si>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</si>
  <si>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</si>
  <si>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</si>
  <si>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</si>
  <si>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</si>
  <si>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</si>
  <si>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</si>
  <si>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</si>
  <si>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</si>
  <si>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</si>
  <si>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</si>
  <si>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</si>
  <si>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</si>
  <si>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</si>
  <si>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</si>
  <si>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</si>
  <si>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</si>
  <si>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</si>
  <si>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</si>
  <si>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</si>
  <si>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</si>
  <si>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</si>
  <si>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</si>
  <si>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</si>
  <si>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</si>
  <si>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</si>
  <si>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</si>
  <si>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</si>
  <si>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</si>
  <si>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</si>
  <si>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</si>
  <si>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</si>
  <si>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</si>
  <si>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</si>
  <si>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</si>
  <si>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</si>
  <si>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</si>
  <si>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</si>
  <si>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</si>
  <si>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</si>
  <si>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</si>
  <si>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</si>
  <si>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</si>
  <si>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</si>
  <si>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</si>
  <si>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</si>
  <si>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</si>
  <si>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</si>
  <si>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</si>
  <si>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</si>
  <si>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</si>
  <si>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</si>
  <si>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</si>
  <si>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</si>
  <si>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</si>
  <si>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</si>
  <si>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</si>
  <si>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</si>
  <si>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</si>
  <si>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</si>
  <si>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</si>
  <si>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</si>
  <si>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</si>
  <si>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</si>
  <si>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</si>
  <si>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</si>
  <si>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</si>
  <si>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</si>
  <si>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</si>
  <si>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</si>
  <si>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</si>
  <si>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</si>
  <si>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</si>
  <si>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</si>
  <si>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</si>
  <si>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</si>
  <si>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</si>
  <si>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</si>
  <si>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</si>
  <si>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</si>
  <si>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</si>
  <si>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</si>
  <si>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</si>
  <si>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</si>
  <si>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</si>
  <si>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</si>
  <si>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</si>
  <si>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</si>
  <si>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</si>
  <si>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</si>
  <si>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</si>
  <si>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</si>
  <si>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</si>
  <si>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</si>
  <si>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</si>
  <si>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</si>
  <si>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</si>
  <si>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</si>
  <si>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</si>
  <si>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</si>
  <si>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</si>
  <si>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</si>
  <si>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</si>
  <si>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</si>
  <si>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</si>
  <si>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</si>
  <si>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</si>
  <si>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</si>
  <si>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</si>
  <si>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</si>
  <si>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</si>
  <si>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</si>
  <si>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</si>
  <si>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</si>
  <si>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</si>
  <si>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</si>
  <si>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</si>
  <si>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</si>
  <si>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</si>
  <si>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</si>
  <si>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</si>
  <si>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</si>
  <si>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</si>
  <si>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</si>
  <si>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</si>
  <si>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</si>
  <si>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</si>
  <si>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</si>
  <si>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</si>
  <si>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</si>
  <si>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</si>
  <si>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</si>
  <si>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</si>
  <si>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</si>
  <si>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</si>
  <si>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</si>
  <si>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</si>
  <si>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</si>
  <si>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</si>
  <si>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</si>
  <si>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</si>
  <si>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</si>
  <si>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</si>
  <si>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</si>
  <si>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</si>
  <si>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</si>
  <si>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</si>
  <si>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</si>
  <si>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</si>
  <si>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</si>
  <si>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</si>
  <si>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</si>
  <si>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</si>
  <si>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</si>
  <si>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</si>
  <si>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</si>
  <si>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</si>
  <si>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</si>
  <si>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</si>
  <si>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</si>
  <si>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</si>
  <si>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</si>
  <si>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</si>
  <si>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</si>
  <si>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</si>
  <si>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</si>
  <si>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</si>
  <si>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</si>
  <si>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</si>
  <si>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</si>
  <si>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</si>
  <si>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</si>
  <si>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</si>
  <si>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</si>
  <si>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</si>
  <si>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</si>
  <si>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</si>
  <si>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</si>
  <si>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</si>
  <si>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</si>
  <si>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</si>
  <si>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</si>
  <si>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</si>
  <si>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</si>
  <si>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</si>
  <si>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</si>
  <si>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</si>
  <si>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</si>
  <si>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</si>
  <si>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</si>
  <si>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</si>
  <si>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</si>
  <si>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</si>
  <si>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</si>
  <si>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</si>
  <si>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</si>
  <si>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</si>
  <si>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</si>
  <si>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</si>
  <si>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</si>
  <si>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</si>
  <si>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</si>
  <si>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</si>
  <si>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</si>
  <si>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</si>
  <si>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</si>
  <si>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</si>
  <si>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</si>
  <si>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</si>
  <si>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</si>
  <si>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</si>
  <si>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</si>
  <si>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</si>
  <si>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</si>
  <si>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</si>
  <si>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</si>
  <si>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</si>
  <si>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</si>
  <si>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</si>
  <si>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</si>
  <si>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</si>
  <si>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</si>
  <si>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</si>
  <si>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</si>
  <si>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</si>
  <si>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</si>
  <si>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</si>
  <si>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</si>
  <si>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</si>
  <si>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</si>
  <si>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</si>
  <si>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</si>
  <si>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</si>
  <si>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</si>
  <si>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</si>
  <si>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</si>
  <si>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</si>
  <si>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</si>
  <si>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</si>
  <si>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</si>
  <si>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</si>
  <si>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</si>
  <si>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</si>
  <si>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</si>
  <si>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</si>
  <si>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</si>
  <si>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</si>
  <si>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</si>
  <si>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</si>
  <si>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</si>
  <si>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</si>
  <si>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</si>
  <si>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</si>
  <si>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</si>
  <si>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</si>
  <si>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</si>
  <si>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</si>
  <si>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</si>
  <si>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</si>
  <si>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</si>
  <si>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</si>
  <si>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</si>
  <si>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</si>
  <si>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</si>
  <si>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</si>
  <si>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</si>
  <si>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</si>
  <si>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</si>
  <si>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</si>
  <si>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</si>
  <si>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</si>
  <si>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</si>
  <si>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</si>
  <si>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</si>
  <si>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</si>
  <si>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</si>
  <si>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</si>
  <si>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</si>
  <si>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</si>
  <si>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</si>
  <si>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</si>
  <si>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</si>
  <si>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</si>
  <si>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</si>
  <si>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</si>
  <si>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</si>
  <si>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</si>
  <si>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</si>
  <si>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</si>
  <si>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</si>
  <si>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</si>
  <si>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</si>
  <si>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</si>
  <si>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</si>
  <si>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</si>
  <si>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</si>
  <si>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</si>
  <si>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</si>
  <si>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</si>
  <si>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</si>
  <si>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</si>
  <si>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</si>
  <si>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</si>
  <si>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</si>
  <si>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</si>
  <si>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</si>
  <si>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</si>
  <si>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</si>
  <si>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</si>
  <si>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</si>
  <si>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</si>
  <si>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</si>
  <si>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</si>
  <si>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</si>
  <si>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</si>
  <si>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</si>
  <si>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</si>
  <si>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</si>
  <si>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</si>
  <si>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</si>
  <si>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</si>
  <si>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</si>
  <si>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</si>
  <si>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</si>
  <si>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</si>
  <si>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</si>
  <si>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</si>
  <si>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</si>
  <si>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</si>
  <si>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</si>
  <si>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</si>
  <si>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</si>
  <si>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</si>
  <si>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</si>
  <si>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</si>
  <si>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</si>
  <si>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</si>
  <si>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</si>
  <si>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</si>
  <si>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</si>
  <si>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</si>
  <si>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</si>
  <si>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</si>
  <si>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</si>
  <si>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</si>
  <si>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</si>
  <si>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</si>
  <si>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</si>
  <si>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</si>
  <si>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</si>
  <si>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</si>
  <si>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</si>
  <si>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</si>
  <si>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</si>
  <si>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</si>
  <si>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</si>
  <si>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</si>
  <si>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</si>
  <si>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</si>
  <si>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</si>
  <si>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</si>
  <si>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</si>
  <si>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</si>
  <si>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</si>
  <si>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</si>
  <si>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</si>
  <si>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</si>
  <si>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</si>
  <si>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</si>
  <si>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</si>
  <si>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</si>
  <si>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</si>
  <si>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</si>
  <si>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</si>
  <si>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</si>
  <si>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</si>
  <si>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</si>
  <si>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</si>
  <si>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</si>
  <si>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</si>
  <si>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</si>
  <si>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</si>
  <si>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</si>
  <si>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</si>
  <si>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</si>
  <si>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</si>
  <si>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</si>
  <si>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</si>
  <si>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</si>
  <si>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</si>
  <si>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</si>
  <si>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</si>
  <si>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</si>
  <si>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</si>
  <si>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</si>
  <si>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</si>
  <si>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</si>
  <si>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</si>
  <si>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</si>
  <si>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</si>
  <si>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</si>
  <si>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</si>
  <si>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</si>
  <si>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</si>
  <si>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</si>
  <si>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</si>
  <si>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</si>
  <si>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</si>
  <si>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</si>
  <si>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</si>
  <si>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</si>
  <si>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</si>
  <si>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</si>
  <si>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</si>
  <si>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</si>
  <si>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</si>
  <si>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</si>
  <si>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</si>
  <si>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</si>
  <si>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</si>
  <si>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</si>
  <si>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</si>
  <si>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</si>
  <si>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</si>
  <si>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</si>
  <si>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</si>
  <si>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</si>
  <si>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</si>
  <si>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</si>
  <si>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</si>
  <si>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</si>
  <si>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</si>
  <si>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</si>
  <si>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</si>
  <si>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</si>
  <si>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</si>
  <si>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</si>
  <si>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</si>
  <si>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</si>
  <si>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</si>
  <si>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</si>
  <si>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</si>
  <si>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</si>
  <si>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</si>
  <si>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</si>
  <si>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</si>
  <si>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</si>
  <si>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</si>
  <si>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</si>
  <si>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</si>
  <si>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</si>
  <si>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</si>
  <si>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</si>
  <si>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</si>
  <si>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</si>
  <si>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</si>
  <si>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</si>
  <si>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</si>
  <si>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</si>
  <si>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</si>
  <si>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</si>
  <si>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</si>
  <si>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</si>
  <si>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</si>
  <si>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</si>
  <si>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</si>
  <si>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</si>
  <si>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</si>
  <si>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</si>
  <si>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</si>
  <si>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</si>
  <si>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</si>
  <si>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</si>
  <si>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</si>
  <si>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</si>
  <si>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</si>
  <si>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</si>
  <si>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</si>
  <si>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</si>
  <si>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</si>
  <si>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</si>
  <si>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</si>
  <si>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</si>
  <si>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</si>
  <si>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</si>
  <si>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</si>
  <si>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</si>
  <si>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</si>
  <si>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</si>
  <si>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</si>
  <si>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</si>
  <si>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</si>
  <si>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</si>
  <si>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</si>
  <si>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</si>
  <si>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</si>
  <si>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</si>
  <si>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</si>
  <si>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</si>
  <si>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</si>
  <si>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</si>
  <si>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</si>
  <si>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</si>
  <si>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</si>
  <si>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</si>
  <si>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</si>
  <si>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</si>
  <si>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</si>
  <si>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</si>
  <si>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</si>
  <si>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</si>
  <si>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</si>
  <si>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</si>
  <si>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</si>
  <si>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</si>
  <si>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</si>
  <si>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</si>
  <si>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</si>
  <si>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</si>
  <si>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</si>
  <si>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</si>
  <si>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</si>
  <si>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</si>
  <si>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</si>
  <si>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</si>
  <si>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</si>
  <si>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</si>
  <si>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</si>
  <si>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</si>
  <si>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</si>
  <si>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</si>
  <si>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</si>
  <si>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</si>
  <si>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</si>
  <si>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</si>
  <si>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</si>
  <si>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</si>
  <si>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</si>
  <si>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</si>
  <si>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</si>
  <si>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</si>
  <si>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</si>
  <si>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</si>
  <si>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</si>
  <si>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</si>
  <si>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</si>
  <si>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</si>
  <si>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</si>
  <si>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</si>
  <si>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</si>
  <si>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</si>
  <si>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</si>
  <si>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</si>
  <si>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</si>
  <si>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</si>
  <si>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</si>
  <si>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</si>
  <si>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</si>
  <si>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</si>
  <si>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</si>
  <si>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</si>
  <si>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</si>
  <si>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</si>
  <si>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</si>
  <si>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</si>
  <si>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</si>
  <si>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</si>
  <si>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</si>
  <si>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</si>
  <si>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</si>
  <si>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</si>
  <si>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</si>
  <si>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</si>
  <si>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</si>
  <si>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</si>
  <si>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</si>
  <si>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</si>
  <si>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</si>
  <si>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</si>
  <si>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</si>
  <si>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</si>
  <si>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</si>
  <si>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</si>
  <si>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</si>
  <si>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</si>
  <si>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</si>
  <si>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</si>
  <si>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</si>
  <si>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</si>
  <si>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</si>
  <si>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</si>
  <si>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</si>
  <si>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</si>
  <si>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</si>
  <si>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</si>
  <si>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</si>
  <si>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</si>
  <si>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</si>
  <si>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</si>
  <si>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</si>
  <si>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</si>
  <si>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</si>
  <si>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</si>
  <si>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</si>
  <si>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</si>
  <si>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</si>
  <si>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</si>
  <si>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</si>
  <si>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</si>
  <si>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</si>
  <si>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</si>
  <si>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</si>
  <si>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</si>
  <si>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</si>
  <si>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</si>
  <si>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</si>
  <si>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</si>
  <si>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</si>
  <si>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</si>
  <si>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</si>
  <si>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</si>
  <si>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</si>
  <si>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</si>
  <si>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</si>
  <si>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</si>
  <si>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</si>
  <si>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</si>
  <si>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</si>
  <si>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</si>
  <si>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</si>
  <si>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</si>
  <si>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</si>
  <si>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</si>
  <si>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</si>
  <si>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</si>
  <si>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</si>
  <si>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</si>
  <si>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</si>
  <si>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</si>
  <si>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</si>
  <si>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</si>
  <si>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</si>
  <si>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</si>
  <si>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</si>
  <si>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</si>
  <si>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</si>
  <si>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</si>
  <si>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</si>
  <si>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</si>
  <si>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</si>
  <si>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</si>
  <si>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</si>
  <si>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</si>
  <si>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</si>
  <si>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</si>
  <si>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</si>
  <si>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</si>
  <si>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</si>
  <si>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</si>
  <si>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</si>
  <si>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</si>
  <si>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</si>
  <si>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</si>
  <si>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</si>
  <si>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</si>
  <si>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</si>
  <si>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</si>
  <si>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</si>
  <si>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</si>
  <si>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</si>
  <si>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</si>
  <si>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</si>
  <si>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</si>
  <si>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</si>
  <si>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</si>
  <si>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</si>
  <si>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</si>
  <si>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</si>
  <si>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</si>
  <si>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</si>
  <si>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</si>
  <si>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</si>
  <si>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</si>
  <si>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</si>
  <si>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</si>
  <si>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</si>
  <si>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</si>
  <si>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</si>
  <si>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</si>
  <si>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</si>
  <si>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</si>
  <si>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</si>
  <si>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</si>
  <si>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</si>
  <si>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</si>
  <si>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</si>
  <si>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</si>
  <si>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</si>
  <si>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</si>
  <si>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</si>
  <si>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</si>
  <si>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</si>
  <si>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</si>
  <si>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</si>
  <si>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</si>
  <si>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</si>
  <si>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</si>
  <si>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</si>
  <si>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</si>
  <si>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</si>
  <si>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</si>
  <si>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</si>
  <si>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</si>
  <si>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</si>
  <si>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</si>
  <si>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</si>
  <si>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</si>
  <si>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</si>
  <si>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</si>
  <si>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</si>
  <si>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</si>
  <si>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</si>
  <si>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</si>
  <si>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</si>
  <si>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</si>
  <si>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</si>
  <si>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</si>
  <si>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</si>
  <si>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</si>
  <si>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</si>
  <si>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</si>
  <si>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</si>
  <si>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</si>
  <si>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</si>
  <si>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</si>
  <si>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</si>
  <si>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</si>
  <si>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</si>
  <si>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</si>
  <si>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</si>
  <si>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</si>
  <si>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</si>
  <si>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</si>
  <si>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</si>
  <si>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</si>
  <si>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</si>
  <si>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</si>
  <si>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</si>
  <si>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</si>
  <si>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</si>
  <si>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</si>
  <si>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</si>
  <si>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</si>
  <si>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</si>
  <si>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</si>
  <si>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</si>
  <si>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</si>
  <si>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</si>
  <si>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</si>
  <si>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</si>
  <si>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</si>
  <si>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</si>
  <si>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</si>
  <si>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</si>
  <si>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</si>
  <si>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</si>
  <si>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</si>
  <si>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</si>
  <si>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</si>
  <si>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</si>
  <si>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</si>
  <si>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</si>
  <si>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</si>
  <si>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</si>
  <si>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</si>
  <si>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</si>
  <si>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</si>
  <si>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</si>
  <si>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</si>
  <si>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</si>
  <si>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</si>
  <si>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</si>
  <si>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</si>
  <si>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</si>
  <si>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</si>
  <si>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</si>
  <si>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</si>
  <si>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</si>
  <si>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</si>
  <si>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</si>
  <si>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</si>
  <si>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</si>
  <si>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</si>
  <si>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</si>
  <si>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</si>
  <si>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</si>
  <si>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</si>
  <si>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</si>
  <si>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</si>
  <si>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</si>
  <si>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</si>
  <si>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</si>
  <si>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</si>
  <si>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</si>
  <si>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</si>
  <si>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</si>
  <si>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</si>
  <si>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</si>
  <si>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</si>
  <si>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</si>
  <si>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</si>
  <si>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</si>
  <si>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</si>
  <si>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</si>
  <si>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</si>
  <si>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</si>
  <si>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</si>
  <si>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</si>
  <si>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</si>
  <si>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</si>
  <si>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</si>
  <si>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</si>
  <si>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</si>
  <si>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</si>
  <si>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</si>
  <si>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</si>
  <si>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</si>
  <si>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</si>
  <si>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</si>
  <si>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</si>
  <si>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</si>
  <si>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</si>
  <si>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</si>
  <si>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</si>
  <si>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</si>
  <si>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</si>
  <si>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</si>
  <si>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</si>
  <si>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</si>
  <si>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</si>
  <si>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</si>
  <si>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</si>
  <si>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</si>
  <si>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</si>
  <si>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</si>
  <si>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</si>
  <si>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</si>
  <si>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</si>
  <si>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</si>
  <si>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</si>
  <si>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</si>
  <si>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</si>
  <si>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</si>
  <si>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</si>
  <si>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</si>
  <si>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</si>
  <si>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</si>
  <si>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</si>
  <si>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</si>
  <si>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</si>
  <si>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</si>
  <si>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</si>
  <si>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</si>
  <si>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</si>
  <si>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</si>
  <si>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</si>
  <si>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</si>
  <si>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</si>
  <si>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</si>
  <si>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</si>
  <si>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</si>
  <si>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</si>
  <si>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</si>
  <si>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</si>
  <si>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</si>
  <si>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</si>
  <si>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</si>
  <si>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</si>
  <si>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</si>
  <si>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</si>
  <si>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</si>
  <si>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</si>
  <si>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</si>
  <si>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</si>
  <si>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</si>
  <si>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</si>
  <si>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</si>
  <si>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</si>
  <si>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</si>
  <si>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</si>
  <si>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</si>
  <si>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</si>
  <si>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</si>
  <si>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</si>
  <si>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</si>
  <si>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</si>
  <si>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</si>
  <si>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</si>
  <si>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</si>
  <si>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</si>
  <si>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</si>
  <si>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</si>
  <si>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</si>
  <si>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</si>
  <si>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</si>
  <si>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</si>
  <si>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</si>
  <si>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</si>
  <si>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</si>
  <si>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</si>
  <si>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</si>
  <si>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</si>
  <si>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</si>
  <si>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</si>
  <si>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</si>
  <si>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</si>
  <si>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</si>
  <si>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</si>
  <si>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</si>
  <si>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</si>
  <si>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</si>
  <si>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</si>
  <si>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</si>
  <si>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</si>
  <si>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</si>
  <si>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</si>
  <si>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</si>
  <si>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</si>
  <si>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</si>
  <si>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</si>
  <si>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</si>
  <si>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</si>
  <si>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</si>
  <si>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</si>
  <si>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</si>
  <si>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</si>
  <si>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</si>
  <si>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</si>
  <si>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</si>
  <si>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</si>
  <si>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</si>
  <si>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</si>
  <si>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</si>
  <si>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</si>
  <si>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</si>
  <si>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</si>
  <si>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</si>
  <si>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</si>
  <si>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</si>
  <si>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</si>
  <si>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</si>
  <si>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</si>
  <si>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</si>
  <si>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</si>
  <si>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</si>
  <si>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</si>
  <si>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</si>
  <si>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</si>
  <si>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</si>
  <si>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</si>
  <si>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</si>
  <si>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</si>
  <si>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</si>
  <si>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</si>
  <si>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</si>
  <si>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</si>
  <si>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</si>
  <si>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</si>
  <si>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</si>
  <si>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</si>
  <si>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</si>
  <si>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</si>
  <si>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</si>
  <si>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</si>
  <si>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</si>
  <si>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</si>
  <si>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</si>
  <si>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</si>
  <si>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</si>
  <si>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</si>
  <si>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</si>
  <si>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</si>
  <si>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</si>
  <si>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</si>
  <si>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</si>
  <si>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</si>
  <si>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</si>
  <si>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</si>
  <si>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</si>
  <si>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</si>
  <si>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</si>
  <si>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</si>
  <si>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</si>
  <si>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</si>
  <si>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</si>
  <si>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</si>
  <si>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</si>
  <si>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</si>
  <si>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</si>
  <si>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</si>
  <si>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</si>
  <si>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</si>
  <si>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</si>
  <si>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</si>
  <si>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</si>
  <si>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</si>
  <si>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</si>
  <si>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</si>
  <si>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</si>
  <si>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</si>
  <si>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</si>
  <si>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</si>
  <si>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</si>
  <si>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</si>
  <si>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</si>
  <si>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</si>
  <si>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</si>
  <si>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</si>
  <si>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</si>
  <si>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</si>
  <si>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</si>
  <si>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</si>
  <si>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</si>
  <si>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</si>
  <si>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</si>
  <si>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</si>
  <si>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</si>
  <si>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</si>
  <si>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</si>
  <si>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</si>
  <si>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</si>
  <si>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</si>
  <si>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</si>
  <si>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</si>
  <si>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</si>
  <si>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</si>
  <si>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</si>
  <si>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</si>
  <si>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</si>
  <si>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</si>
  <si>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</si>
  <si>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</si>
  <si>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</si>
  <si>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</si>
  <si>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</si>
  <si>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</si>
  <si>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</si>
  <si>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</si>
  <si>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</si>
  <si>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</si>
  <si>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</si>
  <si>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</si>
  <si>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</si>
  <si>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</si>
  <si>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</si>
  <si>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</si>
  <si>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</si>
  <si>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</si>
  <si>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</si>
  <si>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</si>
  <si>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</si>
  <si>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</si>
  <si>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</si>
  <si>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</si>
  <si>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</si>
  <si>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</si>
  <si>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</si>
  <si>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</si>
  <si>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</si>
  <si>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</si>
  <si>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</si>
  <si>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</si>
  <si>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</si>
  <si>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</si>
  <si>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</si>
  <si>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</si>
  <si>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</si>
  <si>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</si>
  <si>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</si>
  <si>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</si>
  <si>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</si>
  <si>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</si>
  <si>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</si>
  <si>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</si>
  <si>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</si>
  <si>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</si>
  <si>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</si>
  <si>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</si>
  <si>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</si>
  <si>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</si>
  <si>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</si>
  <si>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</si>
  <si>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</si>
  <si>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</si>
  <si>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</si>
  <si>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</si>
  <si>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</si>
  <si>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</si>
  <si>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</si>
  <si>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</si>
  <si>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</si>
  <si>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</si>
  <si>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</si>
  <si>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</si>
  <si>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</si>
  <si>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</si>
  <si>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</si>
  <si>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</si>
  <si>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</si>
  <si>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</si>
  <si>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</si>
  <si>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</si>
  <si>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</si>
  <si>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</si>
  <si>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</si>
  <si>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</si>
  <si>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</si>
  <si>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</si>
  <si>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</si>
  <si>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</si>
  <si>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</si>
  <si>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</si>
  <si>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</si>
  <si>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</si>
  <si>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</si>
  <si>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</si>
  <si>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</si>
  <si>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</si>
  <si>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</si>
  <si>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</si>
  <si>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</si>
  <si>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</si>
  <si>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</si>
  <si>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</si>
  <si>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</si>
  <si>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</si>
  <si>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</si>
  <si>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</si>
  <si>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</si>
  <si>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</si>
  <si>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</si>
  <si>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</si>
  <si>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</si>
  <si>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</si>
  <si>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</si>
  <si>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</si>
  <si>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</si>
  <si>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</si>
  <si>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</si>
  <si>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</si>
  <si>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</si>
  <si>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</si>
  <si>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</si>
  <si>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</si>
  <si>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</si>
  <si>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</si>
  <si>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</si>
  <si>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</si>
  <si>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</si>
  <si>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</si>
  <si>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</si>
  <si>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</si>
  <si>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</si>
  <si>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</si>
  <si>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</si>
  <si>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</si>
  <si>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</si>
  <si>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</si>
  <si>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</si>
  <si>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</si>
  <si>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</si>
  <si>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</si>
  <si>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</si>
  <si>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</si>
  <si>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</si>
  <si>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</si>
  <si>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</si>
  <si>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</si>
  <si>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</si>
  <si>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</si>
  <si>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</si>
  <si>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</si>
  <si>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</si>
  <si>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</si>
  <si>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</si>
  <si>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</si>
  <si>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</si>
  <si>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</si>
  <si>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</si>
  <si>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</si>
  <si>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</si>
  <si>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</si>
  <si>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</si>
  <si>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</si>
  <si>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</si>
  <si>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</si>
  <si>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</si>
  <si>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</si>
  <si>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</si>
  <si>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</si>
  <si>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</si>
  <si>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</si>
  <si>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</si>
  <si>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</si>
  <si>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</si>
  <si>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</si>
  <si>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</si>
  <si>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</si>
  <si>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</si>
  <si>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</si>
  <si>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</si>
  <si>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</si>
  <si>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</si>
  <si>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</si>
  <si>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</si>
  <si>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</si>
  <si>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</si>
  <si>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</si>
  <si>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</si>
  <si>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</si>
  <si>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</si>
  <si>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</si>
  <si>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</si>
  <si>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</si>
  <si>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</si>
  <si>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</si>
  <si>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</si>
  <si>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</si>
  <si>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</si>
  <si>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</si>
  <si>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</si>
  <si>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</si>
  <si>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</si>
  <si>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</si>
  <si>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</si>
  <si>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</si>
  <si>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</si>
  <si>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</si>
  <si>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</si>
  <si>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</si>
  <si>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</si>
  <si>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</si>
  <si>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</si>
  <si>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</si>
  <si>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</si>
  <si>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</si>
  <si>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</si>
  <si>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</si>
  <si>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</si>
  <si>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</si>
  <si>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</si>
  <si>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</si>
  <si>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</si>
  <si>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</si>
  <si>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</si>
  <si>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</si>
  <si>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</si>
  <si>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</si>
  <si>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</si>
  <si>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</si>
  <si>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</si>
  <si>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</si>
  <si>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</si>
  <si>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</si>
  <si>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</si>
  <si>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</si>
  <si>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</si>
  <si>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</si>
  <si>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</si>
  <si>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</si>
  <si>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</si>
  <si>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</si>
  <si>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</si>
  <si>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</si>
  <si>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</si>
  <si>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</si>
  <si>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</si>
  <si>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</si>
  <si>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</si>
  <si>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</si>
  <si>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</si>
  <si>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</si>
  <si>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</si>
  <si>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</si>
  <si>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</si>
  <si>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</si>
  <si>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</si>
  <si>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</si>
  <si>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</si>
  <si>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</si>
  <si>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</si>
  <si>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</si>
  <si>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</si>
  <si>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</si>
  <si>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</si>
  <si>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</si>
  <si>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</si>
  <si>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</si>
  <si>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</si>
  <si>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</si>
  <si>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</si>
  <si>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</si>
  <si>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</si>
  <si>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</si>
  <si>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</si>
  <si>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</si>
  <si>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</si>
  <si>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</si>
  <si>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</si>
  <si>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</si>
  <si>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</si>
  <si>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</si>
  <si>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</si>
  <si>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</si>
  <si>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</si>
  <si>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</si>
  <si>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</si>
  <si>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</si>
  <si>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</si>
  <si>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</si>
  <si>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</si>
  <si>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</si>
  <si>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</si>
  <si>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</si>
  <si>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</si>
  <si>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</si>
  <si>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</si>
  <si>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</si>
  <si>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</si>
  <si>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</si>
  <si>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</si>
  <si>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</si>
  <si>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</si>
  <si>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</si>
  <si>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</si>
  <si>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</si>
  <si>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</si>
  <si>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</si>
  <si>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</si>
  <si>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</si>
  <si>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</si>
  <si>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</si>
  <si>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</si>
  <si>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</si>
  <si>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</si>
  <si>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</si>
  <si>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</si>
  <si>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</si>
  <si>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</si>
  <si>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</si>
  <si>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</si>
  <si>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</si>
  <si>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</si>
  <si>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</si>
  <si>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</si>
  <si>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</si>
  <si>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</si>
  <si>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</si>
  <si>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</si>
  <si>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</si>
  <si>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</si>
  <si>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</si>
  <si>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</si>
  <si>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</si>
  <si>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</si>
  <si>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</si>
  <si>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</si>
  <si>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</si>
  <si>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</si>
  <si>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</si>
  <si>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</si>
  <si>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</si>
  <si>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</si>
  <si>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</si>
  <si>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</si>
  <si>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</si>
  <si>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</si>
  <si>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</si>
  <si>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</si>
  <si>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</si>
  <si>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</si>
  <si>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</si>
  <si>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</si>
  <si>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</si>
  <si>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</si>
  <si>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</si>
  <si>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</si>
  <si>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</si>
  <si>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</si>
  <si>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</si>
  <si>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</si>
  <si>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</si>
  <si>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</si>
  <si>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</si>
  <si>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</si>
  <si>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</si>
  <si>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</si>
  <si>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</si>
  <si>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</si>
  <si>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</si>
  <si>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</si>
  <si>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</si>
  <si>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</si>
  <si>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</si>
  <si>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</si>
  <si>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</si>
  <si>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</si>
  <si>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</si>
  <si>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</si>
  <si>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</si>
  <si>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</si>
  <si>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</si>
  <si>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</si>
  <si>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</si>
  <si>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</si>
  <si>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</si>
  <si>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</si>
  <si>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</si>
  <si>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</si>
  <si>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</si>
  <si>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</si>
  <si>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</si>
  <si>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</si>
  <si>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</si>
  <si>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</si>
  <si>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</si>
  <si>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</si>
  <si>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</si>
  <si>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</si>
  <si>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</si>
  <si>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</si>
  <si>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</si>
  <si>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</si>
  <si>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</si>
  <si>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</si>
  <si>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</si>
  <si>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</si>
  <si>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</si>
  <si>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</si>
  <si>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</si>
  <si>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</si>
  <si>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</si>
  <si>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</si>
  <si>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</si>
  <si>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</si>
  <si>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</si>
  <si>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</si>
  <si>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</si>
  <si>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</si>
  <si>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</si>
  <si>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</si>
  <si>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</si>
  <si>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</si>
  <si>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</si>
  <si>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</si>
  <si>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</si>
  <si>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</si>
  <si>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</si>
  <si>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</si>
  <si>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</si>
  <si>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</si>
  <si>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</si>
  <si>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</si>
  <si>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</si>
  <si>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</si>
  <si>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</si>
  <si>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</si>
  <si>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</si>
  <si>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</si>
  <si>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</si>
  <si>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</si>
  <si>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</si>
  <si>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</si>
  <si>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</si>
  <si>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</si>
  <si>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</si>
  <si>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</si>
  <si>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</si>
  <si>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</si>
  <si>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</si>
  <si>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</si>
  <si>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</si>
  <si>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</si>
  <si>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</si>
  <si>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</si>
  <si>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</si>
  <si>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</si>
  <si>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</si>
  <si>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</si>
  <si>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</si>
  <si>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</si>
  <si>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</si>
  <si>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</si>
  <si>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</si>
  <si>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</si>
  <si>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</si>
  <si>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</si>
  <si>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</si>
  <si>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</si>
  <si>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</si>
  <si>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</si>
  <si>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</si>
  <si>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</si>
  <si>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</si>
  <si>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</si>
  <si>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</si>
  <si>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</si>
  <si>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</si>
  <si>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</si>
  <si>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</si>
  <si>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</si>
  <si>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</si>
  <si>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</si>
  <si>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</si>
  <si>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</si>
  <si>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</si>
  <si>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</si>
  <si>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</si>
  <si>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</si>
  <si>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</si>
  <si>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</si>
  <si>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</si>
  <si>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</si>
  <si>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</si>
  <si>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</si>
  <si>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</si>
  <si>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</si>
  <si>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</si>
  <si>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</si>
  <si>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</si>
  <si>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</si>
  <si>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</si>
  <si>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</si>
  <si>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</si>
  <si>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</si>
  <si>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</si>
  <si>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</si>
  <si>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</si>
  <si>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</si>
  <si>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</si>
  <si>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</si>
  <si>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</si>
  <si>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</si>
  <si>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</si>
  <si>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</si>
  <si>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</si>
  <si>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</si>
  <si>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</si>
  <si>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</si>
  <si>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</si>
  <si>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</si>
  <si>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</si>
  <si>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</si>
  <si>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</si>
  <si>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</si>
  <si>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</si>
  <si>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</si>
  <si>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</si>
  <si>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</si>
  <si>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</si>
  <si>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</si>
  <si>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</si>
  <si>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</si>
  <si>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</si>
  <si>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</si>
  <si>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</si>
  <si>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</si>
  <si>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</si>
  <si>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</si>
  <si>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</si>
  <si>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</si>
  <si>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</si>
  <si>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</si>
  <si>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</si>
  <si>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</si>
  <si>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</si>
  <si>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</si>
  <si>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</si>
  <si>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</si>
  <si>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</si>
  <si>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</si>
  <si>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</si>
  <si>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</si>
  <si>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</si>
  <si>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</si>
  <si>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</si>
  <si>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</si>
  <si>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</si>
  <si>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</si>
  <si>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</si>
  <si>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</si>
  <si>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</si>
  <si>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</si>
  <si>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</si>
  <si>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</si>
  <si>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</si>
  <si>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</si>
  <si>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</si>
  <si>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</si>
  <si>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</si>
  <si>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</si>
  <si>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</si>
  <si>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</si>
  <si>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</si>
  <si>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</si>
  <si>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</si>
  <si>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</si>
  <si>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</si>
  <si>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</si>
  <si>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</si>
  <si>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</si>
  <si>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</si>
  <si>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</si>
  <si>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</si>
  <si>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</si>
  <si>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</si>
  <si>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</si>
  <si>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</si>
  <si>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</si>
  <si>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</si>
  <si>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</si>
  <si>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</si>
  <si>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</si>
  <si>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</si>
  <si>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</si>
  <si>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</si>
  <si>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</si>
  <si>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</si>
  <si>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</si>
  <si>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</si>
  <si>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</si>
  <si>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</si>
  <si>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</si>
  <si>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</si>
  <si>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</si>
  <si>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</si>
  <si>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</si>
  <si>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</si>
  <si>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</si>
  <si>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</si>
  <si>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</si>
  <si>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</si>
  <si>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</si>
  <si>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</si>
  <si>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</si>
  <si>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</si>
  <si>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</si>
  <si>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</si>
  <si>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</si>
  <si>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</si>
  <si>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</si>
  <si>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</si>
  <si>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</si>
  <si>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</si>
  <si>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</si>
  <si>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</si>
  <si>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</si>
  <si>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</si>
  <si>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</si>
  <si>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</si>
  <si>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</si>
  <si>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</si>
  <si>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</si>
  <si>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</si>
  <si>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</si>
  <si>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</si>
  <si>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</si>
  <si>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</si>
  <si>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</si>
  <si>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</si>
  <si>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</si>
  <si>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</si>
  <si>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</si>
  <si>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</si>
  <si>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</si>
  <si>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</si>
  <si>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</si>
  <si>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</si>
  <si>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</si>
  <si>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</si>
  <si>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</si>
  <si>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</si>
  <si>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</si>
  <si>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</si>
  <si>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</si>
  <si>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</si>
  <si>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</si>
  <si>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</si>
  <si>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</si>
  <si>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</si>
  <si>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</si>
  <si>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</si>
  <si>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</si>
  <si>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</si>
  <si>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</si>
  <si>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</si>
  <si>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</si>
  <si>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</si>
  <si>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</si>
  <si>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</si>
  <si>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</si>
  <si>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</si>
  <si>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</si>
  <si>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</si>
  <si>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</si>
  <si>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</si>
  <si>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</si>
  <si>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</si>
  <si>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</si>
  <si>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</si>
  <si>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</si>
  <si>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</si>
  <si>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</si>
  <si>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</si>
  <si>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</si>
  <si>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</si>
  <si>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</si>
  <si>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</si>
  <si>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</si>
  <si>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</si>
  <si>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</si>
  <si>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</si>
  <si>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</si>
  <si>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</si>
  <si>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</si>
  <si>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</si>
  <si>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</si>
  <si>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</si>
  <si>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</si>
  <si>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</si>
  <si>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</si>
  <si>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</si>
  <si>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</si>
  <si>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</si>
  <si>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</si>
  <si>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</si>
  <si>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</si>
  <si>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</si>
  <si>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</si>
  <si>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</si>
  <si>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</si>
  <si>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</si>
  <si>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</si>
  <si>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</si>
  <si>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</si>
  <si>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</si>
  <si>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</si>
  <si>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</si>
  <si>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</si>
  <si>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</si>
  <si>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</si>
  <si>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</si>
  <si>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</si>
  <si>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</si>
  <si>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</si>
  <si>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</si>
  <si>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</si>
  <si>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</si>
  <si>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</si>
  <si>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</si>
  <si>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</si>
  <si>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</si>
  <si>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</si>
  <si>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</si>
  <si>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</si>
  <si>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</si>
  <si>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</si>
  <si>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</si>
  <si>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</si>
  <si>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</si>
  <si>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</si>
  <si>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</si>
  <si>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</si>
  <si>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</si>
  <si>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</si>
  <si>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</si>
  <si>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</si>
  <si>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</si>
  <si>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</si>
  <si>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</si>
  <si>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</si>
  <si>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</si>
  <si>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</si>
  <si>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</si>
  <si>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</si>
  <si>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</si>
  <si>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</si>
  <si>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</si>
  <si>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</si>
  <si>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</si>
  <si>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</si>
  <si>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</si>
  <si>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</si>
  <si>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</si>
  <si>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</si>
  <si>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</si>
  <si>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</si>
  <si>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</si>
  <si>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</si>
  <si>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</si>
  <si>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</si>
  <si>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</si>
  <si>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</si>
  <si>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</si>
  <si>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</si>
  <si>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</si>
  <si>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</si>
  <si>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</si>
  <si>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</si>
  <si>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</si>
  <si>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</si>
  <si>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</si>
  <si>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</si>
  <si>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</si>
  <si>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</si>
  <si>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</si>
  <si>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</si>
  <si>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</si>
  <si>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</si>
  <si>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</si>
  <si>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</si>
  <si>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</si>
  <si>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</si>
  <si>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</si>
  <si>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</si>
  <si>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</si>
  <si>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</si>
  <si>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</si>
  <si>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</si>
  <si>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</si>
  <si>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</si>
  <si>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</si>
  <si>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</si>
  <si>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</si>
  <si>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</si>
  <si>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</si>
  <si>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</si>
  <si>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</si>
  <si>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</si>
  <si>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</si>
  <si>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</si>
  <si>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</si>
  <si>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</si>
  <si>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</si>
  <si>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</si>
  <si>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</si>
  <si>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</si>
  <si>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</si>
  <si>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</si>
  <si>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</si>
  <si>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</si>
  <si>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</si>
  <si>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</si>
  <si>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</si>
  <si>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</si>
  <si>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</si>
  <si>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</si>
  <si>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</si>
  <si>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</si>
  <si>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</si>
  <si>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</si>
  <si>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</si>
  <si>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</si>
  <si>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</si>
  <si>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</si>
  <si>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</si>
  <si>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</si>
  <si>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</si>
  <si>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</si>
  <si>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</si>
  <si>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</si>
  <si>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</si>
  <si>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</si>
  <si>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</si>
  <si>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</si>
  <si>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</si>
  <si>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</si>
  <si>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</si>
  <si>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</si>
  <si>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</si>
  <si>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</si>
  <si>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</si>
  <si>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</si>
  <si>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</si>
  <si>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</si>
  <si>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</si>
  <si>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</si>
  <si>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</si>
  <si>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</si>
  <si>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</si>
  <si>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</si>
  <si>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</si>
  <si>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</si>
  <si>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</si>
  <si>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</si>
  <si>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</si>
  <si>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</si>
  <si>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</si>
  <si>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</si>
  <si>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</si>
  <si>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</si>
  <si>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</si>
  <si>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</si>
  <si>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</si>
  <si>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</si>
  <si>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</si>
  <si>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</si>
  <si>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</si>
  <si>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</si>
  <si>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</si>
  <si>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</si>
  <si>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</si>
  <si>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</si>
  <si>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</si>
  <si>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</si>
  <si>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</si>
  <si>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</si>
  <si>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</si>
  <si>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</si>
  <si>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</si>
  <si>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</si>
  <si>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</si>
  <si>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</si>
  <si>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</si>
  <si>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</si>
  <si>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</si>
  <si>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</si>
  <si>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</si>
  <si>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</si>
  <si>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</si>
  <si>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</si>
  <si>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</si>
  <si>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</si>
  <si>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</si>
  <si>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</si>
  <si>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</si>
  <si>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</si>
  <si>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</si>
  <si>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</si>
  <si>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</si>
  <si>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</si>
  <si>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</si>
  <si>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</si>
  <si>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</si>
  <si>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</si>
  <si>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</si>
  <si>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</si>
  <si>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</si>
  <si>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</si>
  <si>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</si>
  <si>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</si>
  <si>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</si>
  <si>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</si>
  <si>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</si>
  <si>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</si>
  <si>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</si>
  <si>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</si>
  <si>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</si>
  <si>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</si>
  <si>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</si>
  <si>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</si>
  <si>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</si>
  <si>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</si>
  <si>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</si>
  <si>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</si>
  <si>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</si>
  <si>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</si>
  <si>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</si>
  <si>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</si>
  <si>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</si>
  <si>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</si>
  <si>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</si>
  <si>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</si>
  <si>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</si>
  <si>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</si>
  <si>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</si>
  <si>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</si>
  <si>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</si>
  <si>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</si>
  <si>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</si>
  <si>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</si>
  <si>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</si>
  <si>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</si>
  <si>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</si>
  <si>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</si>
  <si>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</si>
  <si>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</si>
  <si>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</si>
  <si>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</si>
  <si>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</si>
  <si>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</si>
  <si>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</si>
  <si>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</si>
  <si>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</si>
  <si>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</si>
  <si>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</si>
  <si>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</si>
  <si>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</si>
  <si>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</si>
  <si>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</si>
  <si>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</si>
  <si>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</si>
  <si>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</si>
  <si>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</si>
  <si>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</si>
  <si>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</si>
  <si>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</si>
  <si>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</si>
  <si>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</si>
  <si>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</si>
  <si>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</si>
  <si>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</si>
  <si>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</si>
  <si>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</si>
  <si>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</si>
  <si>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</si>
  <si>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</si>
  <si>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</si>
  <si>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</si>
  <si>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</si>
  <si>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</si>
  <si>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</si>
  <si>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</si>
  <si>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</si>
  <si>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</si>
  <si>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</si>
  <si>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</si>
  <si>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</si>
  <si>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</si>
  <si>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</si>
  <si>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</si>
  <si>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</si>
  <si>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</si>
  <si>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</si>
  <si>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</si>
  <si>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</si>
  <si>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</si>
  <si>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</si>
  <si>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</si>
  <si>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</si>
  <si>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</si>
  <si>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</si>
  <si>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</si>
  <si>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</si>
  <si>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</si>
  <si>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</si>
  <si>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</si>
  <si>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</si>
  <si>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</si>
  <si>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</si>
  <si>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</si>
  <si>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</si>
  <si>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</si>
  <si>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</si>
  <si>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</si>
  <si>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</si>
  <si>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</si>
  <si>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</si>
  <si>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</si>
  <si>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</si>
  <si>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</si>
  <si>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</si>
  <si>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</si>
  <si>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</si>
  <si>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</si>
  <si>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</si>
  <si>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</si>
  <si>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</si>
  <si>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</si>
  <si>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</si>
  <si>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</si>
  <si>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</si>
  <si>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</si>
  <si>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</si>
  <si>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</si>
  <si>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</si>
  <si>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</si>
  <si>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</si>
  <si>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</si>
  <si>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</si>
  <si>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</si>
  <si>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</si>
  <si>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</si>
  <si>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</si>
  <si>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</si>
  <si>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</si>
  <si>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</si>
  <si>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</si>
  <si>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</si>
  <si>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</si>
  <si>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</si>
  <si>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</si>
  <si>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</si>
  <si>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</si>
  <si>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</si>
  <si>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</si>
  <si>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</si>
  <si>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</si>
  <si>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</si>
  <si>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</si>
  <si>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</si>
  <si>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</si>
  <si>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</si>
  <si>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</si>
  <si>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</si>
  <si>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</si>
  <si>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</si>
  <si>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</si>
  <si>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</si>
  <si>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</si>
  <si>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</si>
  <si>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</si>
  <si>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</si>
  <si>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</si>
  <si>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</si>
  <si>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</si>
  <si>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</si>
  <si>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</si>
  <si>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</si>
  <si>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</si>
  <si>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</si>
  <si>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</si>
  <si>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</si>
  <si>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</si>
  <si>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</si>
  <si>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</si>
  <si>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</si>
  <si>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</si>
  <si>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</si>
  <si>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</si>
  <si>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</si>
  <si>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</si>
  <si>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</si>
  <si>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</si>
  <si>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</si>
  <si>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</si>
  <si>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</si>
  <si>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</si>
  <si>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</si>
  <si>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</si>
  <si>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</si>
  <si>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</si>
  <si>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</si>
  <si>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</si>
  <si>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</si>
  <si>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</si>
  <si>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</si>
  <si>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</si>
  <si>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</si>
  <si>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</si>
  <si>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</si>
  <si>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</si>
  <si>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</si>
  <si>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</si>
  <si>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</si>
  <si>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</si>
  <si>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</si>
  <si>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</si>
  <si>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</si>
  <si>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</si>
  <si>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</si>
  <si>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</si>
  <si>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</si>
  <si>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</si>
  <si>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</si>
  <si>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</si>
  <si>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</si>
  <si>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</si>
  <si>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</si>
  <si>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</si>
  <si>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</si>
  <si>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</si>
  <si>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</si>
  <si>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</si>
  <si>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</si>
  <si>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</si>
  <si>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</si>
  <si>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</si>
  <si>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</si>
  <si>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</si>
  <si>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</si>
  <si>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</si>
  <si>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</si>
  <si>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</si>
  <si>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</si>
  <si>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</si>
  <si>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</si>
  <si>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</si>
  <si>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</si>
  <si>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</si>
  <si>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</si>
  <si>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</si>
  <si>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</si>
  <si>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</si>
  <si>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</si>
  <si>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</si>
  <si>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</si>
  <si>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</si>
  <si>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</si>
  <si>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</si>
  <si>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</si>
  <si>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</si>
  <si>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</si>
  <si>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</si>
  <si>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</si>
  <si>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</si>
  <si>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</si>
  <si>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</si>
  <si>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</si>
  <si>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</si>
  <si>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</si>
  <si>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</si>
  <si>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</si>
  <si>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</si>
  <si>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</si>
  <si>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</si>
  <si>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</si>
  <si>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</si>
  <si>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</si>
  <si>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</si>
  <si>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</si>
  <si>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</si>
  <si>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</si>
  <si>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</si>
  <si>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</si>
  <si>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</si>
  <si>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</si>
  <si>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</si>
  <si>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</si>
  <si>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</si>
  <si>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</si>
  <si>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</si>
  <si>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</si>
  <si>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</si>
  <si>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</si>
  <si>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</si>
  <si>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</si>
  <si>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</si>
  <si>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</si>
  <si>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</si>
  <si>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</si>
  <si>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</si>
  <si>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</si>
  <si>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</si>
  <si>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</si>
  <si>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</si>
  <si>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</si>
  <si>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</si>
  <si>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</si>
  <si>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</si>
  <si>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</si>
  <si>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</si>
  <si>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</si>
  <si>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</si>
  <si>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</si>
  <si>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</si>
  <si>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</si>
  <si>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</si>
  <si>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</si>
  <si>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</si>
  <si>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</si>
  <si>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</si>
  <si>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</si>
  <si>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</si>
  <si>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</si>
  <si>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</si>
  <si>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</si>
  <si>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</si>
  <si>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</si>
  <si>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</si>
  <si>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</si>
  <si>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</si>
  <si>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</si>
  <si>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</si>
  <si>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</si>
  <si>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</si>
  <si>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</si>
  <si>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</si>
  <si>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</si>
  <si>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</si>
  <si>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</si>
  <si>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</si>
  <si>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</si>
  <si>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</si>
  <si>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</si>
  <si>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</si>
  <si>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</si>
  <si>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</si>
  <si>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</si>
  <si>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</si>
  <si>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</si>
  <si>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</si>
  <si>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</si>
  <si>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</si>
  <si>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</si>
  <si>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</si>
  <si>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</si>
  <si>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</si>
  <si>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</si>
  <si>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</si>
  <si>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</si>
  <si>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</si>
  <si>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</si>
  <si>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</si>
  <si>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</si>
  <si>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</si>
  <si>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</si>
  <si>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</si>
  <si>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</si>
  <si>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</si>
  <si>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</si>
  <si>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</si>
  <si>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</si>
  <si>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</si>
  <si>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</si>
  <si>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</si>
  <si>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</si>
  <si>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</si>
  <si>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</si>
  <si>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</si>
  <si>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</si>
  <si>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</si>
  <si>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</si>
  <si>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</si>
  <si>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</si>
  <si>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</si>
  <si>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</si>
  <si>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</si>
  <si>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</si>
  <si>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</si>
  <si>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</si>
  <si>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</si>
  <si>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</si>
  <si>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</si>
  <si>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</si>
  <si>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</si>
  <si>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</si>
  <si>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</si>
  <si>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</si>
  <si>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</si>
  <si>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</si>
  <si>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</si>
  <si>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</si>
  <si>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</si>
  <si>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</si>
  <si>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</si>
  <si>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</si>
  <si>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</si>
  <si>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</si>
  <si>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</si>
  <si>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</si>
  <si>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</si>
  <si>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</si>
  <si>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</si>
  <si>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</si>
  <si>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</si>
  <si>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</si>
  <si>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</si>
  <si>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</si>
  <si>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</si>
  <si>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</si>
  <si>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</si>
  <si>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</si>
  <si>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</si>
  <si>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</si>
  <si>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</si>
  <si>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</si>
  <si>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</si>
  <si>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</si>
  <si>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</si>
  <si>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</si>
  <si>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</si>
  <si>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</si>
  <si>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</si>
  <si>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</si>
  <si>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</si>
  <si>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</si>
  <si>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</si>
  <si>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</si>
  <si>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</si>
  <si>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</si>
  <si>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</si>
  <si>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</si>
  <si>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</si>
  <si>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</si>
  <si>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</si>
  <si>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</si>
  <si>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</si>
  <si>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</si>
  <si>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</si>
  <si>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</si>
  <si>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</si>
  <si>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</si>
  <si>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</si>
  <si>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</si>
  <si>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</si>
  <si>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</si>
  <si>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</si>
  <si>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</si>
  <si>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</si>
  <si>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</si>
  <si>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</si>
  <si>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</si>
  <si>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</si>
  <si>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</si>
  <si>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</si>
  <si>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</si>
  <si>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</si>
  <si>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</si>
  <si>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</si>
  <si>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</si>
  <si>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</si>
  <si>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</si>
  <si>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</si>
  <si>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</si>
  <si>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</si>
  <si>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</si>
  <si>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</si>
  <si>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</si>
  <si>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</si>
  <si>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</si>
  <si>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</si>
  <si>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</si>
  <si>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</si>
  <si>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</si>
  <si>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</si>
  <si>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</si>
  <si>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</si>
  <si>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</si>
  <si>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</si>
  <si>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</si>
  <si>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</si>
  <si>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</si>
  <si>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</si>
  <si>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</si>
  <si>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</si>
  <si>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</si>
  <si>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</si>
  <si>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</si>
  <si>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</si>
  <si>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</si>
  <si>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</si>
  <si>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</si>
  <si>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</si>
  <si>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</si>
  <si>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</si>
  <si>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</si>
  <si>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</si>
  <si>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</si>
  <si>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</si>
  <si>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</si>
  <si>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</si>
  <si>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</si>
  <si>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</si>
  <si>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</si>
  <si>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</si>
  <si>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</si>
  <si>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</si>
  <si>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</si>
  <si>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</si>
  <si>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</si>
  <si>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</si>
  <si>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</si>
  <si>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</si>
  <si>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</si>
  <si>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</si>
  <si>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</si>
  <si>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</si>
  <si>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</si>
  <si>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</si>
  <si>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</si>
  <si>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</si>
  <si>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</si>
  <si>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</si>
  <si>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</si>
  <si>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</si>
  <si>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</si>
  <si>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</si>
  <si>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</si>
  <si>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</si>
  <si>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</si>
  <si>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</si>
  <si>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</si>
  <si>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</si>
  <si>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</si>
  <si>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</si>
  <si>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</si>
  <si>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</si>
  <si>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</si>
  <si>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</si>
  <si>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</si>
  <si>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</si>
  <si>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</si>
  <si>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</si>
  <si>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</si>
  <si>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</si>
  <si>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</si>
  <si>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</si>
  <si>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</si>
  <si>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</si>
  <si>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</si>
  <si>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</si>
  <si>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</si>
  <si>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</si>
  <si>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</si>
  <si>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</si>
  <si>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</si>
  <si>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</si>
  <si>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</si>
  <si>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</si>
  <si>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</si>
  <si>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</si>
  <si>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</si>
  <si>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</si>
  <si>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</si>
  <si>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</si>
  <si>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</si>
  <si>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</si>
  <si>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</si>
  <si>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</si>
  <si>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</si>
  <si>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</si>
  <si>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</si>
  <si>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</si>
  <si>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</si>
  <si>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</si>
  <si>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</si>
  <si>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</si>
  <si>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</si>
  <si>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</si>
  <si>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</si>
  <si>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</si>
  <si>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</si>
  <si>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</si>
  <si>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</si>
  <si>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</si>
  <si>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</si>
  <si>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</si>
  <si>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</si>
  <si>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</si>
  <si>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</si>
  <si>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</si>
  <si>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</si>
  <si>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</si>
  <si>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</si>
  <si>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</si>
  <si>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</si>
  <si>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</si>
  <si>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</si>
  <si>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</si>
  <si>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</si>
  <si>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</si>
  <si>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</si>
  <si>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</si>
  <si>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</si>
  <si>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</si>
  <si>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</si>
  <si>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</si>
  <si>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</si>
  <si>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</si>
  <si>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</si>
  <si>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</si>
  <si>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</si>
  <si>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</si>
  <si>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</si>
  <si>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</si>
  <si>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</si>
  <si>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</si>
  <si>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</si>
  <si>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</si>
  <si>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</si>
  <si>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</si>
  <si>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</si>
  <si>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</si>
  <si>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</si>
  <si>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</si>
  <si>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</si>
  <si>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</si>
  <si>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</si>
  <si>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</si>
  <si>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</si>
  <si>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</si>
  <si>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</si>
  <si>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</si>
  <si>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</si>
  <si>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</si>
  <si>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</si>
  <si>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</si>
  <si>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</si>
  <si>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</si>
  <si>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</si>
  <si>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</si>
  <si>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</si>
  <si>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</si>
  <si>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</si>
  <si>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</si>
  <si>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</si>
  <si>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</si>
  <si>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</si>
  <si>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</si>
  <si>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</si>
  <si>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</si>
  <si>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</si>
  <si>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</si>
  <si>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</si>
  <si>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</si>
  <si>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</si>
  <si>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</si>
  <si>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</si>
  <si>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</si>
  <si>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</si>
  <si>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</si>
  <si>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</si>
  <si>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</si>
  <si>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</si>
  <si>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</si>
  <si>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</si>
  <si>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</si>
  <si>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</si>
  <si>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</si>
  <si>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</si>
  <si>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</si>
  <si>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</si>
  <si>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</si>
  <si>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</si>
  <si>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</si>
  <si>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</si>
  <si>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</si>
  <si>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</si>
  <si>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</si>
  <si>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</si>
  <si>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</si>
  <si>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</si>
  <si>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</si>
  <si>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</si>
  <si>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</si>
  <si>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</si>
  <si>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</si>
  <si>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</si>
  <si>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</si>
  <si>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</si>
  <si>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</si>
  <si>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</si>
  <si>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</si>
  <si>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</si>
  <si>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</si>
  <si>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</si>
  <si>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</si>
  <si>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</si>
  <si>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</si>
  <si>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</si>
  <si>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</si>
  <si>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</si>
  <si>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</si>
  <si>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</si>
  <si>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</si>
  <si>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</si>
  <si>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</si>
  <si>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</si>
  <si>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</si>
  <si>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</si>
  <si>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</si>
  <si>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</si>
  <si>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</si>
  <si>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</si>
  <si>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</si>
  <si>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</si>
  <si>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</si>
  <si>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</si>
  <si>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</si>
  <si>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</si>
  <si>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</si>
  <si>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</si>
  <si>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</si>
  <si>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</si>
  <si>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</si>
  <si>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</si>
  <si>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</si>
  <si>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</si>
  <si>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</si>
  <si>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</si>
  <si>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</si>
  <si>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</si>
  <si>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</si>
  <si>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</si>
  <si>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</si>
  <si>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</si>
  <si>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</si>
  <si>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</si>
  <si>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</si>
  <si>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</si>
  <si>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</si>
  <si>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</si>
  <si>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</si>
  <si>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</si>
  <si>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</si>
  <si>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</si>
  <si>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</si>
  <si>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</si>
  <si>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</si>
  <si>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</si>
  <si>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</si>
  <si>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</si>
  <si>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</si>
  <si>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</si>
  <si>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</si>
  <si>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</si>
  <si>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</si>
  <si>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</si>
  <si>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</si>
  <si>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</si>
  <si>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</si>
  <si>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</si>
  <si>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</si>
  <si>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</si>
  <si>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</si>
  <si>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</si>
  <si>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</si>
  <si>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</si>
  <si>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</si>
  <si>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</si>
  <si>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</si>
  <si>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</si>
  <si>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</si>
  <si>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</si>
  <si>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</si>
  <si>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</si>
  <si>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</si>
  <si>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</si>
  <si>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</si>
  <si>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</si>
  <si>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</si>
  <si>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</si>
  <si>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</si>
  <si>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</si>
  <si>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</si>
  <si>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</si>
  <si>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</si>
  <si>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</si>
  <si>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</si>
  <si>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</si>
  <si>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</si>
  <si>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</si>
  <si>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</si>
  <si>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</si>
  <si>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</si>
  <si>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</si>
  <si>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</si>
  <si>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</si>
  <si>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</si>
  <si>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</si>
  <si>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</si>
  <si>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</si>
  <si>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</si>
  <si>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</si>
  <si>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</si>
  <si>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</si>
  <si>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</si>
  <si>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</si>
  <si>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</si>
  <si>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</si>
  <si>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</si>
  <si>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</si>
  <si>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</si>
  <si>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</si>
  <si>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</si>
  <si>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</si>
  <si>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</si>
  <si>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</si>
  <si>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</si>
  <si>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</si>
  <si>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</si>
  <si>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</si>
  <si>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</si>
  <si>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</si>
  <si>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</si>
  <si>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</si>
  <si>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</si>
  <si>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</si>
  <si>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</si>
  <si>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</si>
  <si>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</si>
  <si>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</si>
  <si>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</si>
  <si>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</si>
  <si>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</si>
  <si>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</si>
  <si>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</si>
  <si>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</si>
  <si>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</si>
  <si>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</si>
  <si>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</si>
  <si>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</si>
  <si>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</si>
  <si>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</si>
  <si>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</si>
  <si>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</si>
  <si>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</si>
  <si>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</si>
  <si>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</si>
  <si>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</si>
  <si>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</si>
  <si>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</si>
  <si>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</si>
  <si>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</si>
  <si>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</si>
  <si>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</si>
  <si>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</si>
  <si>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</si>
  <si>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</si>
  <si>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</si>
  <si>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</si>
  <si>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</si>
  <si>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</si>
  <si>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</si>
  <si>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</si>
  <si>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</si>
  <si>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</si>
  <si>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</si>
  <si>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</si>
  <si>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</si>
  <si>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</si>
  <si>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</si>
  <si>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</si>
  <si>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</si>
  <si>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</si>
  <si>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</si>
  <si>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</si>
  <si>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</si>
  <si>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</si>
  <si>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</si>
  <si>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</si>
  <si>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</si>
  <si>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</si>
  <si>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</si>
  <si>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</si>
  <si>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</si>
  <si>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</si>
  <si>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</si>
  <si>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</si>
  <si>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</si>
  <si>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</si>
  <si>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</si>
  <si>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</si>
  <si>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</si>
  <si>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</si>
  <si>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</si>
  <si>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</si>
  <si>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</si>
  <si>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</si>
  <si>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</si>
  <si>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</si>
  <si>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</si>
  <si>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</si>
  <si>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</si>
  <si>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</si>
  <si>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</si>
  <si>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</si>
  <si>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</si>
  <si>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</si>
  <si>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</si>
  <si>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</si>
  <si>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</si>
  <si>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</si>
  <si>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</si>
  <si>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</si>
  <si>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</si>
  <si>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</si>
  <si>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</si>
  <si>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</si>
  <si>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</si>
  <si>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</si>
  <si>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</si>
  <si>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</si>
  <si>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</si>
  <si>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</si>
  <si>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</si>
  <si>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</si>
  <si>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</si>
  <si>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</si>
  <si>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</si>
  <si>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</si>
  <si>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</si>
  <si>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</si>
  <si>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</si>
  <si>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</si>
  <si>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</si>
  <si>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</si>
  <si>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</si>
  <si>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</si>
  <si>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</si>
  <si>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</si>
  <si>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</si>
  <si>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</si>
  <si>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</si>
  <si>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</si>
  <si>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</si>
  <si>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</si>
  <si>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</si>
  <si>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</si>
  <si>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</si>
  <si>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</si>
  <si>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</si>
  <si>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</si>
  <si>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</si>
  <si>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</si>
  <si>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</si>
  <si>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</si>
  <si>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</si>
  <si>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</si>
  <si>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</si>
  <si>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</si>
  <si>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</si>
  <si>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</si>
  <si>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</si>
  <si>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</si>
  <si>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</si>
  <si>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</si>
  <si>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</si>
  <si>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</si>
  <si>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</si>
  <si>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</si>
  <si>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</si>
  <si>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</si>
  <si>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</si>
  <si>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</si>
  <si>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</si>
  <si>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</si>
  <si>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</si>
  <si>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</si>
  <si>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</si>
  <si>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</si>
  <si>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</si>
  <si>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</si>
  <si>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</si>
  <si>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</si>
  <si>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</si>
  <si>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</si>
  <si>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</si>
  <si>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</si>
  <si>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</si>
  <si>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</si>
  <si>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</si>
  <si>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</si>
  <si>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</si>
  <si>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</si>
  <si>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</si>
  <si>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</si>
  <si>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</si>
  <si>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</si>
  <si>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</si>
  <si>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</si>
  <si>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</si>
  <si>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</si>
  <si>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</si>
  <si>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</si>
  <si>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</si>
  <si>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</si>
  <si>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</si>
  <si>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</si>
  <si>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</si>
  <si>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</si>
  <si>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</si>
  <si>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</si>
  <si>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</si>
  <si>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</si>
  <si>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</si>
  <si>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</si>
  <si>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</si>
  <si>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</si>
  <si>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</si>
  <si>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</si>
  <si>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</si>
  <si>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</si>
  <si>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</si>
  <si>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</si>
  <si>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</si>
  <si>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</si>
  <si>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</si>
  <si>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</si>
  <si>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</si>
  <si>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</si>
  <si>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</si>
  <si>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</si>
  <si>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</si>
  <si>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</si>
  <si>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</si>
  <si>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</si>
  <si>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</si>
  <si>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</si>
  <si>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</si>
  <si>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</si>
  <si>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</si>
  <si>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</si>
  <si>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</si>
  <si>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</si>
  <si>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</si>
  <si>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</si>
  <si>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</si>
  <si>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</si>
  <si>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</si>
  <si>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</si>
  <si>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</si>
  <si>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</si>
  <si>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</si>
  <si>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</si>
  <si>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</si>
  <si>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</si>
  <si>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</si>
  <si>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</si>
  <si>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</si>
  <si>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</si>
  <si>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</si>
  <si>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</si>
  <si>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</si>
  <si>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</si>
  <si>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</si>
  <si>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</si>
  <si>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</si>
  <si>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</si>
  <si>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</si>
  <si>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</si>
  <si>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</si>
  <si>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</si>
  <si>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</si>
  <si>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</si>
  <si>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</si>
  <si>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</si>
  <si>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</si>
  <si>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</si>
  <si>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</si>
  <si>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</si>
  <si>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</si>
  <si>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</si>
  <si>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</si>
  <si>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</si>
  <si>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</si>
  <si>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</si>
  <si>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</si>
  <si>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</si>
  <si>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</si>
  <si>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</si>
  <si>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</si>
  <si>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</si>
  <si>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</si>
  <si>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</si>
  <si>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</si>
  <si>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</si>
  <si>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</si>
  <si>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</si>
  <si>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</si>
  <si>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</si>
  <si>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</si>
  <si>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</si>
  <si>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</si>
  <si>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</si>
  <si>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</si>
  <si>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</si>
  <si>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</si>
  <si>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</si>
  <si>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</si>
  <si>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</si>
  <si>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</si>
  <si>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</si>
  <si>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</si>
  <si>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</si>
  <si>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</si>
  <si>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</si>
  <si>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</si>
  <si>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</si>
  <si>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</si>
  <si>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</si>
  <si>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</si>
  <si>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</si>
  <si>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</si>
  <si>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</si>
  <si>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</si>
  <si>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</si>
  <si>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</si>
  <si>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</si>
  <si>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</si>
  <si>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</si>
  <si>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</si>
  <si>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</si>
  <si>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</si>
  <si>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</si>
  <si>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</si>
  <si>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</si>
  <si>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</si>
  <si>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</si>
  <si>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</si>
  <si>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</si>
  <si>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</si>
  <si>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</si>
  <si>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</si>
  <si>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</si>
  <si>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</si>
  <si>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</si>
  <si>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</si>
  <si>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</si>
  <si>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</si>
  <si>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</si>
  <si>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</si>
  <si>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</si>
  <si>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</si>
  <si>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</si>
  <si>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</si>
  <si>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</si>
  <si>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</si>
  <si>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</si>
  <si>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</si>
  <si>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</si>
  <si>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</si>
  <si>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</si>
  <si>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</si>
  <si>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</si>
  <si>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</si>
  <si>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</si>
  <si>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</si>
  <si>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</si>
  <si>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</si>
  <si>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</si>
  <si>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</si>
  <si>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</si>
  <si>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</si>
  <si>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</si>
  <si>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</si>
  <si>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</si>
  <si>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</si>
  <si>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</si>
  <si>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</si>
  <si>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</si>
  <si>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</si>
  <si>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</si>
  <si>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</si>
  <si>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</si>
  <si>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</si>
  <si>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</si>
  <si>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</si>
  <si>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</si>
  <si>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</si>
  <si>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</si>
  <si>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</si>
  <si>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</si>
  <si>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</si>
  <si>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</si>
  <si>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</si>
  <si>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</si>
  <si>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</si>
  <si>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</si>
  <si>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</si>
  <si>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</si>
  <si>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</si>
  <si>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</si>
  <si>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</si>
  <si>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</si>
  <si>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</si>
  <si>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</si>
  <si>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</si>
  <si>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</si>
  <si>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</si>
  <si>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</si>
  <si>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</si>
  <si>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</si>
  <si>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</si>
  <si>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</si>
  <si>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</si>
  <si>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</si>
  <si>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</si>
  <si>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</si>
  <si>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</si>
  <si>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</si>
  <si>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</si>
  <si>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</si>
  <si>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</si>
  <si>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</si>
  <si>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</si>
  <si>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</si>
  <si>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</si>
  <si>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</si>
  <si>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</si>
  <si>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</si>
  <si>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</si>
  <si>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</si>
  <si>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</si>
  <si>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</si>
  <si>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</si>
  <si>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</si>
  <si>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</si>
  <si>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</si>
  <si>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</si>
  <si>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</si>
  <si>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</si>
  <si>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</si>
  <si>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</si>
  <si>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</si>
  <si>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</si>
  <si>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</si>
  <si>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</si>
  <si>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</si>
  <si>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</si>
  <si>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</si>
  <si>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</si>
  <si>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</si>
  <si>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</si>
  <si>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</si>
  <si>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</si>
  <si>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</si>
  <si>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</si>
  <si>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</si>
  <si>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</si>
  <si>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</si>
  <si>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</si>
  <si>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</si>
  <si>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</si>
  <si>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</si>
  <si>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</si>
  <si>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</si>
  <si>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</si>
  <si>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</si>
  <si>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</si>
  <si>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</si>
  <si>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</si>
  <si>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</si>
  <si>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</si>
  <si>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</si>
  <si>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</si>
  <si>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</si>
  <si>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</si>
  <si>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</si>
  <si>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</si>
  <si>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</si>
  <si>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</si>
  <si>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</si>
  <si>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</si>
  <si>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</si>
  <si>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</si>
  <si>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</si>
  <si>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</si>
  <si>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</si>
  <si>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</si>
  <si>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</si>
  <si>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</si>
  <si>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</si>
  <si>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</si>
  <si>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</si>
  <si>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</si>
  <si>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</si>
  <si>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</si>
  <si>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</si>
  <si>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</si>
  <si>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</si>
  <si>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</si>
  <si>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</si>
  <si>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</si>
  <si>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</si>
  <si>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</si>
  <si>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</si>
  <si>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</si>
  <si>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</si>
  <si>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</si>
  <si>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</si>
  <si>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</si>
  <si>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</si>
  <si>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</si>
  <si>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</si>
  <si>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</si>
  <si>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</si>
  <si>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</si>
  <si>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</si>
  <si>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</si>
  <si>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</si>
  <si>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</si>
  <si>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</si>
  <si>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</si>
  <si>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</si>
  <si>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</si>
  <si>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</si>
  <si>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</si>
  <si>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</si>
  <si>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</si>
  <si>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</si>
  <si>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</si>
  <si>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</si>
  <si>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</si>
  <si>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</si>
  <si>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</si>
  <si>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</si>
  <si>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</si>
  <si>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</si>
  <si>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</si>
  <si>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</si>
  <si>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</si>
  <si>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</si>
  <si>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</si>
  <si>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</si>
  <si>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</si>
  <si>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</si>
  <si>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</si>
  <si>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</si>
  <si>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</si>
  <si>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</si>
  <si>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</si>
  <si>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</si>
  <si>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</si>
  <si>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</si>
  <si>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</si>
  <si>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</si>
  <si>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</si>
  <si>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</si>
  <si>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</si>
  <si>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</si>
  <si>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</si>
  <si>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</si>
  <si>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</si>
  <si>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</si>
  <si>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</si>
  <si>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</si>
  <si>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</si>
  <si>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</si>
  <si>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</si>
  <si>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</si>
  <si>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</si>
  <si>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</si>
  <si>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</si>
  <si>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</si>
  <si>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</si>
  <si>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</si>
  <si>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</si>
  <si>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</si>
  <si>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</si>
  <si>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</si>
  <si>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</si>
  <si>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</si>
  <si>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</si>
  <si>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</si>
  <si>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</si>
  <si>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</si>
  <si>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</si>
  <si>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</si>
  <si>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</si>
  <si>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</si>
  <si>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</si>
  <si>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</si>
  <si>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</si>
  <si>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</si>
  <si>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</si>
  <si>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</si>
  <si>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</si>
  <si>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</si>
  <si>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</si>
  <si>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</si>
  <si>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</si>
  <si>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</si>
  <si>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</si>
  <si>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</si>
  <si>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</si>
  <si>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</si>
  <si>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</si>
  <si>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</si>
  <si>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</si>
  <si>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</si>
  <si>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</si>
  <si>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</si>
  <si>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</si>
  <si>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</si>
  <si>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</si>
  <si>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</si>
  <si>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</si>
  <si>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</si>
  <si>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</si>
  <si>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</si>
  <si>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</si>
  <si>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</si>
  <si>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</si>
  <si>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</si>
  <si>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</si>
  <si>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</si>
  <si>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</si>
  <si>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</si>
  <si>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</si>
  <si>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</si>
  <si>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</si>
  <si>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</si>
  <si>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</si>
  <si>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</si>
  <si>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</si>
  <si>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</si>
  <si>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</si>
  <si>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</si>
  <si>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</si>
  <si>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</si>
  <si>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</si>
  <si>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</si>
  <si>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</si>
  <si>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</si>
  <si>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</si>
  <si>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</si>
  <si>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</si>
  <si>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</si>
  <si>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</si>
  <si>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</si>
  <si>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</si>
  <si>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</si>
  <si>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</si>
  <si>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</si>
  <si>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</si>
  <si>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</si>
  <si>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</si>
  <si>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</si>
  <si>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</si>
  <si>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</si>
  <si>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</si>
  <si>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</si>
  <si>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</si>
  <si>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</si>
  <si>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</si>
  <si>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</si>
  <si>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</si>
  <si>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</si>
  <si>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</si>
  <si>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</si>
  <si>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</si>
  <si>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</si>
  <si>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</si>
  <si>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</si>
  <si>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</si>
  <si>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</si>
  <si>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</si>
  <si>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</si>
  <si>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</si>
  <si>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</si>
  <si>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</si>
  <si>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</si>
  <si>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</si>
  <si>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</si>
  <si>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</si>
  <si>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</si>
  <si>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</si>
  <si>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</si>
  <si>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</si>
  <si>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</si>
  <si>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</si>
  <si>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</si>
  <si>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</si>
  <si>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</si>
  <si>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</si>
  <si>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</si>
  <si>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</si>
  <si>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</si>
  <si>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</si>
  <si>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</si>
  <si>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</si>
  <si>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</si>
  <si>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</si>
  <si>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</si>
  <si>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</si>
  <si>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</si>
  <si>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</si>
  <si>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</si>
  <si>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</si>
  <si>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</si>
  <si>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</si>
  <si>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</si>
  <si>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</si>
  <si>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</si>
  <si>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</si>
  <si>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</si>
  <si>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</si>
  <si>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</si>
  <si>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</si>
  <si>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</si>
  <si>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</si>
  <si>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</si>
  <si>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</si>
  <si>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</si>
  <si>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</si>
  <si>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</si>
  <si>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</si>
  <si>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</si>
  <si>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</si>
  <si>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</si>
  <si>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</si>
  <si>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</si>
  <si>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</si>
  <si>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</si>
  <si>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</si>
  <si>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</si>
  <si>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</si>
  <si>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</si>
  <si>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</si>
  <si>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</si>
  <si>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</si>
  <si>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</si>
  <si>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</si>
  <si>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</si>
  <si>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</si>
  <si>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</si>
  <si>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</si>
  <si>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</si>
  <si>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</si>
  <si>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</si>
  <si>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</si>
  <si>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</si>
  <si>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</si>
  <si>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</si>
  <si>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</si>
  <si>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</si>
  <si>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</si>
  <si>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</si>
  <si>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</si>
  <si>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</si>
  <si>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</si>
  <si>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</si>
  <si>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</si>
  <si>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</si>
  <si>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</si>
  <si>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</si>
  <si>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</si>
  <si>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</si>
  <si>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</si>
  <si>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</si>
  <si>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</si>
  <si>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</si>
  <si>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</si>
  <si>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</si>
  <si>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</si>
  <si>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</si>
  <si>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</si>
  <si>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</si>
  <si>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</si>
  <si>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</si>
  <si>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</si>
  <si>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</si>
  <si>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</si>
  <si>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</si>
  <si>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</si>
  <si>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</si>
  <si>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</si>
  <si>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</si>
  <si>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</si>
  <si>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</si>
  <si>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</si>
  <si>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</si>
  <si>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</si>
  <si>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</si>
  <si>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</si>
  <si>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</si>
  <si>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</si>
  <si>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</si>
  <si>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</si>
  <si>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</si>
  <si>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</si>
  <si>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</si>
  <si>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</si>
  <si>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</si>
  <si>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</si>
  <si>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</si>
  <si>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</si>
  <si>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</si>
  <si>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</si>
  <si>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</si>
  <si>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</si>
  <si>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</si>
  <si>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</si>
  <si>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</si>
  <si>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</si>
  <si>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</si>
  <si>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</si>
  <si>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</si>
  <si>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</si>
  <si>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</si>
  <si>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</si>
  <si>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</si>
  <si>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</si>
  <si>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</si>
  <si>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</si>
  <si>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</si>
  <si>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</si>
  <si>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</si>
  <si>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</si>
  <si>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</si>
  <si>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</si>
  <si>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</si>
  <si>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</si>
  <si>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</si>
  <si>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</si>
  <si>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</si>
  <si>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</si>
  <si>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</si>
  <si>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</si>
  <si>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</si>
  <si>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</si>
  <si>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</si>
  <si>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</si>
  <si>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</si>
  <si>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</si>
  <si>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</si>
  <si>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</si>
  <si>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</si>
  <si>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</si>
  <si>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</si>
  <si>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</si>
  <si>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</si>
  <si>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</si>
  <si>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</si>
  <si>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</si>
  <si>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</si>
  <si>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</si>
  <si>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</si>
  <si>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</si>
  <si>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</si>
  <si>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</si>
  <si>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</si>
  <si>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</si>
  <si>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</si>
  <si>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</si>
  <si>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</si>
  <si>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</si>
  <si>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</si>
  <si>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</si>
  <si>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</si>
  <si>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</si>
  <si>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</si>
  <si>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</si>
  <si>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</si>
  <si>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</si>
  <si>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</si>
  <si>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</si>
  <si>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</si>
  <si>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</si>
  <si>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</si>
  <si>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</si>
  <si>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</si>
  <si>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</si>
  <si>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</si>
  <si>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</si>
  <si>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</si>
  <si>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</si>
  <si>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</si>
  <si>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</si>
  <si>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</si>
  <si>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</si>
  <si>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</si>
  <si>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</si>
  <si>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</si>
  <si>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</si>
  <si>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</si>
  <si>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</si>
  <si>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</si>
  <si>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</si>
  <si>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</si>
  <si>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</si>
  <si>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</si>
  <si>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</si>
  <si>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</si>
  <si>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</si>
  <si>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</si>
  <si>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</si>
  <si>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</si>
  <si>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</si>
  <si>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</si>
  <si>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</si>
  <si>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</si>
  <si>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</si>
  <si>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</si>
  <si>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</si>
  <si>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</si>
  <si>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</si>
  <si>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</si>
  <si>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</si>
  <si>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</si>
  <si>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</si>
  <si>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</si>
  <si>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</si>
  <si>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</si>
  <si>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</si>
  <si>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</si>
  <si>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</si>
  <si>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</si>
  <si>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</si>
  <si>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</si>
  <si>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</si>
  <si>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</si>
  <si>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</si>
  <si>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</si>
  <si>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</si>
  <si>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</si>
  <si>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</si>
  <si>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</si>
  <si>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</si>
  <si>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</si>
  <si>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</si>
  <si>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</si>
  <si>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</si>
  <si>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</si>
  <si>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</si>
  <si>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</si>
  <si>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</si>
  <si>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</si>
  <si>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</si>
  <si>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</si>
  <si>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</si>
  <si>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</si>
  <si>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</si>
  <si>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</si>
  <si>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</si>
  <si>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</si>
  <si>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</si>
  <si>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</si>
  <si>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</si>
  <si>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</si>
  <si>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</si>
  <si>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</si>
  <si>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</si>
  <si>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</si>
  <si>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</si>
  <si>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</si>
  <si>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</si>
  <si>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</si>
  <si>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</si>
  <si>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</si>
  <si>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</si>
  <si>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</si>
  <si>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</si>
  <si>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</si>
  <si>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</si>
  <si>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</si>
  <si>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</si>
  <si>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</si>
  <si>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</si>
  <si>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</si>
  <si>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</si>
  <si>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</si>
  <si>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</si>
  <si>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</si>
  <si>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</si>
  <si>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</si>
  <si>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</si>
  <si>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</si>
  <si>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</si>
  <si>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</si>
  <si>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</si>
  <si>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</si>
  <si>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</si>
  <si>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</si>
  <si>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</si>
  <si>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</si>
  <si>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</si>
  <si>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</si>
  <si>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</si>
  <si>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</si>
  <si>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</si>
  <si>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</si>
  <si>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</si>
  <si>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</si>
  <si>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</si>
  <si>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</si>
  <si>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</si>
  <si>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</si>
  <si>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</si>
  <si>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</si>
  <si>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</si>
  <si>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</si>
  <si>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</si>
  <si>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</si>
  <si>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</si>
  <si>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</si>
  <si>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</si>
  <si>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</si>
  <si>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</si>
  <si>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</si>
  <si>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</si>
  <si>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</si>
  <si>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</si>
  <si>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</si>
  <si>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</si>
  <si>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</si>
  <si>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</si>
  <si>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</si>
  <si>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</si>
  <si>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</si>
  <si>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</si>
  <si>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</si>
  <si>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</si>
  <si>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</si>
  <si>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</si>
  <si>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</si>
  <si>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</si>
  <si>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</si>
  <si>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</si>
  <si>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</si>
  <si>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</si>
  <si>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</si>
  <si>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</si>
  <si>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</si>
  <si>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</si>
  <si>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</si>
  <si>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</si>
  <si>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</si>
  <si>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</si>
  <si>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</si>
  <si>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</si>
  <si>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</si>
  <si>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</si>
  <si>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</si>
  <si>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</si>
  <si>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</si>
  <si>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</si>
  <si>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</si>
  <si>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</si>
  <si>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</si>
  <si>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</si>
  <si>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</si>
  <si>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</si>
  <si>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</si>
  <si>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</si>
  <si>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</si>
  <si>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</si>
  <si>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</si>
  <si>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</si>
  <si>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</si>
  <si>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</si>
  <si>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</si>
  <si>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</si>
  <si>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</si>
  <si>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</si>
  <si>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</si>
  <si>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</si>
  <si>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</si>
  <si>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</si>
  <si>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</si>
  <si>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</si>
  <si>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</si>
  <si>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</si>
  <si>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</si>
  <si>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</si>
  <si>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</si>
  <si>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</si>
  <si>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</si>
  <si>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</si>
  <si>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</si>
  <si>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</si>
  <si>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</si>
  <si>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</si>
  <si>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</si>
  <si>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</si>
  <si>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</si>
  <si>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</si>
  <si>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</si>
  <si>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</si>
  <si>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</si>
  <si>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</si>
  <si>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</si>
  <si>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</si>
  <si>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</si>
  <si>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</si>
  <si>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</si>
  <si>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</si>
  <si>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</si>
  <si>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</si>
  <si>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</si>
  <si>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</si>
  <si>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</si>
  <si>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</si>
  <si>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</si>
  <si>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</si>
  <si>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</si>
  <si>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</si>
  <si>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</si>
  <si>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</si>
  <si>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</si>
  <si>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</si>
  <si>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</si>
  <si>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</si>
  <si>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</si>
  <si>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</si>
  <si>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</si>
  <si>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</si>
  <si>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</si>
  <si>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</si>
  <si>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</si>
  <si>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</si>
  <si>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</si>
  <si>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</si>
  <si>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</si>
  <si>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</si>
  <si>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</si>
  <si>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</si>
  <si>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</si>
  <si>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</si>
  <si>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</si>
  <si>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</si>
  <si>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</si>
  <si>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</si>
  <si>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</si>
  <si>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</si>
  <si>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</si>
  <si>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</si>
  <si>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</si>
  <si>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</si>
  <si>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</si>
  <si>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</si>
  <si>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</si>
  <si>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</si>
  <si>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</si>
  <si>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</si>
  <si>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</si>
  <si>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</si>
  <si>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</si>
  <si>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</si>
  <si>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</si>
  <si>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</si>
  <si>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</si>
  <si>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</si>
  <si>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</si>
  <si>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</si>
  <si>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</si>
  <si>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</si>
  <si>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</si>
  <si>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</si>
  <si>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</si>
  <si>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</si>
  <si>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</si>
  <si>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</si>
  <si>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</si>
  <si>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</si>
  <si>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</si>
  <si>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</si>
  <si>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</si>
  <si>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</si>
  <si>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</si>
  <si>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</si>
  <si>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</si>
  <si>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</si>
  <si>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</si>
  <si>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</si>
  <si>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</si>
  <si>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</si>
  <si>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</si>
  <si>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</si>
  <si>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</si>
  <si>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</si>
  <si>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</si>
  <si>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</si>
  <si>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</si>
  <si>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</si>
  <si>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</si>
  <si>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</si>
  <si>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</si>
  <si>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</si>
  <si>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</si>
  <si>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</si>
  <si>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</si>
  <si>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</si>
  <si>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</si>
  <si>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</si>
  <si>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</si>
  <si>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</si>
  <si>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</si>
  <si>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</si>
  <si>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</si>
  <si>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</si>
  <si>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</si>
  <si>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</si>
  <si>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</si>
  <si>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</si>
  <si>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</si>
  <si>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</si>
  <si>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</si>
  <si>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</si>
  <si>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</si>
  <si>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</si>
  <si>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</si>
  <si>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</si>
  <si>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</si>
  <si>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</si>
  <si>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</si>
  <si>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</si>
  <si>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</si>
  <si>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</si>
  <si>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</si>
  <si>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</si>
  <si>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</si>
  <si>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</si>
  <si>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</si>
  <si>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</si>
  <si>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</si>
  <si>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</si>
  <si>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</si>
  <si>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</si>
  <si>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</si>
  <si>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</si>
  <si>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</si>
  <si>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</si>
  <si>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</si>
  <si>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</si>
  <si>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</si>
  <si>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</si>
  <si>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</si>
  <si>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</si>
  <si>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</si>
  <si>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</si>
  <si>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</si>
  <si>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</si>
  <si>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</si>
  <si>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</si>
  <si>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</si>
  <si>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</si>
  <si>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</si>
  <si>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</si>
  <si>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</si>
  <si>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</si>
  <si>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</si>
  <si>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</si>
  <si>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</si>
  <si>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</si>
  <si>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</si>
  <si>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</si>
  <si>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</si>
  <si>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</si>
  <si>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</si>
  <si>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</si>
  <si>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</si>
  <si>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</si>
  <si>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</si>
  <si>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</si>
  <si>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</si>
  <si>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</si>
  <si>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</si>
  <si>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</si>
  <si>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</si>
  <si>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</si>
  <si>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</si>
  <si>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</si>
  <si>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</si>
  <si>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</si>
  <si>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</si>
  <si>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</si>
  <si>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</si>
  <si>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</si>
  <si>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</si>
  <si>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</si>
  <si>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</si>
  <si>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</si>
  <si>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</si>
  <si>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</si>
  <si>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</si>
  <si>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</si>
  <si>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</si>
  <si>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</si>
  <si>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</si>
  <si>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</si>
  <si>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</si>
  <si>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</si>
  <si>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</si>
  <si>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</si>
  <si>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</si>
  <si>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</si>
  <si>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</si>
  <si>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</si>
  <si>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</si>
  <si>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</si>
  <si>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</si>
  <si>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</si>
  <si>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</si>
  <si>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</si>
  <si>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</si>
  <si>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</si>
  <si>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</si>
  <si>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</si>
  <si>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</si>
  <si>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</si>
  <si>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</si>
  <si>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</si>
  <si>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</si>
  <si>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</si>
  <si>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</si>
  <si>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</si>
  <si>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</si>
  <si>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</si>
  <si>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</si>
  <si>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</si>
  <si>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</si>
  <si>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</si>
  <si>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</si>
  <si>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</si>
  <si>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</si>
  <si>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</si>
  <si>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</si>
  <si>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</si>
  <si>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</si>
  <si>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</si>
  <si>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</si>
  <si>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</si>
  <si>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</si>
  <si>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</si>
  <si>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</si>
  <si>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</si>
  <si>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</si>
  <si>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</si>
  <si>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</si>
  <si>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</si>
  <si>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</si>
  <si>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</si>
  <si>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</si>
  <si>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</si>
  <si>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</si>
  <si>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</si>
  <si>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</si>
  <si>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</si>
  <si>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</si>
  <si>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</si>
  <si>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</si>
  <si>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</si>
  <si>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</si>
  <si>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</si>
  <si>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</si>
  <si>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</si>
  <si>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</si>
  <si>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</si>
  <si>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</si>
  <si>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</si>
  <si>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</si>
  <si>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</si>
  <si>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</si>
  <si>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</si>
  <si>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</si>
  <si>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</si>
  <si>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</si>
  <si>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</si>
  <si>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</si>
  <si>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</si>
  <si>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</si>
  <si>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</si>
  <si>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</si>
  <si>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</si>
  <si>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</si>
  <si>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</si>
  <si>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</si>
  <si>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</si>
  <si>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</si>
  <si>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</si>
  <si>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</si>
  <si>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</si>
  <si>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</si>
  <si>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</si>
  <si>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</si>
  <si>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</si>
  <si>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</si>
  <si>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</si>
  <si>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</si>
  <si>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</si>
  <si>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</si>
  <si>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</si>
  <si>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</si>
  <si>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</si>
  <si>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</si>
  <si>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</si>
  <si>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</si>
  <si>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</si>
  <si>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</si>
  <si>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</si>
  <si>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</si>
  <si>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</si>
  <si>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</si>
  <si>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</si>
  <si>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</si>
  <si>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</si>
  <si>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</si>
  <si>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</si>
  <si>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</si>
  <si>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</si>
  <si>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</si>
  <si>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</si>
  <si>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</si>
  <si>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</si>
  <si>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</si>
  <si>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</si>
  <si>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</si>
  <si>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</si>
  <si>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</si>
  <si>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</si>
  <si>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</si>
  <si>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</si>
  <si>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</si>
  <si>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</si>
  <si>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</si>
  <si>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</si>
  <si>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</si>
  <si>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</si>
  <si>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</si>
  <si>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</si>
  <si>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</si>
  <si>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</si>
  <si>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</si>
  <si>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</si>
  <si>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</si>
  <si>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</si>
  <si>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</si>
  <si>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</si>
  <si>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</si>
  <si>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</si>
  <si>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</si>
  <si>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</si>
  <si>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</si>
  <si>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</si>
  <si>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</si>
  <si>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</si>
  <si>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</si>
  <si>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</si>
  <si>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</si>
  <si>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</si>
  <si>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</si>
  <si>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</si>
  <si>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</si>
  <si>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</si>
  <si>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</si>
  <si>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</si>
  <si>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</si>
  <si>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</si>
  <si>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</si>
  <si>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</si>
  <si>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</si>
  <si>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</si>
  <si>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</si>
  <si>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</si>
  <si>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</si>
  <si>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</si>
  <si>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</si>
  <si>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</si>
  <si>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</si>
  <si>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</si>
  <si>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</si>
  <si>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</si>
  <si>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</si>
  <si>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</si>
  <si>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</si>
  <si>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</si>
  <si>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</si>
  <si>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</si>
  <si>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</si>
  <si>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</si>
  <si>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</si>
  <si>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</si>
  <si>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</si>
  <si>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</si>
  <si>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</si>
  <si>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</si>
  <si>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</si>
  <si>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</si>
  <si>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</si>
  <si>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</si>
  <si>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</si>
  <si>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</si>
  <si>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</si>
  <si>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</si>
  <si>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</si>
  <si>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</si>
  <si>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</si>
  <si>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</si>
  <si>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</si>
  <si>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</si>
  <si>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</si>
  <si>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</si>
  <si>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</si>
  <si>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</si>
  <si>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</si>
  <si>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</si>
  <si>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</si>
  <si>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</si>
  <si>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</si>
  <si>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</si>
  <si>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</si>
  <si>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</si>
  <si>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</si>
  <si>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</si>
  <si>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</si>
  <si>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</si>
  <si>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</si>
  <si>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</si>
  <si>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</si>
  <si>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</si>
  <si>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</si>
  <si>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</si>
  <si>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</si>
  <si>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</si>
  <si>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</si>
  <si>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</si>
  <si>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</si>
  <si>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</si>
  <si>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</si>
  <si>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</si>
  <si>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</si>
  <si>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</si>
  <si>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</si>
  <si>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</si>
  <si>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</si>
  <si>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</si>
  <si>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</si>
  <si>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</si>
  <si>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</si>
  <si>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</si>
  <si>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</si>
  <si>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</si>
  <si>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</si>
  <si>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</si>
  <si>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</si>
  <si>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</si>
  <si>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</si>
  <si>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</si>
  <si>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</si>
  <si>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</si>
  <si>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</si>
  <si>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</si>
  <si>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</si>
  <si>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</si>
  <si>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</si>
  <si>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</si>
  <si>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</si>
  <si>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</si>
  <si>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</si>
  <si>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</si>
  <si>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</si>
  <si>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</si>
  <si>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</si>
  <si>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</si>
  <si>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</si>
  <si>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</si>
  <si>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</si>
  <si>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</si>
  <si>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</si>
  <si>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</si>
  <si>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</si>
  <si>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</si>
  <si>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</si>
  <si>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</si>
  <si>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</si>
  <si>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</si>
  <si>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</si>
  <si>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</si>
  <si>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</si>
  <si>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</si>
  <si>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</si>
  <si>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</si>
  <si>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</si>
  <si>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</si>
  <si>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</si>
  <si>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</si>
  <si>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</si>
  <si>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</si>
  <si>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</si>
  <si>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</si>
  <si>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</si>
  <si>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</si>
  <si>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</si>
  <si>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</si>
  <si>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</si>
  <si>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</si>
  <si>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</si>
  <si>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</si>
  <si>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</si>
  <si>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</si>
  <si>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</si>
  <si>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</si>
  <si>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</si>
  <si>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</si>
  <si>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</si>
  <si>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</si>
  <si>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</si>
  <si>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</si>
  <si>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</si>
  <si>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</si>
  <si>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</si>
  <si>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</si>
  <si>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</si>
  <si>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</si>
  <si>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</si>
  <si>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</si>
  <si>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</si>
  <si>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</si>
  <si>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</si>
  <si>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</si>
  <si>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</si>
  <si>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</si>
  <si>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</si>
  <si>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</si>
  <si>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</si>
  <si>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</si>
  <si>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</si>
  <si>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</si>
  <si>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</si>
  <si>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</si>
  <si>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</si>
  <si>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</si>
  <si>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</si>
  <si>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</si>
  <si>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</si>
  <si>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</si>
  <si>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</si>
  <si>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</si>
  <si>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</si>
  <si>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</si>
  <si>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</si>
  <si>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</si>
  <si>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</si>
  <si>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</si>
  <si>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</si>
  <si>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</si>
  <si>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</si>
  <si>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</si>
  <si>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</si>
  <si>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</si>
  <si>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</si>
  <si>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</si>
  <si>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</si>
  <si>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</si>
  <si>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</si>
  <si>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</si>
  <si>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</si>
  <si>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</si>
  <si>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</si>
  <si>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</si>
  <si>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</si>
  <si>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</si>
  <si>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</si>
  <si>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</si>
  <si>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</si>
  <si>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</si>
  <si>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</si>
  <si>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</si>
  <si>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</si>
  <si>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</si>
  <si>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</si>
  <si>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</si>
  <si>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</si>
  <si>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</si>
  <si>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</si>
  <si>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</si>
  <si>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</si>
  <si>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</si>
  <si>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</si>
  <si>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</si>
  <si>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</si>
  <si>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</si>
  <si>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</si>
  <si>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</si>
  <si>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</si>
  <si>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</si>
  <si>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</si>
  <si>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</si>
  <si>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</si>
  <si>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</si>
  <si>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</si>
  <si>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</si>
  <si>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</si>
  <si>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</si>
  <si>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</si>
  <si>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</si>
  <si>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</si>
  <si>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</si>
  <si>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</si>
  <si>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</si>
  <si>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</si>
  <si>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</si>
  <si>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</si>
  <si>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</si>
  <si>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</si>
  <si>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</si>
  <si>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</si>
  <si>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</si>
  <si>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</si>
  <si>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</si>
  <si>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</si>
  <si>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</si>
  <si>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</si>
  <si>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</si>
  <si>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</si>
  <si>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</si>
  <si>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</si>
  <si>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</si>
  <si>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</si>
  <si>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</si>
  <si>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</si>
  <si>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</si>
  <si>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</si>
  <si>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</si>
  <si>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</si>
  <si>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</si>
  <si>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</si>
  <si>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</si>
  <si>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</si>
  <si>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</si>
  <si>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</si>
  <si>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</si>
  <si>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</si>
  <si>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</si>
  <si>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</si>
  <si>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</si>
  <si>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</si>
  <si>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</si>
  <si>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</si>
  <si>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</si>
  <si>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</si>
  <si>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</si>
  <si>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</si>
  <si>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</si>
  <si>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</si>
  <si>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</si>
  <si>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</si>
  <si>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</si>
  <si>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</si>
  <si>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</si>
  <si>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</si>
  <si>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</si>
  <si>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</si>
  <si>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</si>
  <si>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</si>
  <si>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</si>
  <si>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</si>
  <si>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</si>
  <si>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</si>
  <si>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</si>
  <si>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</si>
  <si>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</si>
  <si>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</si>
  <si>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</si>
  <si>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</si>
  <si>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</si>
  <si>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</si>
  <si>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</si>
  <si>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</si>
  <si>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</si>
  <si>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</si>
  <si>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</si>
  <si>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</si>
  <si>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</si>
  <si>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</si>
  <si>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</si>
  <si>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</si>
  <si>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</si>
  <si>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</si>
  <si>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</si>
  <si>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</si>
  <si>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</si>
  <si>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</si>
  <si>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</si>
  <si>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</si>
  <si>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</si>
  <si>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</si>
  <si>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</si>
  <si>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</si>
  <si>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</si>
  <si>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</si>
  <si>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</si>
  <si>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</si>
  <si>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</si>
  <si>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</si>
  <si>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</si>
  <si>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</si>
  <si>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</si>
  <si>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</si>
  <si>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</si>
  <si>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</si>
  <si>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</si>
  <si>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</si>
  <si>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</si>
  <si>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</si>
  <si>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</si>
  <si>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</si>
  <si>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</si>
  <si>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</si>
  <si>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</si>
  <si>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</si>
  <si>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</si>
  <si>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</si>
  <si>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</si>
  <si>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</si>
  <si>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</si>
  <si>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</si>
  <si>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</si>
  <si>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</si>
  <si>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</si>
  <si>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</si>
  <si>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</si>
  <si>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</si>
  <si>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</si>
  <si>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</si>
  <si>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</si>
  <si>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</si>
  <si>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</si>
  <si>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</si>
  <si>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</si>
  <si>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</si>
  <si>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</si>
  <si>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</si>
  <si>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</si>
  <si>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</si>
  <si>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</si>
  <si>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</si>
  <si>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</si>
  <si>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</si>
  <si>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</si>
  <si>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</si>
  <si>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</si>
  <si>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</si>
  <si>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</si>
  <si>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</si>
  <si>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</si>
  <si>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</si>
  <si>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</si>
  <si>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</si>
  <si>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</si>
  <si>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</si>
  <si>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</si>
  <si>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</si>
  <si>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</si>
  <si>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</si>
  <si>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</si>
  <si>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</si>
  <si>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</si>
  <si>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</si>
  <si>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</si>
  <si>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</si>
  <si>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</si>
  <si>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</si>
  <si>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</si>
  <si>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</si>
  <si>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</si>
  <si>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</si>
  <si>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</si>
  <si>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</si>
  <si>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</si>
  <si>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</si>
  <si>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</si>
  <si>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</si>
  <si>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</si>
  <si>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</si>
  <si>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</si>
  <si>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</si>
  <si>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</si>
  <si>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</si>
  <si>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</si>
  <si>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</si>
  <si>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</si>
  <si>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</si>
  <si>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</si>
  <si>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</si>
  <si>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</si>
  <si>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</si>
  <si>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</si>
  <si>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</si>
  <si>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</si>
  <si>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</si>
  <si>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</si>
  <si>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</si>
  <si>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</si>
  <si>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</si>
  <si>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</si>
  <si>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</si>
  <si>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</si>
  <si>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</si>
  <si>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</si>
  <si>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</si>
  <si>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</si>
  <si>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</si>
  <si>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</si>
  <si>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</si>
  <si>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</si>
  <si>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</si>
  <si>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</si>
  <si>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</si>
  <si>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</si>
  <si>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</si>
  <si>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</si>
  <si>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</si>
  <si>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</si>
  <si>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</si>
  <si>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</si>
  <si>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</si>
  <si>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</si>
  <si>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</si>
  <si>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</si>
  <si>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</si>
  <si>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</si>
  <si>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</si>
  <si>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</si>
  <si>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</si>
  <si>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</si>
  <si>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</si>
  <si>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</si>
  <si>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</si>
  <si>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</si>
  <si>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</si>
  <si>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</si>
  <si>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</si>
  <si>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</si>
  <si>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</si>
  <si>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</si>
  <si>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</si>
  <si>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</si>
  <si>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</si>
  <si>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</si>
  <si>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</si>
  <si>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</si>
  <si>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</si>
  <si>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</si>
  <si>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</si>
  <si>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</si>
  <si>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</si>
  <si>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</si>
  <si>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</si>
  <si>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</si>
  <si>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</si>
  <si>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</si>
  <si>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</si>
  <si>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</si>
  <si>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</si>
  <si>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</si>
  <si>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</si>
  <si>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</si>
  <si>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</si>
  <si>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</si>
  <si>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</si>
  <si>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</si>
  <si>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</si>
  <si>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</si>
  <si>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</si>
  <si>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</si>
  <si>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</si>
  <si>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</si>
  <si>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</si>
  <si>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</si>
  <si>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</si>
  <si>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</si>
  <si>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</si>
  <si>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</si>
  <si>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</si>
  <si>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</si>
  <si>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</si>
  <si>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</si>
  <si>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</si>
  <si>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</si>
  <si>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</si>
  <si>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</si>
  <si>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</si>
  <si>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</si>
  <si>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</si>
  <si>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</si>
  <si>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</si>
  <si>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</si>
  <si>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</si>
  <si>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</si>
  <si>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</si>
  <si>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</si>
  <si>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</si>
  <si>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</si>
  <si>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</si>
  <si>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</si>
  <si>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</si>
  <si>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</si>
  <si>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</si>
  <si>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</si>
  <si>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</si>
  <si>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</si>
  <si>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</si>
  <si>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</si>
  <si>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</si>
  <si>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</si>
  <si>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</si>
  <si>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</si>
  <si>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</si>
  <si>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</si>
  <si>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</si>
  <si>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</si>
  <si>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</si>
  <si>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</si>
  <si>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</si>
  <si>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</si>
  <si>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</si>
  <si>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</si>
  <si>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</si>
  <si>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</si>
  <si>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</si>
  <si>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</si>
  <si>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</si>
  <si>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</si>
  <si>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</si>
  <si>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</si>
  <si>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</si>
  <si>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</si>
  <si>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</si>
  <si>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</si>
  <si>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</si>
  <si>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</si>
  <si>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</si>
  <si>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</si>
  <si>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</si>
  <si>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</si>
  <si>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</si>
  <si>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</si>
  <si>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</si>
  <si>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</si>
  <si>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</si>
  <si>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</si>
  <si>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</si>
  <si>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</si>
  <si>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</si>
  <si>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</si>
  <si>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</si>
  <si>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</si>
  <si>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</si>
  <si>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</si>
  <si>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</si>
  <si>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</si>
  <si>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</si>
  <si>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</si>
  <si>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</si>
  <si>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</si>
  <si>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</si>
  <si>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</si>
  <si>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</si>
  <si>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</si>
  <si>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</si>
  <si>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</si>
  <si>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</si>
  <si>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</si>
  <si>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</si>
  <si>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</si>
  <si>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</si>
  <si>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</si>
  <si>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</si>
  <si>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</si>
  <si>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</si>
  <si>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</si>
  <si>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</si>
  <si>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</si>
  <si>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</si>
  <si>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</si>
  <si>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</si>
  <si>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</si>
  <si>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</si>
  <si>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</si>
  <si>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</si>
  <si>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</si>
  <si>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</si>
  <si>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</si>
  <si>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</si>
  <si>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</si>
  <si>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</si>
  <si>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</si>
  <si>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</si>
  <si>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</si>
  <si>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</si>
  <si>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</si>
  <si>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</si>
  <si>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</si>
  <si>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</si>
  <si>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</si>
  <si>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</si>
  <si>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</si>
  <si>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</si>
  <si>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</si>
  <si>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</si>
  <si>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</si>
  <si>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</si>
  <si>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</si>
  <si>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</si>
  <si>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</si>
  <si>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</si>
  <si>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</si>
  <si>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</si>
  <si>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</si>
  <si>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</si>
  <si>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</si>
  <si>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</si>
  <si>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</si>
  <si>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</si>
  <si>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</si>
  <si>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</si>
  <si>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</si>
  <si>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</si>
  <si>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</si>
  <si>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</si>
  <si>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</si>
  <si>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</si>
  <si>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</si>
  <si>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</si>
  <si>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</si>
  <si>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</si>
  <si>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</si>
  <si>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</si>
  <si>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</si>
  <si>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</si>
  <si>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</si>
  <si>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</si>
  <si>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</si>
  <si>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</si>
  <si>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</si>
  <si>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</si>
  <si>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</si>
  <si>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</si>
  <si>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</si>
  <si>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</si>
  <si>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</si>
  <si>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</si>
  <si>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</si>
  <si>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</si>
  <si>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</si>
  <si>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</si>
  <si>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</si>
  <si>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</si>
  <si>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</si>
  <si>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</si>
  <si>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</si>
  <si>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</si>
  <si>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</si>
  <si>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</si>
  <si>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</si>
  <si>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</si>
  <si>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</si>
  <si>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</si>
  <si>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</si>
  <si>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</si>
  <si>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</si>
  <si>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</si>
  <si>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</si>
  <si>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</si>
  <si>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</si>
  <si>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</si>
  <si>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</si>
  <si>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</si>
  <si>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</si>
  <si>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</si>
  <si>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</si>
  <si>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</si>
  <si>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</si>
  <si>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</si>
  <si>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</si>
  <si>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</si>
  <si>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</si>
  <si>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</si>
  <si>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</si>
  <si>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</si>
  <si>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</si>
  <si>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</si>
  <si>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</si>
  <si>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</si>
  <si>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</si>
  <si>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</si>
  <si>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</si>
  <si>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</si>
  <si>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</si>
  <si>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</si>
  <si>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</si>
  <si>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</si>
  <si>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</si>
  <si>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</si>
  <si>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</si>
  <si>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</si>
  <si>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</si>
  <si>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</si>
  <si>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</si>
  <si>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</si>
  <si>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</si>
  <si>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</si>
  <si>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</si>
  <si>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</si>
  <si>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</si>
  <si>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</si>
  <si>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</si>
  <si>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</si>
  <si>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</si>
  <si>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</si>
  <si>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</si>
  <si>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</si>
  <si>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</si>
  <si>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</si>
  <si>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</si>
  <si>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</si>
  <si>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</si>
  <si>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</si>
  <si>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</si>
  <si>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</si>
  <si>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</si>
  <si>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</si>
  <si>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</si>
  <si>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</si>
  <si>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</si>
  <si>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</si>
  <si>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</si>
  <si>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</si>
  <si>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</si>
  <si>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</si>
  <si>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</si>
  <si>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</si>
  <si>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</si>
  <si>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</si>
  <si>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</si>
  <si>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</si>
  <si>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</si>
  <si>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</si>
  <si>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</si>
  <si>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</si>
  <si>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</si>
  <si>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</si>
  <si>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</si>
  <si>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</si>
  <si>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</si>
  <si>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</si>
  <si>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</si>
  <si>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</si>
  <si>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</si>
  <si>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</si>
  <si>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</si>
  <si>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</si>
  <si>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</si>
  <si>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</si>
  <si>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</si>
  <si>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</si>
  <si>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</si>
  <si>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</si>
  <si>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</si>
  <si>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</si>
  <si>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</si>
  <si>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</si>
  <si>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</si>
  <si>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</si>
  <si>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</si>
  <si>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</si>
  <si>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</si>
  <si>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</si>
  <si>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</si>
  <si>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</si>
  <si>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</si>
  <si>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</si>
  <si>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</si>
  <si>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</si>
  <si>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</si>
  <si>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</si>
  <si>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</si>
  <si>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</si>
  <si>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</si>
  <si>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</si>
  <si>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</si>
  <si>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</si>
  <si>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</si>
  <si>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</si>
  <si>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</si>
  <si>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</si>
  <si>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</si>
  <si>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</si>
  <si>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</si>
  <si>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</si>
  <si>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</si>
  <si>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</si>
  <si>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</si>
  <si>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</si>
  <si>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</si>
  <si>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</si>
  <si>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</si>
  <si>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</si>
  <si>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</si>
  <si>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</si>
  <si>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</si>
  <si>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</si>
  <si>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</si>
  <si>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</si>
  <si>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</si>
  <si>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</si>
  <si>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</si>
  <si>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</si>
  <si>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</si>
  <si>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</si>
  <si>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</si>
  <si>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</si>
  <si>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</si>
  <si>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</si>
  <si>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</si>
  <si>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</si>
  <si>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</si>
  <si>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</si>
  <si>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</si>
  <si>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</si>
  <si>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</si>
  <si>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</si>
  <si>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</si>
  <si>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</si>
  <si>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</si>
  <si>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</si>
  <si>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</si>
  <si>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</si>
  <si>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</si>
  <si>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</si>
  <si>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</si>
  <si>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</si>
  <si>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</si>
  <si>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</si>
  <si>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</si>
  <si>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</si>
  <si>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</si>
  <si>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</si>
  <si>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</si>
  <si>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</si>
  <si>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</si>
  <si>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</si>
  <si>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</si>
  <si>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</si>
  <si>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</si>
  <si>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</si>
  <si>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</si>
  <si>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</si>
  <si>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</si>
  <si>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</si>
  <si>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</si>
  <si>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</si>
  <si>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</si>
  <si>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</si>
  <si>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</si>
  <si>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</si>
  <si>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</si>
  <si>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</si>
  <si>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</si>
  <si>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</si>
  <si>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</si>
  <si>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</si>
  <si>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</si>
  <si>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</si>
  <si>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</si>
  <si>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</si>
  <si>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</si>
  <si>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</si>
  <si>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</si>
  <si>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</si>
  <si>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</si>
  <si>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</si>
  <si>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</si>
  <si>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</si>
  <si>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</si>
  <si>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</si>
  <si>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</si>
  <si>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</si>
  <si>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</si>
  <si>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</si>
  <si>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</si>
  <si>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</si>
  <si>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</si>
  <si>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</si>
  <si>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</si>
  <si>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</si>
  <si>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</si>
  <si>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</si>
  <si>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</si>
  <si>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</si>
  <si>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</si>
  <si>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</si>
  <si>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</si>
  <si>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</si>
  <si>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</si>
  <si>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</si>
  <si>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</si>
  <si>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</si>
  <si>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</si>
  <si>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</si>
  <si>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</si>
  <si>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</si>
  <si>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</si>
  <si>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</si>
  <si>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</si>
  <si>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</si>
  <si>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</si>
  <si>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</si>
  <si>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</si>
  <si>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</si>
  <si>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</si>
  <si>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</si>
  <si>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</si>
  <si>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</si>
  <si>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</si>
  <si>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</si>
  <si>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</si>
  <si>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</si>
  <si>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</si>
  <si>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</si>
  <si>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</si>
  <si>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</si>
  <si>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</si>
  <si>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</si>
  <si>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</si>
  <si>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</si>
  <si>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</si>
  <si>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</si>
  <si>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</si>
  <si>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</si>
  <si>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</si>
  <si>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</si>
  <si>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</si>
  <si>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</si>
  <si>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</si>
  <si>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</si>
  <si>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</si>
  <si>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</si>
  <si>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</si>
  <si>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</si>
  <si>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</si>
  <si>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</si>
  <si>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</si>
  <si>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</si>
  <si>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</si>
  <si>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</si>
  <si>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</si>
  <si>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</si>
  <si>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</si>
  <si>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</si>
  <si>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</si>
  <si>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</si>
  <si>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</si>
  <si>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</si>
  <si>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</si>
  <si>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</si>
  <si>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</si>
  <si>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</si>
  <si>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</si>
  <si>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</si>
  <si>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</si>
  <si>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</si>
  <si>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</si>
  <si>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</si>
  <si>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</si>
  <si>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</si>
  <si>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</si>
  <si>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</si>
  <si>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</si>
  <si>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</si>
  <si>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</si>
  <si>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</si>
  <si>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</si>
  <si>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</si>
  <si>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</si>
  <si>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</si>
  <si>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</si>
  <si>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</si>
  <si>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</si>
  <si>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</si>
  <si>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</si>
  <si>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</si>
  <si>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</si>
  <si>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</si>
  <si>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</si>
  <si>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</si>
  <si>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</si>
  <si>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</si>
  <si>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</si>
  <si>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</si>
  <si>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</si>
  <si>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</si>
  <si>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</si>
  <si>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</si>
  <si>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</si>
  <si>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</si>
  <si>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</si>
  <si>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</si>
  <si>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</si>
  <si>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</si>
  <si>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</si>
  <si>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</si>
  <si>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</si>
  <si>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</si>
  <si>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</si>
  <si>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</si>
  <si>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</si>
  <si>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</si>
  <si>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</si>
  <si>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</si>
  <si>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</si>
  <si>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</si>
  <si>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</si>
  <si>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</si>
  <si>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</si>
  <si>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</si>
  <si>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</si>
  <si>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</si>
  <si>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</si>
  <si>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</si>
  <si>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</si>
  <si>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</si>
  <si>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</si>
  <si>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</si>
  <si>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</si>
  <si>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</si>
  <si>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</si>
  <si>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</si>
  <si>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</si>
  <si>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</si>
  <si>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</si>
  <si>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</si>
  <si>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</si>
  <si>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</si>
  <si>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</si>
  <si>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</si>
  <si>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</si>
  <si>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</si>
  <si>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</si>
  <si>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</si>
  <si>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</si>
  <si>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</si>
  <si>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</si>
  <si>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</si>
  <si>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</si>
  <si>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</si>
  <si>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</si>
  <si>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</si>
  <si>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</si>
  <si>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</si>
  <si>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</si>
  <si>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</si>
  <si>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</si>
  <si>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</si>
  <si>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</si>
  <si>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</si>
  <si>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</si>
  <si>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</si>
  <si>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</si>
  <si>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</si>
  <si>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</si>
  <si>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</si>
  <si>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</si>
  <si>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</si>
  <si>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</si>
  <si>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</si>
  <si>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</si>
  <si>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</si>
  <si>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</si>
  <si>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</si>
  <si>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</si>
  <si>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</si>
  <si>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</si>
  <si>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</si>
  <si>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</si>
  <si>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</si>
  <si>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</si>
  <si>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</si>
  <si>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</si>
  <si>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</si>
  <si>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</si>
  <si>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</si>
  <si>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</si>
  <si>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</si>
  <si>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</si>
  <si>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</si>
  <si>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</si>
  <si>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</si>
  <si>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</si>
  <si>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</si>
  <si>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</si>
  <si>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</si>
  <si>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</si>
  <si>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</si>
  <si>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</si>
  <si>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</si>
  <si>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</si>
  <si>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</si>
  <si>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</si>
  <si>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</si>
  <si>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</si>
  <si>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</si>
  <si>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</si>
  <si>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</si>
  <si>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</si>
  <si>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</si>
  <si>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</si>
  <si>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</si>
  <si>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</si>
  <si>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</si>
  <si>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</si>
  <si>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</si>
  <si>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</si>
  <si>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</si>
  <si>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</si>
  <si>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</si>
  <si>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</si>
  <si>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</si>
  <si>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</si>
  <si>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</si>
  <si>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</si>
  <si>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</si>
  <si>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</si>
  <si>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</si>
  <si>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</si>
  <si>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</si>
  <si>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</si>
  <si>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</si>
  <si>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</si>
  <si>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</si>
  <si>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</si>
  <si>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</si>
  <si>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</si>
  <si>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</si>
  <si>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</si>
  <si>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</si>
  <si>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</si>
  <si>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</si>
  <si>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</si>
  <si>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</si>
  <si>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</si>
  <si>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</si>
  <si>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</si>
  <si>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</si>
  <si>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</si>
  <si>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</si>
  <si>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</si>
  <si>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</si>
  <si>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</si>
  <si>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</si>
  <si>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</si>
  <si>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</si>
  <si>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</si>
  <si>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</si>
  <si>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</si>
  <si>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</si>
  <si>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</si>
  <si>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</si>
  <si>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</si>
  <si>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</si>
  <si>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</si>
  <si>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</si>
  <si>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</si>
  <si>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</si>
  <si>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</si>
  <si>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</si>
  <si>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</si>
  <si>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</si>
  <si>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</si>
  <si>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</si>
  <si>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</si>
  <si>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</si>
  <si>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</si>
  <si>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</si>
  <si>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</si>
  <si>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</si>
  <si>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</si>
  <si>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</si>
  <si>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</si>
  <si>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</si>
  <si>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</si>
  <si>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</si>
  <si>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</si>
  <si>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</si>
  <si>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</si>
  <si>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</si>
  <si>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</si>
  <si>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</si>
  <si>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</si>
  <si>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</si>
  <si>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</si>
  <si>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</si>
  <si>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</si>
  <si>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</si>
  <si>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</si>
  <si>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</si>
  <si>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</si>
  <si>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</si>
  <si>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</si>
  <si>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</si>
  <si>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</si>
  <si>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</si>
  <si>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</si>
  <si>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</si>
  <si>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</si>
  <si>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</si>
  <si>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</si>
  <si>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</si>
  <si>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</si>
  <si>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</si>
  <si>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</si>
  <si>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</si>
  <si>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</si>
  <si>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</si>
  <si>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</si>
  <si>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</si>
  <si>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</si>
  <si>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</si>
  <si>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</si>
  <si>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</si>
  <si>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</si>
  <si>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</si>
  <si>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</si>
  <si>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</si>
  <si>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</si>
  <si>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</si>
  <si>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</si>
  <si>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</si>
  <si>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</si>
  <si>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</si>
  <si>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</si>
  <si>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</si>
  <si>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</si>
  <si>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</si>
  <si>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</si>
  <si>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</si>
  <si>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</si>
  <si>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</si>
  <si>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</si>
  <si>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</si>
  <si>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</si>
  <si>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</si>
  <si>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</si>
  <si>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</si>
  <si>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</si>
  <si>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</si>
  <si>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</si>
  <si>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</si>
  <si>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</si>
  <si>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</si>
  <si>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</si>
  <si>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</si>
  <si>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</si>
  <si>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</si>
  <si>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</si>
  <si>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</si>
  <si>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</si>
  <si>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</si>
  <si>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</si>
  <si>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</si>
  <si>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</si>
  <si>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</si>
  <si>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</si>
  <si>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</si>
  <si>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</si>
  <si>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</si>
  <si>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</si>
  <si>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</si>
  <si>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</si>
  <si>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</si>
  <si>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</si>
  <si>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</si>
  <si>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</si>
  <si>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</si>
  <si>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</si>
  <si>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</si>
  <si>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</si>
  <si>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</si>
  <si>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</si>
  <si>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</si>
  <si>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</si>
  <si>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</si>
  <si>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</si>
  <si>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</si>
  <si>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</si>
  <si>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</si>
  <si>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</si>
  <si>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</si>
  <si>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</si>
  <si>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</si>
  <si>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</si>
  <si>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</si>
  <si>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</si>
  <si>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</si>
  <si>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</si>
  <si>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</si>
  <si>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</si>
  <si>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</si>
  <si>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</si>
  <si>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</si>
  <si>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</si>
  <si>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</si>
  <si>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</si>
  <si>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</si>
  <si>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</si>
  <si>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</si>
  <si>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</si>
  <si>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</si>
  <si>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</si>
  <si>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</si>
  <si>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</si>
  <si>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</si>
  <si>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</si>
  <si>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</si>
  <si>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</si>
  <si>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</si>
  <si>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</si>
  <si>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</si>
  <si>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</si>
  <si>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</si>
  <si>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</si>
  <si>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</si>
  <si>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</si>
  <si>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</si>
  <si>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</si>
  <si>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</si>
  <si>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</si>
  <si>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</si>
  <si>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</si>
  <si>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</si>
  <si>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</si>
  <si>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</si>
  <si>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</si>
  <si>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</si>
  <si>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</si>
  <si>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</si>
  <si>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</si>
  <si>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</si>
  <si>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</si>
  <si>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</si>
  <si>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</si>
  <si>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</si>
  <si>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</si>
  <si>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</si>
  <si>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</si>
  <si>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</si>
  <si>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</si>
  <si>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</si>
  <si>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</si>
  <si>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</si>
  <si>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</si>
  <si>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</si>
  <si>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</si>
  <si>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</si>
  <si>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</si>
  <si>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</si>
  <si>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</si>
  <si>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</si>
  <si>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</si>
  <si>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</si>
  <si>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</si>
  <si>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</si>
  <si>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</si>
  <si>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</si>
  <si>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</si>
  <si>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</si>
  <si>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</si>
  <si>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</si>
  <si>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</si>
  <si>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</si>
  <si>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</si>
  <si>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</si>
  <si>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</si>
  <si>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</si>
  <si>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</si>
  <si>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</si>
  <si>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</si>
  <si>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</si>
  <si>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</si>
  <si>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</si>
  <si>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</si>
  <si>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</si>
  <si>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</si>
  <si>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</si>
  <si>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</si>
  <si>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</si>
  <si>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</si>
  <si>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</si>
  <si>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</si>
  <si>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</si>
  <si>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</si>
  <si>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</si>
  <si>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</si>
  <si>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</si>
  <si>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</si>
  <si>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</si>
  <si>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</si>
  <si>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</si>
  <si>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</si>
  <si>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</si>
  <si>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</si>
  <si>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</si>
  <si>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</si>
  <si>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</si>
  <si>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</si>
  <si>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</si>
  <si>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</si>
  <si>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</si>
  <si>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</si>
  <si>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</si>
  <si>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</si>
  <si>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</si>
  <si>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</si>
  <si>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</si>
  <si>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Loyality card</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</si>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</sst>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style="thin">
        <color theme="8"/>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1" xfId="0" applyBorder="1"/>
    <xf numFmtId="0" fontId="0" fillId="0" borderId="0" xfId="0" pivotButton="1"/>
    <xf numFmtId="14" fontId="0" fillId="0" borderId="0" xfId="0" applyNumberFormat="1"/>
    <xf numFmtId="1" fontId="0" fillId="0" borderId="0" xfId="0" applyNumberFormat="1"/>
  </cellXfs>
  <cellStyles count="1">
    <cellStyle name="Normal" xfId="0" builtinId="0"/>
  </cellStyles>
  <dxfs count="13">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diagonalUp="0" diagonalDown="0">
        <left/>
        <right/>
        <top style="thin">
          <color theme="8"/>
        </top>
        <bottom/>
        <vertical/>
        <horizontal/>
      </border>
    </dxf>
    <dxf>
      <border diagonalUp="0" diagonalDown="0">
        <left/>
        <right/>
        <top style="thin">
          <color theme="8"/>
        </top>
        <bottom/>
        <vertical/>
        <horizontal/>
      </border>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9F-480A-9789-F8EDC58BF85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9F-480A-9789-F8EDC58BF85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9F-480A-9789-F8EDC58BF85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9F-480A-9789-F8EDC58BF857}"/>
            </c:ext>
          </c:extLst>
        </c:ser>
        <c:dLbls>
          <c:showLegendKey val="0"/>
          <c:showVal val="0"/>
          <c:showCatName val="0"/>
          <c:showSerName val="0"/>
          <c:showPercent val="0"/>
          <c:showBubbleSize val="0"/>
        </c:dLbls>
        <c:smooth val="0"/>
        <c:axId val="435617888"/>
        <c:axId val="435618720"/>
      </c:lineChart>
      <c:catAx>
        <c:axId val="4356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18720"/>
        <c:crosses val="autoZero"/>
        <c:auto val="1"/>
        <c:lblAlgn val="ctr"/>
        <c:lblOffset val="100"/>
        <c:noMultiLvlLbl val="0"/>
      </c:catAx>
      <c:valAx>
        <c:axId val="43561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1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[Coffee_Dashboard.xlsx]Sales by Country!PivotTable1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Country'!$B$3</c:f>
              <c:strCache>
                <c:ptCount val="1"/>
                <c:pt idx="0">
                  <c:v>Total</c:v>
                </c:pt>
              </c:strCache>
            </c:strRef>
          </c:tx>
          <c:spPr>
            <a:solidFill>
              <a:schemeClr val="accent1"/>
            </a:solidFill>
            <a:ln>
              <a:noFill/>
            </a:ln>
            <a:effectLst/>
            <a:sp3d/>
          </c:spPr>
          <c:invertIfNegative val="0"/>
          <c:cat>
            <c:strRef>
              <c:f>'Sales by Country'!$A$4:$A$6</c:f>
              <c:strCache>
                <c:ptCount val="3"/>
                <c:pt idx="0">
                  <c:v>Ireland</c:v>
                </c:pt>
                <c:pt idx="1">
                  <c:v>United Kingdom</c:v>
                </c:pt>
                <c:pt idx="2">
                  <c:v>United States</c:v>
                </c:pt>
              </c:strCache>
            </c:strRef>
          </c:cat>
          <c:val>
            <c:numRef>
              <c:f>'Sales 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02B-472E-B1F5-0ADE53993D96}"/>
            </c:ext>
          </c:extLst>
        </c:ser>
        <c:dLbls>
          <c:showLegendKey val="0"/>
          <c:showVal val="0"/>
          <c:showCatName val="0"/>
          <c:showSerName val="0"/>
          <c:showPercent val="0"/>
          <c:showBubbleSize val="0"/>
        </c:dLbls>
        <c:gapWidth val="150"/>
        <c:shape val="box"/>
        <c:axId val="445246944"/>
        <c:axId val="445247776"/>
        <c:axId val="0"/>
      </c:bar3DChart>
      <c:catAx>
        <c:axId val="44524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47776"/>
        <c:crosses val="autoZero"/>
        <c:auto val="1"/>
        <c:lblAlgn val="ctr"/>
        <c:lblOffset val="100"/>
        <c:noMultiLvlLbl val="0"/>
      </c:catAx>
      <c:valAx>
        <c:axId val="445247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 5 Customers!PivotTable1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1"/>
            </a:solidFill>
            <a:ln>
              <a:noFill/>
            </a:ln>
            <a:effectLst/>
            <a:sp3d/>
          </c:spPr>
          <c:invertIfNegative val="0"/>
          <c:cat>
            <c:strRef>
              <c:f>'Top 5 Customers'!$A$4:$A$8</c:f>
              <c:strCache>
                <c:ptCount val="5"/>
                <c:pt idx="0">
                  <c:v>Allis Wilmore</c:v>
                </c:pt>
                <c:pt idx="1">
                  <c:v>Nealson Cuttler</c:v>
                </c:pt>
                <c:pt idx="2">
                  <c:v>Terri Farra</c:v>
                </c:pt>
                <c:pt idx="3">
                  <c:v>Don Flintiff</c:v>
                </c:pt>
                <c:pt idx="4">
                  <c:v>Brenn Dundredge</c:v>
                </c:pt>
              </c:strCache>
            </c:strRef>
          </c:cat>
          <c:val>
            <c:numRef>
              <c:f>'Top 5 Customers'!$B$4:$B$8</c:f>
              <c:numCache>
                <c:formatCode>0</c:formatCode>
                <c:ptCount val="5"/>
                <c:pt idx="0">
                  <c:v>317.06999999999994</c:v>
                </c:pt>
                <c:pt idx="1">
                  <c:v>281.67499999999995</c:v>
                </c:pt>
                <c:pt idx="2">
                  <c:v>289.11</c:v>
                </c:pt>
                <c:pt idx="3">
                  <c:v>278.01</c:v>
                </c:pt>
                <c:pt idx="4">
                  <c:v>307.04499999999996</c:v>
                </c:pt>
              </c:numCache>
            </c:numRef>
          </c:val>
          <c:extLst>
            <c:ext xmlns:c16="http://schemas.microsoft.com/office/drawing/2014/chart" uri="{C3380CC4-5D6E-409C-BE32-E72D297353CC}">
              <c16:uniqueId val="{00000000-4381-4183-AC67-D2922BCD5E46}"/>
            </c:ext>
          </c:extLst>
        </c:ser>
        <c:dLbls>
          <c:showLegendKey val="0"/>
          <c:showVal val="0"/>
          <c:showCatName val="0"/>
          <c:showSerName val="0"/>
          <c:showPercent val="0"/>
          <c:showBubbleSize val="0"/>
        </c:dLbls>
        <c:gapWidth val="150"/>
        <c:shape val="box"/>
        <c:axId val="483320032"/>
        <c:axId val="483318368"/>
        <c:axId val="0"/>
      </c:bar3DChart>
      <c:catAx>
        <c:axId val="483320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r>
                  <a:rPr lang="en-IN" baseline="0"/>
                  <a:t> Names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18368"/>
        <c:crosses val="autoZero"/>
        <c:auto val="1"/>
        <c:lblAlgn val="ctr"/>
        <c:lblOffset val="100"/>
        <c:noMultiLvlLbl val="0"/>
      </c:catAx>
      <c:valAx>
        <c:axId val="48331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91440</xdr:rowOff>
    </xdr:from>
    <xdr:to>
      <xdr:col>22</xdr:col>
      <xdr:colOff>0</xdr:colOff>
      <xdr:row>5</xdr:row>
      <xdr:rowOff>0</xdr:rowOff>
    </xdr:to>
    <xdr:sp macro="" textlink="">
      <xdr:nvSpPr>
        <xdr:cNvPr id="8" name="Rectangle 7">
          <a:extLst>
            <a:ext uri="{FF2B5EF4-FFF2-40B4-BE49-F238E27FC236}">
              <a16:creationId xmlns:a16="http://schemas.microsoft.com/office/drawing/2014/main" id="{4389DAA1-A8C8-451C-A47C-5A3F3DE2B216}"/>
            </a:ext>
          </a:extLst>
        </xdr:cNvPr>
        <xdr:cNvSpPr/>
      </xdr:nvSpPr>
      <xdr:spPr>
        <a:xfrm>
          <a:off x="0" y="91440"/>
          <a:ext cx="13380720" cy="822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95250</xdr:rowOff>
    </xdr:from>
    <xdr:to>
      <xdr:col>28</xdr:col>
      <xdr:colOff>23091</xdr:colOff>
      <xdr:row>4</xdr:row>
      <xdr:rowOff>167640</xdr:rowOff>
    </xdr:to>
    <xdr:sp macro="" textlink="">
      <xdr:nvSpPr>
        <xdr:cNvPr id="9" name="TextBox 8">
          <a:extLst>
            <a:ext uri="{FF2B5EF4-FFF2-40B4-BE49-F238E27FC236}">
              <a16:creationId xmlns:a16="http://schemas.microsoft.com/office/drawing/2014/main" id="{03E8F12D-E540-4C67-973D-6D5FE198BC3F}"/>
            </a:ext>
          </a:extLst>
        </xdr:cNvPr>
        <xdr:cNvSpPr txBox="1"/>
      </xdr:nvSpPr>
      <xdr:spPr>
        <a:xfrm>
          <a:off x="0" y="95250"/>
          <a:ext cx="16810182" cy="811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4000">
              <a:solidFill>
                <a:schemeClr val="dk1"/>
              </a:solidFill>
              <a:effectLst/>
              <a:latin typeface="+mn-lt"/>
              <a:ea typeface="+mn-ea"/>
              <a:cs typeface="+mn-cs"/>
            </a:rPr>
            <a:t>COFFEE</a:t>
          </a:r>
          <a:r>
            <a:rPr lang="en-IN" sz="4000" baseline="0">
              <a:solidFill>
                <a:schemeClr val="dk1"/>
              </a:solidFill>
              <a:effectLst/>
              <a:latin typeface="+mn-lt"/>
              <a:ea typeface="+mn-ea"/>
              <a:cs typeface="+mn-cs"/>
            </a:rPr>
            <a:t> SALES DASHBOARD</a:t>
          </a:r>
          <a:endParaRPr lang="en-IN" sz="4000">
            <a:effectLst/>
          </a:endParaRPr>
        </a:p>
        <a:p>
          <a:endParaRPr lang="en-IN" sz="1100"/>
        </a:p>
      </xdr:txBody>
    </xdr:sp>
    <xdr:clientData/>
  </xdr:twoCellAnchor>
  <xdr:twoCellAnchor editAs="oneCell">
    <xdr:from>
      <xdr:col>0</xdr:col>
      <xdr:colOff>7620</xdr:colOff>
      <xdr:row>5</xdr:row>
      <xdr:rowOff>0</xdr:rowOff>
    </xdr:from>
    <xdr:to>
      <xdr:col>20</xdr:col>
      <xdr:colOff>207818</xdr:colOff>
      <xdr:row>14</xdr:row>
      <xdr:rowOff>7620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88B8EAF5-3117-46A6-AE89-3A9E3361E9B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 y="923636"/>
              <a:ext cx="12519198" cy="1670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247303</xdr:colOff>
      <xdr:row>5</xdr:row>
      <xdr:rowOff>30711</xdr:rowOff>
    </xdr:from>
    <xdr:to>
      <xdr:col>27</xdr:col>
      <xdr:colOff>518621</xdr:colOff>
      <xdr:row>8</xdr:row>
      <xdr:rowOff>145010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7B20630F-3512-4B4C-AB7A-F477B8C340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566303" y="954347"/>
              <a:ext cx="4185227" cy="668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235758</xdr:colOff>
      <xdr:row>8</xdr:row>
      <xdr:rowOff>167871</xdr:rowOff>
    </xdr:from>
    <xdr:to>
      <xdr:col>24</xdr:col>
      <xdr:colOff>133003</xdr:colOff>
      <xdr:row>14</xdr:row>
      <xdr:rowOff>23091</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DBEF7DC9-95A4-4085-85D1-2D71986899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54758" y="1645689"/>
              <a:ext cx="2102427" cy="963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178954</xdr:colOff>
      <xdr:row>8</xdr:row>
      <xdr:rowOff>175491</xdr:rowOff>
    </xdr:from>
    <xdr:to>
      <xdr:col>27</xdr:col>
      <xdr:colOff>542636</xdr:colOff>
      <xdr:row>14</xdr:row>
      <xdr:rowOff>6004</xdr:rowOff>
    </xdr:to>
    <mc:AlternateContent xmlns:mc="http://schemas.openxmlformats.org/markup-compatibility/2006">
      <mc:Choice xmlns:a14="http://schemas.microsoft.com/office/drawing/2010/main" Requires="a14">
        <xdr:graphicFrame macro="">
          <xdr:nvGraphicFramePr>
            <xdr:cNvPr id="13" name="Loyality card">
              <a:extLst>
                <a:ext uri="{FF2B5EF4-FFF2-40B4-BE49-F238E27FC236}">
                  <a16:creationId xmlns:a16="http://schemas.microsoft.com/office/drawing/2014/main" id="{6F669CC9-6340-4668-BFDE-E0E32B88EE24}"/>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4703136" y="1653309"/>
              <a:ext cx="2072409" cy="93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30480</xdr:rowOff>
    </xdr:from>
    <xdr:to>
      <xdr:col>17</xdr:col>
      <xdr:colOff>531091</xdr:colOff>
      <xdr:row>39</xdr:row>
      <xdr:rowOff>167640</xdr:rowOff>
    </xdr:to>
    <xdr:graphicFrame macro="">
      <xdr:nvGraphicFramePr>
        <xdr:cNvPr id="14" name="Total Sales">
          <a:extLst>
            <a:ext uri="{FF2B5EF4-FFF2-40B4-BE49-F238E27FC236}">
              <a16:creationId xmlns:a16="http://schemas.microsoft.com/office/drawing/2014/main" id="{A349BB90-EC59-4F31-B127-1E5F6285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34636</xdr:colOff>
      <xdr:row>14</xdr:row>
      <xdr:rowOff>57496</xdr:rowOff>
    </xdr:from>
    <xdr:to>
      <xdr:col>27</xdr:col>
      <xdr:colOff>492529</xdr:colOff>
      <xdr:row>26</xdr:row>
      <xdr:rowOff>179416</xdr:rowOff>
    </xdr:to>
    <xdr:graphicFrame macro="">
      <xdr:nvGraphicFramePr>
        <xdr:cNvPr id="15" name="Sales by country">
          <a:extLst>
            <a:ext uri="{FF2B5EF4-FFF2-40B4-BE49-F238E27FC236}">
              <a16:creationId xmlns:a16="http://schemas.microsoft.com/office/drawing/2014/main" id="{E87CFFA1-FE4D-45BE-8F0E-D6D2743CF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11546</xdr:colOff>
      <xdr:row>27</xdr:row>
      <xdr:rowOff>34636</xdr:rowOff>
    </xdr:from>
    <xdr:to>
      <xdr:col>27</xdr:col>
      <xdr:colOff>507769</xdr:colOff>
      <xdr:row>40</xdr:row>
      <xdr:rowOff>25169</xdr:rowOff>
    </xdr:to>
    <xdr:graphicFrame macro="">
      <xdr:nvGraphicFramePr>
        <xdr:cNvPr id="17" name="Chart 16">
          <a:extLst>
            <a:ext uri="{FF2B5EF4-FFF2-40B4-BE49-F238E27FC236}">
              <a16:creationId xmlns:a16="http://schemas.microsoft.com/office/drawing/2014/main" id="{39A00AB7-265C-4EA1-A254-E84F43354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KANTH" refreshedDate="45195.14002337963" createdVersion="7" refreshedVersion="7" minRefreshableVersion="3" recordCount="1000" xr:uid="{B81D1511-F8F1-4E80-860C-70ED3ECB9285}">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ontainsBlank="1"/>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ity card" numFmtId="0">
      <sharedItems count="3">
        <s v="Yes"/>
        <s v="No"/>
        <e v="#N/A" u="1"/>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3644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m/>
    <x v="0"/>
    <s v="Lib"/>
    <s v="D"/>
    <x v="2"/>
    <n v="29.784999999999997"/>
    <n v="89.35499999999999"/>
    <x v="3"/>
    <x v="2"/>
    <x v="1"/>
  </r>
  <r>
    <s v="NOP-21394-646"/>
    <x v="170"/>
    <s v="16982-35708-BZ"/>
    <s v="L-L-0.5"/>
    <n v="4"/>
    <x v="185"/>
    <m/>
    <x v="0"/>
    <s v="Lib"/>
    <s v="L"/>
    <x v="1"/>
    <n v="9.51"/>
    <n v="38.04"/>
    <x v="3"/>
    <x v="1"/>
    <x v="1"/>
  </r>
  <r>
    <s v="NOP-21394-646"/>
    <x v="170"/>
    <s v="16982-35708-BZ"/>
    <s v="E-M-1"/>
    <n v="3"/>
    <x v="185"/>
    <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m/>
    <x v="0"/>
    <s v="Lib"/>
    <s v="D"/>
    <x v="1"/>
    <n v="7.77"/>
    <n v="31.08"/>
    <x v="3"/>
    <x v="2"/>
    <x v="1"/>
  </r>
  <r>
    <s v="WNR-71736-993"/>
    <x v="350"/>
    <s v="16880-78077-FB"/>
    <s v="A-D-2.5"/>
    <n v="6"/>
    <x v="347"/>
    <m/>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m/>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m/>
    <x v="2"/>
    <s v="Lib"/>
    <s v="D"/>
    <x v="0"/>
    <n v="12.95"/>
    <n v="51.8"/>
    <x v="3"/>
    <x v="2"/>
    <x v="1"/>
  </r>
  <r>
    <s v="CTE-31437-326"/>
    <x v="6"/>
    <s v="22721-63196-UJ"/>
    <s v="L-L-0.2"/>
    <n v="3"/>
    <x v="467"/>
    <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m/>
    <x v="1"/>
    <s v="Ara"/>
    <s v="D"/>
    <x v="3"/>
    <n v="2.9849999999999999"/>
    <n v="2.9849999999999999"/>
    <x v="2"/>
    <x v="2"/>
    <x v="0"/>
  </r>
  <r>
    <s v="PKN-19556-918"/>
    <x v="483"/>
    <s v="00445-42781-KX"/>
    <s v="R-D-2.5"/>
    <n v="5"/>
    <x v="579"/>
    <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m/>
    <x v="0"/>
    <s v="Ara"/>
    <s v="L"/>
    <x v="2"/>
    <n v="29.784999999999997"/>
    <n v="89.35499999999999"/>
    <x v="2"/>
    <x v="1"/>
    <x v="1"/>
  </r>
  <r>
    <s v="CVE-15042-481"/>
    <x v="575"/>
    <s v="24972-55878-KX"/>
    <s v="R-L-1"/>
    <n v="2"/>
    <x v="696"/>
    <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DBC47-D4DF-4240-9902-479B7551211C}" name="PivotTable1" cacheId="5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m="1" x="2"/>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20C55-98C2-4A93-BE0C-2552AA8B557C}" name="PivotTable1"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0">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m="1" x="3"/>
        <item x="1"/>
        <item x="2"/>
        <item x="0"/>
      </items>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v="1"/>
    </i>
    <i>
      <x v="2"/>
    </i>
    <i>
      <x v="3"/>
    </i>
  </rowItems>
  <colItems count="1">
    <i/>
  </colItems>
  <dataFields count="1">
    <dataField name="Sum of Sales" fld="12" baseField="0" baseItem="0" numFmtId="1"/>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5C513-254E-4619-9C85-E2650F0A5F85}" name="PivotTable1"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7">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17"/>
    </i>
    <i>
      <x v="316"/>
    </i>
    <i>
      <x v="413"/>
    </i>
    <i>
      <x v="712"/>
    </i>
    <i>
      <x v="884"/>
    </i>
  </rowItems>
  <colItems count="1">
    <i/>
  </colItems>
  <dataFields count="1">
    <dataField name="Sum of Sales" fld="12" baseField="0" baseItem="0" numFmtId="1"/>
  </dataFields>
  <chartFormats count="6">
    <chartFormat chart="17"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1E2E80-B5E7-4E27-8265-52A410317770}" sourceName="Roast type name">
  <pivotTables>
    <pivotTable tabId="18" name="PivotTable1"/>
  </pivotTables>
  <data>
    <tabular pivotCacheId="11364487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4AB744-2F6F-4C03-B436-538FF2DD871C}" sourceName="Size">
  <pivotTables>
    <pivotTable tabId="18" name="PivotTable1"/>
  </pivotTables>
  <data>
    <tabular pivotCacheId="113644873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5B316A4-EA16-48EB-B96A-4F78C7FFCFE7}" sourceName="Loyality card">
  <pivotTables>
    <pivotTable tabId="18" name="PivotTable1"/>
  </pivotTables>
  <data>
    <tabular pivotCacheId="1136448732">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EB2F0C4-0FCF-4905-A6CA-96B7258533E4}" cache="Slicer_Roast_type_name" caption="Roast type" columnCount="3" rowHeight="234950"/>
  <slicer name="Size" xr10:uid="{8A2CE069-D942-4ACD-BDB3-65C9F8D39D4A}" cache="Slicer_Size" caption="Size" columnCount="2" rowHeight="234950"/>
  <slicer name="Loyality card" xr10:uid="{CFB85B1C-671C-471E-93B4-DFBE380EF090}"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B7B2FE-340C-4328-A4D0-FFA5D7F02CD6}" name="Orders" displayName="Orders" ref="A1:P1001" totalsRowShown="0" headerRowDxfId="3">
  <autoFilter ref="A1:P1001" xr:uid="{89B7B2FE-340C-4328-A4D0-FFA5D7F02CD6}"/>
  <tableColumns count="16">
    <tableColumn id="1" xr3:uid="{D31EB6D4-E3FD-48B0-82C1-7CB2FA58B88B}" name="Order ID" dataDxfId="12"/>
    <tableColumn id="2" xr3:uid="{84B9DE22-5EDE-4CD4-B62B-0A377AB7E46D}" name="Order Date" dataDxfId="11"/>
    <tableColumn id="3" xr3:uid="{934B53DC-E1D9-41FD-9A7C-1169A728662F}" name="Customer ID" dataDxfId="10"/>
    <tableColumn id="4" xr3:uid="{31D0C446-8101-4C4F-86DA-38234CF9C19A}" name="Product ID"/>
    <tableColumn id="5" xr3:uid="{7D0CBA22-1B84-4722-AC68-7C731A68B9CC}" name="Quantity" dataDxfId="9"/>
    <tableColumn id="6" xr3:uid="{A070CD2C-58B5-4B4A-A5B9-6A3EFC988BE7}" name="Customer Name" dataDxfId="0">
      <calculatedColumnFormula>_xlfn.XLOOKUP(C2,customers!$A$1:$A$1001,customers!$B$1:$B$1001,0,0)</calculatedColumnFormula>
    </tableColumn>
    <tableColumn id="7" xr3:uid="{5D7F4A64-35DF-4333-A880-9ACE3664E540}" name="Email" dataDxfId="8"/>
    <tableColumn id="8" xr3:uid="{2339271B-A773-41D3-BD8C-4A0907C92DCF}" name="Country" dataDxfId="1">
      <calculatedColumnFormula>_xlfn.XLOOKUP(C2,customers!$A$1:$A$1001,customers!$G$1:$G$1001,0,0)</calculatedColumnFormula>
    </tableColumn>
    <tableColumn id="9" xr3:uid="{63053757-A63A-4AB6-92FC-0F75BF9935B5}" name="Coffee Type">
      <calculatedColumnFormula>INDEX(products!$A$1:$G$49,MATCH(orders!$D2,products!$A$1:$A$49,0),MATCH(orders!I$1,products!$A$1:$G$1,0))</calculatedColumnFormula>
    </tableColumn>
    <tableColumn id="10" xr3:uid="{9C6BBB6C-E27A-47FC-BB76-36AA2110DC82}" name="Roast Type">
      <calculatedColumnFormula>INDEX(products!$A$1:$G$49,MATCH(orders!$D2,products!$A$1:$A$49,0),MATCH(orders!J$1,products!$A$1:$G$1,0))</calculatedColumnFormula>
    </tableColumn>
    <tableColumn id="11" xr3:uid="{E3CE703F-2335-4D29-9178-6B81A28E1111}" name="Size">
      <calculatedColumnFormula>INDEX(products!$A$1:$G$49,MATCH(orders!$D2,products!$A$1:$A$49,0),MATCH(orders!K$1,products!$A$1:$G$1,0))</calculatedColumnFormula>
    </tableColumn>
    <tableColumn id="12" xr3:uid="{C1B9EA31-2A5F-40B1-99B1-B5AC26B4FC43}" name="Unit Price" dataDxfId="7">
      <calculatedColumnFormula>INDEX(products!$A$1:$G$49,MATCH(orders!$D2,products!$A$1:$A$49,0),MATCH(orders!L$1,products!$A$1:$G$1,0))</calculatedColumnFormula>
    </tableColumn>
    <tableColumn id="13" xr3:uid="{4B3F269F-ED9C-4DFC-B08B-2D1A09B17FB6}" name="Sales" dataDxfId="6">
      <calculatedColumnFormula>E2*L2</calculatedColumnFormula>
    </tableColumn>
    <tableColumn id="14" xr3:uid="{834451F5-9F72-4E36-9C2C-157757C459FF}" name="Coffee name" dataDxfId="5">
      <calculatedColumnFormula>IF(I2="Rob","Robusta",IF(I2="Exc","Excelsa",IF(I2="Ara","Arabica",IF(I2="Lib","Liberica",""))))</calculatedColumnFormula>
    </tableColumn>
    <tableColumn id="15" xr3:uid="{46494A1E-48D9-4967-8B5C-8A6A37E04392}" name="Roast type name" dataDxfId="4">
      <calculatedColumnFormula>IF(J2="M","Medium",IF(J2="L","Light",IF(J2="D","Dark","")))</calculatedColumnFormula>
    </tableColumn>
    <tableColumn id="16" xr3:uid="{E91312A9-4625-4DCF-BD37-30B4A16A41F9}" name="Loyality card" dataDxfId="2">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D8A2CD-65CB-48AE-B591-7CCE654494A6}" sourceName="Order Date">
  <pivotTables>
    <pivotTable tabId="18" name="PivotTable1"/>
  </pivotTables>
  <state minimalRefreshVersion="6" lastRefreshVersion="6" pivotCacheId="11364487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B5F38D-F71A-4A57-AF53-2F8D401F0386}"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276B-5420-424D-A2F9-2C833FAB56D9}">
  <sheetPr>
    <outlinePr showOutlineSymbols="0"/>
  </sheetPr>
  <dimension ref="A1"/>
  <sheetViews>
    <sheetView showGridLines="0" showRowColHeaders="0" showZeros="0" tabSelected="1" showOutlineSymbols="0" zoomScale="66" workbookViewId="0">
      <selection activeCell="AE13" sqref="AE13"/>
    </sheetView>
  </sheetViews>
  <sheetFormatPr defaultRowHeight="14.4" x14ac:dyDescent="0.3"/>
  <cols>
    <col min="1" max="1" width="11.6640625" bestFit="1" customWidth="1"/>
    <col min="2" max="2" width="12.33203125" bestFit="1" customWidth="1"/>
    <col min="3" max="3" width="14" bestFit="1" customWidth="1"/>
    <col min="4" max="4" width="7" bestFit="1" customWidth="1"/>
    <col min="5" max="5" width="7.44140625" bestFit="1" customWidth="1"/>
    <col min="6" max="6" width="7.88671875" bestFit="1" customWidth="1"/>
    <col min="7" max="7" width="10.77734375" bestFit="1" customWidth="1"/>
    <col min="8" max="8" width="9" bestFit="1" customWidth="1"/>
    <col min="9" max="13" width="8" bestFit="1" customWidth="1"/>
    <col min="14" max="14" width="10" bestFit="1" customWidth="1"/>
    <col min="15" max="19" width="8" bestFit="1" customWidth="1"/>
    <col min="20" max="21" width="9" bestFit="1" customWidth="1"/>
    <col min="22" max="22" width="7" bestFit="1" customWidth="1"/>
    <col min="23" max="24" width="8" bestFit="1" customWidth="1"/>
    <col min="25" max="25" width="7" bestFit="1" customWidth="1"/>
    <col min="26" max="27" width="9" bestFit="1" customWidth="1"/>
    <col min="28"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0" bestFit="1" customWidth="1"/>
    <col min="41" max="41" width="8"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9" bestFit="1" customWidth="1"/>
    <col min="54" max="54" width="10.77734375" bestFit="1"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134D-9DFA-4081-BC92-DFEB41933945}">
  <dimension ref="A3:F48"/>
  <sheetViews>
    <sheetView workbookViewId="0">
      <selection activeCell="O3" sqref="O3"/>
    </sheetView>
  </sheetViews>
  <sheetFormatPr defaultRowHeight="14.4" x14ac:dyDescent="0.3"/>
  <cols>
    <col min="1" max="1" width="11.6640625" bestFit="1" customWidth="1"/>
    <col min="2" max="2" width="12.33203125" bestFit="1" customWidth="1"/>
    <col min="3" max="3" width="14" bestFit="1" customWidth="1"/>
    <col min="4" max="4" width="7" bestFit="1" customWidth="1"/>
    <col min="5" max="5" width="7.44140625" bestFit="1" customWidth="1"/>
    <col min="6" max="6" width="7.88671875" bestFit="1" customWidth="1"/>
    <col min="7" max="7" width="10.77734375" bestFit="1" customWidth="1"/>
    <col min="8" max="8" width="9" bestFit="1" customWidth="1"/>
    <col min="9" max="13" width="8" bestFit="1" customWidth="1"/>
    <col min="14" max="14" width="10" bestFit="1" customWidth="1"/>
    <col min="15" max="19" width="8" bestFit="1" customWidth="1"/>
    <col min="20" max="21" width="9" bestFit="1" customWidth="1"/>
    <col min="22" max="22" width="7" bestFit="1" customWidth="1"/>
    <col min="23" max="24" width="8" bestFit="1" customWidth="1"/>
    <col min="25" max="25" width="7" bestFit="1" customWidth="1"/>
    <col min="26" max="27" width="9" bestFit="1" customWidth="1"/>
    <col min="28"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0" bestFit="1" customWidth="1"/>
    <col min="41" max="41" width="8"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9" bestFit="1" customWidth="1"/>
    <col min="54" max="54" width="10.77734375" bestFit="1" customWidth="1"/>
  </cols>
  <sheetData>
    <row r="3" spans="1:6" x14ac:dyDescent="0.3">
      <c r="A3" s="7" t="s">
        <v>6199</v>
      </c>
      <c r="C3" s="7" t="s">
        <v>6196</v>
      </c>
    </row>
    <row r="4" spans="1:6" x14ac:dyDescent="0.3">
      <c r="A4" s="7" t="s">
        <v>6216</v>
      </c>
      <c r="B4" s="7" t="s">
        <v>1</v>
      </c>
      <c r="C4" t="s">
        <v>6217</v>
      </c>
      <c r="D4" t="s">
        <v>6218</v>
      </c>
      <c r="E4" t="s">
        <v>6219</v>
      </c>
      <c r="F4" t="s">
        <v>6220</v>
      </c>
    </row>
    <row r="5" spans="1:6" x14ac:dyDescent="0.3">
      <c r="A5" t="s">
        <v>6200</v>
      </c>
      <c r="B5" s="8" t="s">
        <v>6201</v>
      </c>
      <c r="C5" s="9">
        <v>186.85499999999999</v>
      </c>
      <c r="D5" s="9">
        <v>305.97000000000003</v>
      </c>
      <c r="E5" s="9">
        <v>213.15999999999997</v>
      </c>
      <c r="F5" s="9">
        <v>123</v>
      </c>
    </row>
    <row r="6" spans="1:6" x14ac:dyDescent="0.3">
      <c r="B6" s="8" t="s">
        <v>6202</v>
      </c>
      <c r="C6" s="9">
        <v>251.96499999999997</v>
      </c>
      <c r="D6" s="9">
        <v>129.46</v>
      </c>
      <c r="E6" s="9">
        <v>434.03999999999996</v>
      </c>
      <c r="F6" s="9">
        <v>171.93999999999997</v>
      </c>
    </row>
    <row r="7" spans="1:6" x14ac:dyDescent="0.3">
      <c r="B7" s="8" t="s">
        <v>6203</v>
      </c>
      <c r="C7" s="9">
        <v>224.94499999999999</v>
      </c>
      <c r="D7" s="9">
        <v>349.12</v>
      </c>
      <c r="E7" s="9">
        <v>321.04000000000002</v>
      </c>
      <c r="F7" s="9">
        <v>126.035</v>
      </c>
    </row>
    <row r="8" spans="1:6" x14ac:dyDescent="0.3">
      <c r="B8" s="8" t="s">
        <v>6204</v>
      </c>
      <c r="C8" s="9">
        <v>307.12</v>
      </c>
      <c r="D8" s="9">
        <v>681.07499999999993</v>
      </c>
      <c r="E8" s="9">
        <v>533.70499999999993</v>
      </c>
      <c r="F8" s="9">
        <v>158.85</v>
      </c>
    </row>
    <row r="9" spans="1:6" x14ac:dyDescent="0.3">
      <c r="B9" s="8" t="s">
        <v>6205</v>
      </c>
      <c r="C9" s="9">
        <v>53.664999999999992</v>
      </c>
      <c r="D9" s="9">
        <v>83.025000000000006</v>
      </c>
      <c r="E9" s="9">
        <v>193.83499999999998</v>
      </c>
      <c r="F9" s="9">
        <v>68.039999999999992</v>
      </c>
    </row>
    <row r="10" spans="1:6" x14ac:dyDescent="0.3">
      <c r="B10" s="8" t="s">
        <v>6206</v>
      </c>
      <c r="C10" s="9">
        <v>163.01999999999998</v>
      </c>
      <c r="D10" s="9">
        <v>678.3599999999999</v>
      </c>
      <c r="E10" s="9">
        <v>171.04500000000002</v>
      </c>
      <c r="F10" s="9">
        <v>372.255</v>
      </c>
    </row>
    <row r="11" spans="1:6" x14ac:dyDescent="0.3">
      <c r="B11" s="8" t="s">
        <v>6207</v>
      </c>
      <c r="C11" s="9">
        <v>345.02</v>
      </c>
      <c r="D11" s="9">
        <v>273.86999999999995</v>
      </c>
      <c r="E11" s="9">
        <v>184.12999999999997</v>
      </c>
      <c r="F11" s="9">
        <v>201.11499999999998</v>
      </c>
    </row>
    <row r="12" spans="1:6" x14ac:dyDescent="0.3">
      <c r="B12" s="8" t="s">
        <v>6208</v>
      </c>
      <c r="C12" s="9">
        <v>334.89</v>
      </c>
      <c r="D12" s="9">
        <v>70.95</v>
      </c>
      <c r="E12" s="9">
        <v>134.23000000000002</v>
      </c>
      <c r="F12" s="9">
        <v>166.27499999999998</v>
      </c>
    </row>
    <row r="13" spans="1:6" x14ac:dyDescent="0.3">
      <c r="B13" s="8" t="s">
        <v>6209</v>
      </c>
      <c r="C13" s="9">
        <v>178.70999999999998</v>
      </c>
      <c r="D13" s="9">
        <v>166.1</v>
      </c>
      <c r="E13" s="9">
        <v>439.30999999999995</v>
      </c>
      <c r="F13" s="9">
        <v>492.9</v>
      </c>
    </row>
    <row r="14" spans="1:6" x14ac:dyDescent="0.3">
      <c r="B14" s="8" t="s">
        <v>6210</v>
      </c>
      <c r="C14" s="9">
        <v>301.98500000000001</v>
      </c>
      <c r="D14" s="9">
        <v>153.76499999999999</v>
      </c>
      <c r="E14" s="9">
        <v>215.55499999999998</v>
      </c>
      <c r="F14" s="9">
        <v>213.66499999999999</v>
      </c>
    </row>
    <row r="15" spans="1:6" x14ac:dyDescent="0.3">
      <c r="B15" s="8" t="s">
        <v>6211</v>
      </c>
      <c r="C15" s="9">
        <v>312.83499999999998</v>
      </c>
      <c r="D15" s="9">
        <v>63.249999999999993</v>
      </c>
      <c r="E15" s="9">
        <v>350.89500000000004</v>
      </c>
      <c r="F15" s="9">
        <v>96.405000000000001</v>
      </c>
    </row>
    <row r="16" spans="1:6" x14ac:dyDescent="0.3">
      <c r="B16" s="8" t="s">
        <v>6212</v>
      </c>
      <c r="C16" s="9">
        <v>265.62</v>
      </c>
      <c r="D16" s="9">
        <v>526.51499999999987</v>
      </c>
      <c r="E16" s="9">
        <v>187.06</v>
      </c>
      <c r="F16" s="9">
        <v>210.58999999999997</v>
      </c>
    </row>
    <row r="17" spans="1:6" x14ac:dyDescent="0.3">
      <c r="A17" t="s">
        <v>6213</v>
      </c>
      <c r="B17" s="8" t="s">
        <v>6201</v>
      </c>
      <c r="C17" s="9">
        <v>47.25</v>
      </c>
      <c r="D17" s="9">
        <v>65.805000000000007</v>
      </c>
      <c r="E17" s="9">
        <v>274.67500000000001</v>
      </c>
      <c r="F17" s="9">
        <v>179.22</v>
      </c>
    </row>
    <row r="18" spans="1:6" x14ac:dyDescent="0.3">
      <c r="B18" s="8" t="s">
        <v>6202</v>
      </c>
      <c r="C18" s="9">
        <v>745.44999999999993</v>
      </c>
      <c r="D18" s="9">
        <v>428.88499999999999</v>
      </c>
      <c r="E18" s="9">
        <v>194.17499999999998</v>
      </c>
      <c r="F18" s="9">
        <v>429.82999999999993</v>
      </c>
    </row>
    <row r="19" spans="1:6" x14ac:dyDescent="0.3">
      <c r="B19" s="8" t="s">
        <v>6203</v>
      </c>
      <c r="C19" s="9">
        <v>130.47</v>
      </c>
      <c r="D19" s="9">
        <v>271.48500000000001</v>
      </c>
      <c r="E19" s="9">
        <v>281.20499999999998</v>
      </c>
      <c r="F19" s="9">
        <v>231.63000000000002</v>
      </c>
    </row>
    <row r="20" spans="1:6" x14ac:dyDescent="0.3">
      <c r="B20" s="8" t="s">
        <v>6204</v>
      </c>
      <c r="C20" s="9">
        <v>27</v>
      </c>
      <c r="D20" s="9">
        <v>347.26</v>
      </c>
      <c r="E20" s="9">
        <v>147.51</v>
      </c>
      <c r="F20" s="9">
        <v>240.04</v>
      </c>
    </row>
    <row r="21" spans="1:6" x14ac:dyDescent="0.3">
      <c r="B21" s="8" t="s">
        <v>6205</v>
      </c>
      <c r="C21" s="9">
        <v>255.11499999999995</v>
      </c>
      <c r="D21" s="9">
        <v>541.73</v>
      </c>
      <c r="E21" s="9">
        <v>83.43</v>
      </c>
      <c r="F21" s="9">
        <v>59.079999999999991</v>
      </c>
    </row>
    <row r="22" spans="1:6" x14ac:dyDescent="0.3">
      <c r="B22" s="8" t="s">
        <v>6206</v>
      </c>
      <c r="C22" s="9">
        <v>584.78999999999985</v>
      </c>
      <c r="D22" s="9">
        <v>357.42999999999995</v>
      </c>
      <c r="E22" s="9">
        <v>355.34</v>
      </c>
      <c r="F22" s="9">
        <v>140.88</v>
      </c>
    </row>
    <row r="23" spans="1:6" x14ac:dyDescent="0.3">
      <c r="B23" s="8" t="s">
        <v>6207</v>
      </c>
      <c r="C23" s="9">
        <v>430.62</v>
      </c>
      <c r="D23" s="9">
        <v>227.42500000000001</v>
      </c>
      <c r="E23" s="9">
        <v>236.315</v>
      </c>
      <c r="F23" s="9">
        <v>414.58499999999992</v>
      </c>
    </row>
    <row r="24" spans="1:6" x14ac:dyDescent="0.3">
      <c r="B24" s="8" t="s">
        <v>6208</v>
      </c>
      <c r="C24" s="9">
        <v>22.5</v>
      </c>
      <c r="D24" s="9">
        <v>77.72</v>
      </c>
      <c r="E24" s="9">
        <v>60.5</v>
      </c>
      <c r="F24" s="9">
        <v>139.67999999999998</v>
      </c>
    </row>
    <row r="25" spans="1:6" x14ac:dyDescent="0.3">
      <c r="B25" s="8" t="s">
        <v>6209</v>
      </c>
      <c r="C25" s="9">
        <v>126.14999999999999</v>
      </c>
      <c r="D25" s="9">
        <v>195.11</v>
      </c>
      <c r="E25" s="9">
        <v>89.13</v>
      </c>
      <c r="F25" s="9">
        <v>302.65999999999997</v>
      </c>
    </row>
    <row r="26" spans="1:6" x14ac:dyDescent="0.3">
      <c r="B26" s="8" t="s">
        <v>6210</v>
      </c>
      <c r="C26" s="9">
        <v>376.03</v>
      </c>
      <c r="D26" s="9">
        <v>523.24</v>
      </c>
      <c r="E26" s="9">
        <v>440.96499999999997</v>
      </c>
      <c r="F26" s="9">
        <v>174.46999999999997</v>
      </c>
    </row>
    <row r="27" spans="1:6" x14ac:dyDescent="0.3">
      <c r="B27" s="8" t="s">
        <v>6211</v>
      </c>
      <c r="C27" s="9">
        <v>515.17999999999995</v>
      </c>
      <c r="D27" s="9">
        <v>142.56</v>
      </c>
      <c r="E27" s="9">
        <v>347.03999999999996</v>
      </c>
      <c r="F27" s="9">
        <v>104.08499999999999</v>
      </c>
    </row>
    <row r="28" spans="1:6" x14ac:dyDescent="0.3">
      <c r="B28" s="8" t="s">
        <v>6212</v>
      </c>
      <c r="C28" s="9">
        <v>95.859999999999985</v>
      </c>
      <c r="D28" s="9">
        <v>484.76</v>
      </c>
      <c r="E28" s="9">
        <v>94.17</v>
      </c>
      <c r="F28" s="9">
        <v>77.10499999999999</v>
      </c>
    </row>
    <row r="29" spans="1:6" x14ac:dyDescent="0.3">
      <c r="A29" t="s">
        <v>6214</v>
      </c>
      <c r="B29" s="8" t="s">
        <v>6201</v>
      </c>
      <c r="C29" s="9">
        <v>258.34500000000003</v>
      </c>
      <c r="D29" s="9">
        <v>139.625</v>
      </c>
      <c r="E29" s="9">
        <v>279.52000000000004</v>
      </c>
      <c r="F29" s="9">
        <v>160.19499999999999</v>
      </c>
    </row>
    <row r="30" spans="1:6" x14ac:dyDescent="0.3">
      <c r="B30" s="8" t="s">
        <v>6202</v>
      </c>
      <c r="C30" s="9">
        <v>342.2</v>
      </c>
      <c r="D30" s="9">
        <v>284.24999999999994</v>
      </c>
      <c r="E30" s="9">
        <v>251.83</v>
      </c>
      <c r="F30" s="9">
        <v>80.550000000000011</v>
      </c>
    </row>
    <row r="31" spans="1:6" x14ac:dyDescent="0.3">
      <c r="B31" s="8" t="s">
        <v>6203</v>
      </c>
      <c r="C31" s="9">
        <v>418.30499999999989</v>
      </c>
      <c r="D31" s="9">
        <v>468.125</v>
      </c>
      <c r="E31" s="9">
        <v>405.05500000000006</v>
      </c>
      <c r="F31" s="9">
        <v>253.15499999999997</v>
      </c>
    </row>
    <row r="32" spans="1:6" x14ac:dyDescent="0.3">
      <c r="B32" s="8" t="s">
        <v>6204</v>
      </c>
      <c r="C32" s="9">
        <v>102.32999999999998</v>
      </c>
      <c r="D32" s="9">
        <v>242.14000000000001</v>
      </c>
      <c r="E32" s="9">
        <v>554.875</v>
      </c>
      <c r="F32" s="9">
        <v>106.23999999999998</v>
      </c>
    </row>
    <row r="33" spans="1:6" x14ac:dyDescent="0.3">
      <c r="B33" s="8" t="s">
        <v>6205</v>
      </c>
      <c r="C33" s="9">
        <v>234.71999999999997</v>
      </c>
      <c r="D33" s="9">
        <v>133.08000000000001</v>
      </c>
      <c r="E33" s="9">
        <v>267.2</v>
      </c>
      <c r="F33" s="9">
        <v>272.68999999999994</v>
      </c>
    </row>
    <row r="34" spans="1:6" x14ac:dyDescent="0.3">
      <c r="B34" s="8" t="s">
        <v>6206</v>
      </c>
      <c r="C34" s="9">
        <v>430.39</v>
      </c>
      <c r="D34" s="9">
        <v>136.20500000000001</v>
      </c>
      <c r="E34" s="9">
        <v>209.6</v>
      </c>
      <c r="F34" s="9">
        <v>88.334999999999994</v>
      </c>
    </row>
    <row r="35" spans="1:6" x14ac:dyDescent="0.3">
      <c r="B35" s="8" t="s">
        <v>6207</v>
      </c>
      <c r="C35" s="9">
        <v>109.005</v>
      </c>
      <c r="D35" s="9">
        <v>393.57499999999999</v>
      </c>
      <c r="E35" s="9">
        <v>61.034999999999997</v>
      </c>
      <c r="F35" s="9">
        <v>199.48999999999998</v>
      </c>
    </row>
    <row r="36" spans="1:6" x14ac:dyDescent="0.3">
      <c r="B36" s="8" t="s">
        <v>6208</v>
      </c>
      <c r="C36" s="9">
        <v>287.52499999999998</v>
      </c>
      <c r="D36" s="9">
        <v>288.67</v>
      </c>
      <c r="E36" s="9">
        <v>125.58</v>
      </c>
      <c r="F36" s="9">
        <v>374.13499999999999</v>
      </c>
    </row>
    <row r="37" spans="1:6" x14ac:dyDescent="0.3">
      <c r="B37" s="8" t="s">
        <v>6209</v>
      </c>
      <c r="C37" s="9">
        <v>840.92999999999984</v>
      </c>
      <c r="D37" s="9">
        <v>409.875</v>
      </c>
      <c r="E37" s="9">
        <v>171.32999999999998</v>
      </c>
      <c r="F37" s="9">
        <v>221.43999999999997</v>
      </c>
    </row>
    <row r="38" spans="1:6" x14ac:dyDescent="0.3">
      <c r="B38" s="8" t="s">
        <v>6210</v>
      </c>
      <c r="C38" s="9">
        <v>299.07</v>
      </c>
      <c r="D38" s="9">
        <v>260.32499999999999</v>
      </c>
      <c r="E38" s="9">
        <v>584.64</v>
      </c>
      <c r="F38" s="9">
        <v>256.36500000000001</v>
      </c>
    </row>
    <row r="39" spans="1:6" x14ac:dyDescent="0.3">
      <c r="B39" s="8" t="s">
        <v>6211</v>
      </c>
      <c r="C39" s="9">
        <v>323.32499999999999</v>
      </c>
      <c r="D39" s="9">
        <v>565.57000000000005</v>
      </c>
      <c r="E39" s="9">
        <v>537.80999999999995</v>
      </c>
      <c r="F39" s="9">
        <v>189.47499999999999</v>
      </c>
    </row>
    <row r="40" spans="1:6" x14ac:dyDescent="0.3">
      <c r="B40" s="8" t="s">
        <v>6212</v>
      </c>
      <c r="C40" s="9">
        <v>399.48499999999996</v>
      </c>
      <c r="D40" s="9">
        <v>148.19999999999999</v>
      </c>
      <c r="E40" s="9">
        <v>388.21999999999997</v>
      </c>
      <c r="F40" s="9">
        <v>212.07499999999999</v>
      </c>
    </row>
    <row r="41" spans="1:6" x14ac:dyDescent="0.3">
      <c r="A41" t="s">
        <v>6215</v>
      </c>
      <c r="B41" s="8" t="s">
        <v>6201</v>
      </c>
      <c r="C41" s="9">
        <v>112.69499999999999</v>
      </c>
      <c r="D41" s="9">
        <v>166.32</v>
      </c>
      <c r="E41" s="9">
        <v>843.71499999999992</v>
      </c>
      <c r="F41" s="9">
        <v>146.685</v>
      </c>
    </row>
    <row r="42" spans="1:6" x14ac:dyDescent="0.3">
      <c r="B42" s="8" t="s">
        <v>6202</v>
      </c>
      <c r="C42" s="9">
        <v>114.87999999999998</v>
      </c>
      <c r="D42" s="9">
        <v>133.815</v>
      </c>
      <c r="E42" s="9">
        <v>91.175000000000011</v>
      </c>
      <c r="F42" s="9">
        <v>53.759999999999991</v>
      </c>
    </row>
    <row r="43" spans="1:6" x14ac:dyDescent="0.3">
      <c r="B43" s="8" t="s">
        <v>6203</v>
      </c>
      <c r="C43" s="9">
        <v>277.76</v>
      </c>
      <c r="D43" s="9">
        <v>175.41</v>
      </c>
      <c r="E43" s="9">
        <v>462.50999999999993</v>
      </c>
      <c r="F43" s="9">
        <v>399.52499999999998</v>
      </c>
    </row>
    <row r="44" spans="1:6" x14ac:dyDescent="0.3">
      <c r="B44" s="8" t="s">
        <v>6204</v>
      </c>
      <c r="C44" s="9">
        <v>197.89499999999998</v>
      </c>
      <c r="D44" s="9">
        <v>289.755</v>
      </c>
      <c r="E44" s="9">
        <v>88.545000000000002</v>
      </c>
      <c r="F44" s="9">
        <v>200.25499999999997</v>
      </c>
    </row>
    <row r="45" spans="1:6" x14ac:dyDescent="0.3">
      <c r="B45" s="8" t="s">
        <v>6205</v>
      </c>
      <c r="C45" s="9">
        <v>193.11499999999998</v>
      </c>
      <c r="D45" s="9">
        <v>212.49499999999998</v>
      </c>
      <c r="E45" s="9">
        <v>292.29000000000002</v>
      </c>
      <c r="F45" s="9">
        <v>304.46999999999997</v>
      </c>
    </row>
    <row r="46" spans="1:6" x14ac:dyDescent="0.3">
      <c r="B46" s="8" t="s">
        <v>6206</v>
      </c>
      <c r="C46" s="9">
        <v>179.79</v>
      </c>
      <c r="D46" s="9">
        <v>426.2</v>
      </c>
      <c r="E46" s="9">
        <v>170.08999999999997</v>
      </c>
      <c r="F46" s="9">
        <v>379.31</v>
      </c>
    </row>
    <row r="47" spans="1:6" x14ac:dyDescent="0.3">
      <c r="B47" s="8" t="s">
        <v>6207</v>
      </c>
      <c r="C47" s="9">
        <v>247.28999999999996</v>
      </c>
      <c r="D47" s="9">
        <v>246.685</v>
      </c>
      <c r="E47" s="9">
        <v>271.05499999999995</v>
      </c>
      <c r="F47" s="9">
        <v>141.69999999999999</v>
      </c>
    </row>
    <row r="48" spans="1:6" x14ac:dyDescent="0.3">
      <c r="B48" s="8" t="s">
        <v>6208</v>
      </c>
      <c r="C48" s="9">
        <v>116.39499999999998</v>
      </c>
      <c r="D48" s="9">
        <v>41.25</v>
      </c>
      <c r="E48" s="9">
        <v>15.54</v>
      </c>
      <c r="F48" s="9">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9140-09DB-4A53-8F2C-7D2893D528DF}">
  <dimension ref="A3:B6"/>
  <sheetViews>
    <sheetView workbookViewId="0">
      <selection activeCell="A4" sqref="A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 min="8" max="8" width="9" bestFit="1" customWidth="1"/>
    <col min="9" max="13" width="8" bestFit="1" customWidth="1"/>
    <col min="14" max="14" width="10" bestFit="1" customWidth="1"/>
    <col min="15" max="19" width="8" bestFit="1" customWidth="1"/>
    <col min="20" max="21" width="9" bestFit="1" customWidth="1"/>
    <col min="22" max="22" width="7" bestFit="1" customWidth="1"/>
    <col min="23" max="24" width="8" bestFit="1" customWidth="1"/>
    <col min="25" max="25" width="7" bestFit="1" customWidth="1"/>
    <col min="26" max="27" width="9" bestFit="1" customWidth="1"/>
    <col min="28"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0" bestFit="1" customWidth="1"/>
    <col min="41" max="41" width="8"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9" bestFit="1" customWidth="1"/>
    <col min="54" max="54" width="10.77734375" bestFit="1" customWidth="1"/>
  </cols>
  <sheetData>
    <row r="3" spans="1:2" x14ac:dyDescent="0.3">
      <c r="A3" s="7" t="s">
        <v>7</v>
      </c>
      <c r="B3" t="s">
        <v>6199</v>
      </c>
    </row>
    <row r="4" spans="1:2" x14ac:dyDescent="0.3">
      <c r="A4" t="s">
        <v>318</v>
      </c>
      <c r="B4" s="9">
        <v>6696.8649999999989</v>
      </c>
    </row>
    <row r="5" spans="1:2" x14ac:dyDescent="0.3">
      <c r="A5" t="s">
        <v>28</v>
      </c>
      <c r="B5" s="9">
        <v>2798.5050000000001</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CD96-3DDA-42F7-A7C0-CA4D10F14F5D}">
  <dimension ref="A3:B8"/>
  <sheetViews>
    <sheetView workbookViewId="0">
      <selection activeCell="A3" sqref="A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 min="8" max="8" width="9" bestFit="1" customWidth="1"/>
    <col min="9" max="13" width="8" bestFit="1" customWidth="1"/>
    <col min="14" max="14" width="10" bestFit="1" customWidth="1"/>
    <col min="15" max="19" width="8" bestFit="1" customWidth="1"/>
    <col min="20" max="21" width="9" bestFit="1" customWidth="1"/>
    <col min="22" max="22" width="7" bestFit="1" customWidth="1"/>
    <col min="23" max="24" width="8" bestFit="1" customWidth="1"/>
    <col min="25" max="25" width="7" bestFit="1" customWidth="1"/>
    <col min="26" max="27" width="9" bestFit="1" customWidth="1"/>
    <col min="28"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0" bestFit="1" customWidth="1"/>
    <col min="41" max="41" width="8"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9" bestFit="1" customWidth="1"/>
    <col min="54" max="54" width="10.77734375" bestFit="1" customWidth="1"/>
  </cols>
  <sheetData>
    <row r="3" spans="1:2" x14ac:dyDescent="0.3">
      <c r="A3" s="7" t="s">
        <v>4</v>
      </c>
      <c r="B3" t="s">
        <v>6199</v>
      </c>
    </row>
    <row r="4" spans="1:2" x14ac:dyDescent="0.3">
      <c r="A4" t="s">
        <v>5114</v>
      </c>
      <c r="B4" s="9">
        <v>317.06999999999994</v>
      </c>
    </row>
    <row r="5" spans="1:2" x14ac:dyDescent="0.3">
      <c r="A5" t="s">
        <v>1598</v>
      </c>
      <c r="B5" s="9">
        <v>281.67499999999995</v>
      </c>
    </row>
    <row r="6" spans="1:2" x14ac:dyDescent="0.3">
      <c r="A6" t="s">
        <v>2587</v>
      </c>
      <c r="B6" s="9">
        <v>289.11</v>
      </c>
    </row>
    <row r="7" spans="1:2" x14ac:dyDescent="0.3">
      <c r="A7" t="s">
        <v>3753</v>
      </c>
      <c r="B7" s="9">
        <v>278.01</v>
      </c>
    </row>
    <row r="8" spans="1:2" x14ac:dyDescent="0.3">
      <c r="A8" t="s">
        <v>5765</v>
      </c>
      <c r="B8" s="9">
        <v>307.04499999999996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9" sqref="F9"/>
    </sheetView>
  </sheetViews>
  <sheetFormatPr defaultRowHeight="14.4" x14ac:dyDescent="0.3"/>
  <cols>
    <col min="1" max="1" width="15.5546875" bestFit="1" customWidth="1"/>
    <col min="2" max="2" width="11.77734375" customWidth="1"/>
    <col min="3" max="3" width="16.44140625" bestFit="1" customWidth="1"/>
    <col min="4" max="4" width="11.33203125" customWidth="1"/>
    <col min="5" max="5" width="9.77734375" customWidth="1"/>
    <col min="6" max="6" width="20.44140625" bestFit="1" customWidth="1"/>
    <col min="7" max="7" width="36" bestFit="1" customWidth="1"/>
    <col min="8" max="8" width="14.33203125" bestFit="1" customWidth="1"/>
    <col min="9" max="9" width="12.6640625" customWidth="1"/>
    <col min="10" max="10" width="11.6640625" customWidth="1"/>
    <col min="11" max="11" width="5.77734375" customWidth="1"/>
    <col min="12" max="12" width="11.77734375" style="5" customWidth="1"/>
    <col min="13" max="13" width="8.77734375" style="5" bestFit="1" customWidth="1"/>
    <col min="14" max="14" width="13.33203125" customWidth="1"/>
    <col min="15" max="15" width="16.6640625" customWidth="1"/>
    <col min="16" max="16" width="13" customWidth="1"/>
  </cols>
  <sheetData>
    <row r="1" spans="1:16" x14ac:dyDescent="0.3">
      <c r="A1" s="2" t="s">
        <v>0</v>
      </c>
      <c r="B1" s="2" t="s">
        <v>1</v>
      </c>
      <c r="C1" s="2" t="s">
        <v>3</v>
      </c>
      <c r="D1" s="2" t="s">
        <v>11</v>
      </c>
      <c r="E1" s="2" t="s">
        <v>14</v>
      </c>
      <c r="F1" s="2" t="s">
        <v>4</v>
      </c>
      <c r="G1" s="2" t="s">
        <v>2</v>
      </c>
      <c r="H1" s="2" t="s">
        <v>7</v>
      </c>
      <c r="I1" s="2" t="s">
        <v>9</v>
      </c>
      <c r="J1" s="2" t="s">
        <v>10</v>
      </c>
      <c r="K1" s="2" t="s">
        <v>12</v>
      </c>
      <c r="L1" s="4" t="s">
        <v>13</v>
      </c>
      <c r="M1" s="4" t="s">
        <v>15</v>
      </c>
      <c r="N1" s="2" t="s">
        <v>6196</v>
      </c>
      <c r="O1" s="2" t="s">
        <v>6197</v>
      </c>
      <c r="P1" s="2" t="s">
        <v>6198</v>
      </c>
    </row>
    <row r="2" spans="1:16" x14ac:dyDescent="0.3">
      <c r="A2" s="2" t="s">
        <v>490</v>
      </c>
      <c r="B2" s="3">
        <v>43713</v>
      </c>
      <c r="C2" s="2" t="s">
        <v>491</v>
      </c>
      <c r="D2" t="s">
        <v>6138</v>
      </c>
      <c r="E2" s="2">
        <v>2</v>
      </c>
      <c r="F2" s="2" t="str">
        <f>_xlfn.XLOOKUP(C2,customers!$A$1:$A$1001,customers!$B$1:$B$1001,0,0)</f>
        <v>Aloisia Allner</v>
      </c>
      <c r="G2" s="2" t="str">
        <f>_xlfn.XLOOKUP(C2:C1001,customers!A1:A1001,customers!C1:C1001,0,0)</f>
        <v>aallner0@lulu.com</v>
      </c>
      <c r="H2" s="2" t="str">
        <f>_xlfn.XLOOKUP(C2,customers!$A$1:$A$1001,customers!$G$1:$G$1001,0,0)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E2*L2</f>
        <v>19.899999999999999</v>
      </c>
      <c r="N2" s="6" t="str">
        <f>IF(I2="Rob","Robusta",IF(I2="Exc","Excelsa",IF(I2="Ara","Arabica",IF(I2="Lib","Liberica",""))))</f>
        <v>Robusta</v>
      </c>
      <c r="O2" s="6"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_xlfn.XLOOKUP(C3,customers!$A$1:$A$1001,customers!$B$1:$B$1001,0,0)</f>
        <v>Aloisia Allner</v>
      </c>
      <c r="G3" s="2" t="str">
        <f>_xlfn.XLOOKUP(C3:C1002,customers!A2:A1002,customers!C2:C1002,0,0)</f>
        <v>aallner0@lulu.com</v>
      </c>
      <c r="H3" s="2" t="str">
        <f>_xlfn.XLOOKUP(C3,customers!$A$1:$A$1001,customers!$G$1:$G$1001,0,0)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E3*L3</f>
        <v>41.25</v>
      </c>
      <c r="N3" s="6" t="str">
        <f t="shared" ref="N3:N66" si="1">IF(I3="Rob","Robusta",IF(I3="Exc","Excelsa",IF(I3="Ara","Arabica",IF(I3="Lib","Liberica",""))))</f>
        <v>Excelsa</v>
      </c>
      <c r="O3" s="6"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_xlfn.XLOOKUP(C4,customers!$A$1:$A$1001,customers!$B$1:$B$1001,0,0)</f>
        <v>Jami Redholes</v>
      </c>
      <c r="G4" s="2" t="str">
        <f>_xlfn.XLOOKUP(C4:C1003,customers!A3:A1003,customers!C3:C1003,0,0)</f>
        <v>jredholes2@tmall.com</v>
      </c>
      <c r="H4" s="2" t="str">
        <f>_xlfn.XLOOKUP(C4,customers!$A$1:$A$1001,customers!$G$1:$G$1001,0,0)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s="6" t="str">
        <f t="shared" si="1"/>
        <v>Arabica</v>
      </c>
      <c r="O4" s="6"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_xlfn.XLOOKUP(C5,customers!$A$1:$A$1001,customers!$B$1:$B$1001,0,0)</f>
        <v>Christoffer O' Shea</v>
      </c>
      <c r="G5" s="2"/>
      <c r="H5" s="2" t="str">
        <f>_xlfn.XLOOKUP(C5,customers!$A$1:$A$1001,customers!$G$1:$G$1001,0,0)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s="6" t="str">
        <f t="shared" si="1"/>
        <v>Excelsa</v>
      </c>
      <c r="O5" s="6"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_xlfn.XLOOKUP(C6,customers!$A$1:$A$1001,customers!$B$1:$B$1001,0,0)</f>
        <v>Christoffer O' Shea</v>
      </c>
      <c r="G6" s="2"/>
      <c r="H6" s="2" t="str">
        <f>_xlfn.XLOOKUP(C6,customers!$A$1:$A$1001,customers!$G$1:$G$1001,0,0)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s="6" t="str">
        <f t="shared" si="1"/>
        <v>Robusta</v>
      </c>
      <c r="O6" s="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_xlfn.XLOOKUP(C7,customers!$A$1:$A$1001,customers!$B$1:$B$1001,0,0)</f>
        <v>Beryle Cottier</v>
      </c>
      <c r="G7" s="2"/>
      <c r="H7" s="2" t="str">
        <f>_xlfn.XLOOKUP(C7,customers!$A$1:$A$1001,customers!$G$1:$G$1001,0,0)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s="6" t="str">
        <f t="shared" si="1"/>
        <v>Liberica</v>
      </c>
      <c r="O7" s="6"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_xlfn.XLOOKUP(C8,customers!$A$1:$A$1001,customers!$B$1:$B$1001,0,0)</f>
        <v>Shaylynn Lobe</v>
      </c>
      <c r="G8" s="2" t="str">
        <f>_xlfn.XLOOKUP(C8:C1007,customers!A7:A1007,customers!C7:C1007,0,0)</f>
        <v>slobe6@nifty.com</v>
      </c>
      <c r="H8" s="2" t="str">
        <f>_xlfn.XLOOKUP(C8,customers!$A$1:$A$1001,customers!$G$1:$G$1001,0,0)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s="6" t="str">
        <f t="shared" si="1"/>
        <v>Excelsa</v>
      </c>
      <c r="O8" s="6"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_xlfn.XLOOKUP(C9,customers!$A$1:$A$1001,customers!$B$1:$B$1001,0,0)</f>
        <v>Melvin Wharfe</v>
      </c>
      <c r="G9" s="2"/>
      <c r="H9" s="2" t="str">
        <f>_xlfn.XLOOKUP(C9,customers!$A$1:$A$1001,customers!$G$1:$G$1001,0,0)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s="6" t="str">
        <f t="shared" si="1"/>
        <v>Liberica</v>
      </c>
      <c r="O9" s="6"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_xlfn.XLOOKUP(C10,customers!$A$1:$A$1001,customers!$B$1:$B$1001,0,0)</f>
        <v>Guthrey Petracci</v>
      </c>
      <c r="G10" s="2" t="str">
        <f>_xlfn.XLOOKUP(C10:C1009,customers!A9:A1009,customers!C9:C1009,0,0)</f>
        <v>gpetracci8@livejournal.com</v>
      </c>
      <c r="H10" s="2" t="str">
        <f>_xlfn.XLOOKUP(C10,customers!$A$1:$A$1001,customers!$G$1:$G$1001,0,0)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s="6" t="str">
        <f t="shared" si="1"/>
        <v>Robusta</v>
      </c>
      <c r="O10" s="6"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_xlfn.XLOOKUP(C11,customers!$A$1:$A$1001,customers!$B$1:$B$1001,0,0)</f>
        <v>Rodger Raven</v>
      </c>
      <c r="G11" s="2" t="str">
        <f>_xlfn.XLOOKUP(C11:C1010,customers!A10:A1010,customers!C10:C1010,0,0)</f>
        <v>rraven9@ed.gov</v>
      </c>
      <c r="H11" s="2" t="str">
        <f>_xlfn.XLOOKUP(C11,customers!$A$1:$A$1001,customers!$G$1:$G$1001,0,0)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s="6" t="str">
        <f t="shared" si="1"/>
        <v>Robusta</v>
      </c>
      <c r="O11" s="6"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_xlfn.XLOOKUP(C12,customers!$A$1:$A$1001,customers!$B$1:$B$1001,0,0)</f>
        <v>Ferrell Ferber</v>
      </c>
      <c r="G12" s="2" t="str">
        <f>_xlfn.XLOOKUP(C12:C1011,customers!A11:A1011,customers!C11:C1011,0,0)</f>
        <v>fferbera@businesswire.com</v>
      </c>
      <c r="H12" s="2" t="str">
        <f>_xlfn.XLOOKUP(C12,customers!$A$1:$A$1001,customers!$G$1:$G$1001,0,0)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s="6" t="str">
        <f t="shared" si="1"/>
        <v>Arabica</v>
      </c>
      <c r="O12" s="6"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_xlfn.XLOOKUP(C13,customers!$A$1:$A$1001,customers!$B$1:$B$1001,0,0)</f>
        <v>Duky Phizackerly</v>
      </c>
      <c r="G13" s="2" t="str">
        <f>_xlfn.XLOOKUP(C13:C1012,customers!A12:A1012,customers!C12:C1012,0,0)</f>
        <v>dphizackerlyb@utexas.edu</v>
      </c>
      <c r="H13" s="2" t="str">
        <f>_xlfn.XLOOKUP(C13,customers!$A$1:$A$1001,customers!$G$1:$G$1001,0,0)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s="6" t="str">
        <f t="shared" si="1"/>
        <v>Excelsa</v>
      </c>
      <c r="O13" s="6"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_xlfn.XLOOKUP(C14,customers!$A$1:$A$1001,customers!$B$1:$B$1001,0,0)</f>
        <v>Rosaleen Scholar</v>
      </c>
      <c r="G14" s="2" t="str">
        <f>_xlfn.XLOOKUP(C14:C1013,customers!A13:A1013,customers!C13:C1013,0,0)</f>
        <v>rscholarc@nyu.edu</v>
      </c>
      <c r="H14" s="2" t="str">
        <f>_xlfn.XLOOKUP(C14,customers!$A$1:$A$1001,customers!$G$1:$G$1001,0,0)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s="6" t="str">
        <f t="shared" si="1"/>
        <v>Robusta</v>
      </c>
      <c r="O14" s="6"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_xlfn.XLOOKUP(C15,customers!$A$1:$A$1001,customers!$B$1:$B$1001,0,0)</f>
        <v>Terence Vanyutin</v>
      </c>
      <c r="G15" s="2" t="str">
        <f>_xlfn.XLOOKUP(C15:C1014,customers!A14:A1014,customers!C14:C1014,0,0)</f>
        <v>tvanyutind@wix.com</v>
      </c>
      <c r="H15" s="2" t="str">
        <f>_xlfn.XLOOKUP(C15,customers!$A$1:$A$1001,customers!$G$1:$G$1001,0,0)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s="6" t="str">
        <f t="shared" si="1"/>
        <v>Robusta</v>
      </c>
      <c r="O15" s="6"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_xlfn.XLOOKUP(C16,customers!$A$1:$A$1001,customers!$B$1:$B$1001,0,0)</f>
        <v>Patrice Trobe</v>
      </c>
      <c r="G16" s="2" t="str">
        <f>_xlfn.XLOOKUP(C16:C1015,customers!A15:A1015,customers!C15:C1015,0,0)</f>
        <v>ptrobee@wunderground.com</v>
      </c>
      <c r="H16" s="2" t="str">
        <f>_xlfn.XLOOKUP(C16,customers!$A$1:$A$1001,customers!$G$1:$G$1001,0,0)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s="6" t="str">
        <f t="shared" si="1"/>
        <v>Liberica</v>
      </c>
      <c r="O16" s="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_xlfn.XLOOKUP(C17,customers!$A$1:$A$1001,customers!$B$1:$B$1001,0,0)</f>
        <v>Llywellyn Oscroft</v>
      </c>
      <c r="G17" s="2" t="str">
        <f>_xlfn.XLOOKUP(C17:C1016,customers!A16:A1016,customers!C16:C1016,0,0)</f>
        <v>loscroftf@ebay.co.uk</v>
      </c>
      <c r="H17" s="2" t="str">
        <f>_xlfn.XLOOKUP(C17,customers!$A$1:$A$1001,customers!$G$1:$G$1001,0,0)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s="6" t="str">
        <f t="shared" si="1"/>
        <v>Robusta</v>
      </c>
      <c r="O17" s="6"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_xlfn.XLOOKUP(C18,customers!$A$1:$A$1001,customers!$B$1:$B$1001,0,0)</f>
        <v>Minni Alabaster</v>
      </c>
      <c r="G18" s="2" t="str">
        <f>_xlfn.XLOOKUP(C18:C1017,customers!A17:A1017,customers!C17:C1017,0,0)</f>
        <v>malabasterg@hexun.com</v>
      </c>
      <c r="H18" s="2" t="str">
        <f>_xlfn.XLOOKUP(C18,customers!$A$1:$A$1001,customers!$G$1:$G$1001,0,0)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s="6" t="str">
        <f t="shared" si="1"/>
        <v>Arabica</v>
      </c>
      <c r="O18" s="6"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_xlfn.XLOOKUP(C19,customers!$A$1:$A$1001,customers!$B$1:$B$1001,0,0)</f>
        <v>Rhianon Broxup</v>
      </c>
      <c r="G19" s="2" t="str">
        <f>_xlfn.XLOOKUP(C19:C1018,customers!A18:A1018,customers!C18:C1018,0,0)</f>
        <v>rbroxuph@jimdo.com</v>
      </c>
      <c r="H19" s="2" t="str">
        <f>_xlfn.XLOOKUP(C19,customers!$A$1:$A$1001,customers!$G$1:$G$1001,0,0)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s="6" t="str">
        <f t="shared" si="1"/>
        <v>Arabica</v>
      </c>
      <c r="O19" s="6"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_xlfn.XLOOKUP(C20,customers!$A$1:$A$1001,customers!$B$1:$B$1001,0,0)</f>
        <v>Pall Redford</v>
      </c>
      <c r="G20" s="2" t="str">
        <f>_xlfn.XLOOKUP(C20:C1019,customers!A19:A1019,customers!C19:C1019,0,0)</f>
        <v>predfordi@ow.ly</v>
      </c>
      <c r="H20" s="2" t="str">
        <f>_xlfn.XLOOKUP(C20,customers!$A$1:$A$1001,customers!$G$1:$G$1001,0,0)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s="6" t="str">
        <f t="shared" si="1"/>
        <v>Robusta</v>
      </c>
      <c r="O20" s="6"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_xlfn.XLOOKUP(C21,customers!$A$1:$A$1001,customers!$B$1:$B$1001,0,0)</f>
        <v>Aurea Corradino</v>
      </c>
      <c r="G21" s="2" t="str">
        <f>_xlfn.XLOOKUP(C21:C1020,customers!A20:A1020,customers!C20:C1020,0,0)</f>
        <v>acorradinoj@harvard.edu</v>
      </c>
      <c r="H21" s="2" t="str">
        <f>_xlfn.XLOOKUP(C21,customers!$A$1:$A$1001,customers!$G$1:$G$1001,0,0)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s="6" t="str">
        <f t="shared" si="1"/>
        <v>Arabica</v>
      </c>
      <c r="O21" s="6"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_xlfn.XLOOKUP(C22,customers!$A$1:$A$1001,customers!$B$1:$B$1001,0,0)</f>
        <v>Aurea Corradino</v>
      </c>
      <c r="G22" s="2" t="str">
        <f>_xlfn.XLOOKUP(C22:C1021,customers!A21:A1021,customers!C21:C1021,0,0)</f>
        <v>acorradinoj@harvard.edu</v>
      </c>
      <c r="H22" s="2" t="str">
        <f>_xlfn.XLOOKUP(C22,customers!$A$1:$A$1001,customers!$G$1:$G$1001,0,0)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s="6" t="str">
        <f t="shared" si="1"/>
        <v>Excelsa</v>
      </c>
      <c r="O22" s="6"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_xlfn.XLOOKUP(C23,customers!$A$1:$A$1001,customers!$B$1:$B$1001,0,0)</f>
        <v>Avrit Davidowsky</v>
      </c>
      <c r="G23" s="2" t="str">
        <f>_xlfn.XLOOKUP(C23:C1022,customers!A22:A1022,customers!C22:C1022,0,0)</f>
        <v>adavidowskyl@netvibes.com</v>
      </c>
      <c r="H23" s="2" t="str">
        <f>_xlfn.XLOOKUP(C23,customers!$A$1:$A$1001,customers!$G$1:$G$1001,0,0)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s="6" t="str">
        <f t="shared" si="1"/>
        <v>Arabica</v>
      </c>
      <c r="O23" s="6"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_xlfn.XLOOKUP(C24,customers!$A$1:$A$1001,customers!$B$1:$B$1001,0,0)</f>
        <v>Annabel Antuk</v>
      </c>
      <c r="G24" s="2" t="str">
        <f>_xlfn.XLOOKUP(C24:C1023,customers!A23:A1023,customers!C23:C1023,0,0)</f>
        <v>aantukm@kickstarter.com</v>
      </c>
      <c r="H24" s="2" t="str">
        <f>_xlfn.XLOOKUP(C24,customers!$A$1:$A$1001,customers!$G$1:$G$1001,0,0)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s="6" t="str">
        <f t="shared" si="1"/>
        <v>Robusta</v>
      </c>
      <c r="O24" s="6"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_xlfn.XLOOKUP(C25,customers!$A$1:$A$1001,customers!$B$1:$B$1001,0,0)</f>
        <v>Iorgo Kleinert</v>
      </c>
      <c r="G25" s="2" t="str">
        <f>_xlfn.XLOOKUP(C25:C1024,customers!A24:A1024,customers!C24:C1024,0,0)</f>
        <v>ikleinertn@timesonline.co.uk</v>
      </c>
      <c r="H25" s="2" t="str">
        <f>_xlfn.XLOOKUP(C25,customers!$A$1:$A$1001,customers!$G$1:$G$1001,0,0)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s="6" t="str">
        <f t="shared" si="1"/>
        <v>Arabica</v>
      </c>
      <c r="O25" s="6"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_xlfn.XLOOKUP(C26,customers!$A$1:$A$1001,customers!$B$1:$B$1001,0,0)</f>
        <v>Chrisy Blofeld</v>
      </c>
      <c r="G26" s="2" t="str">
        <f>_xlfn.XLOOKUP(C26:C1025,customers!A25:A1025,customers!C25:C1025,0,0)</f>
        <v>cblofeldo@amazon.co.uk</v>
      </c>
      <c r="H26" s="2" t="str">
        <f>_xlfn.XLOOKUP(C26,customers!$A$1:$A$1001,customers!$G$1:$G$1001,0,0)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s="6" t="str">
        <f t="shared" si="1"/>
        <v>Arabica</v>
      </c>
      <c r="O26" s="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_xlfn.XLOOKUP(C27,customers!$A$1:$A$1001,customers!$B$1:$B$1001,0,0)</f>
        <v>Culley Farris</v>
      </c>
      <c r="G27" s="2"/>
      <c r="H27" s="2" t="str">
        <f>_xlfn.XLOOKUP(C27,customers!$A$1:$A$1001,customers!$G$1:$G$1001,0,0)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s="6" t="str">
        <f t="shared" si="1"/>
        <v>Excelsa</v>
      </c>
      <c r="O27" s="6"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_xlfn.XLOOKUP(C28,customers!$A$1:$A$1001,customers!$B$1:$B$1001,0,0)</f>
        <v>Selene Shales</v>
      </c>
      <c r="G28" s="2" t="str">
        <f>_xlfn.XLOOKUP(C28:C1027,customers!A27:A1027,customers!C27:C1027,0,0)</f>
        <v>sshalesq@umich.edu</v>
      </c>
      <c r="H28" s="2" t="str">
        <f>_xlfn.XLOOKUP(C28,customers!$A$1:$A$1001,customers!$G$1:$G$1001,0,0)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s="6" t="str">
        <f t="shared" si="1"/>
        <v>Arabica</v>
      </c>
      <c r="O28" s="6"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_xlfn.XLOOKUP(C29,customers!$A$1:$A$1001,customers!$B$1:$B$1001,0,0)</f>
        <v>Vivie Danneil</v>
      </c>
      <c r="G29" s="2" t="str">
        <f>_xlfn.XLOOKUP(C29:C1028,customers!A28:A1028,customers!C28:C1028,0,0)</f>
        <v>vdanneilr@mtv.com</v>
      </c>
      <c r="H29" s="2" t="str">
        <f>_xlfn.XLOOKUP(C29,customers!$A$1:$A$1001,customers!$G$1:$G$1001,0,0)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s="6" t="str">
        <f t="shared" si="1"/>
        <v>Arabica</v>
      </c>
      <c r="O29" s="6"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_xlfn.XLOOKUP(C30,customers!$A$1:$A$1001,customers!$B$1:$B$1001,0,0)</f>
        <v>Theresita Newbury</v>
      </c>
      <c r="G30" s="2" t="str">
        <f>_xlfn.XLOOKUP(C30:C1029,customers!A29:A1029,customers!C29:C1029,0,0)</f>
        <v>tnewburys@usda.gov</v>
      </c>
      <c r="H30" s="2" t="str">
        <f>_xlfn.XLOOKUP(C30,customers!$A$1:$A$1001,customers!$G$1:$G$1001,0,0)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s="6" t="str">
        <f t="shared" si="1"/>
        <v>Arabica</v>
      </c>
      <c r="O30" s="6"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_xlfn.XLOOKUP(C31,customers!$A$1:$A$1001,customers!$B$1:$B$1001,0,0)</f>
        <v>Mozelle Calcutt</v>
      </c>
      <c r="G31" s="2" t="str">
        <f>_xlfn.XLOOKUP(C31:C1030,customers!A30:A1030,customers!C30:C1030,0,0)</f>
        <v>mcalcuttt@baidu.com</v>
      </c>
      <c r="H31" s="2" t="str">
        <f>_xlfn.XLOOKUP(C31,customers!$A$1:$A$1001,customers!$G$1:$G$1001,0,0)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s="6" t="str">
        <f t="shared" si="1"/>
        <v>Arabica</v>
      </c>
      <c r="O31" s="6"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_xlfn.XLOOKUP(C32,customers!$A$1:$A$1001,customers!$B$1:$B$1001,0,0)</f>
        <v>Adrian Swaine</v>
      </c>
      <c r="G32" s="2"/>
      <c r="H32" s="2" t="str">
        <f>_xlfn.XLOOKUP(C32,customers!$A$1:$A$1001,customers!$G$1:$G$1001,0,0)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s="6" t="str">
        <f t="shared" si="1"/>
        <v>Liberica</v>
      </c>
      <c r="O32" s="6"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_xlfn.XLOOKUP(C33,customers!$A$1:$A$1001,customers!$B$1:$B$1001,0,0)</f>
        <v>Adrian Swaine</v>
      </c>
      <c r="G33" s="2"/>
      <c r="H33" s="2" t="str">
        <f>_xlfn.XLOOKUP(C33,customers!$A$1:$A$1001,customers!$G$1:$G$1001,0,0)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s="6" t="str">
        <f t="shared" si="1"/>
        <v>Arabica</v>
      </c>
      <c r="O33" s="6"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_xlfn.XLOOKUP(C34,customers!$A$1:$A$1001,customers!$B$1:$B$1001,0,0)</f>
        <v>Adrian Swaine</v>
      </c>
      <c r="G34" s="2"/>
      <c r="H34" s="2" t="str">
        <f>_xlfn.XLOOKUP(C34,customers!$A$1:$A$1001,customers!$G$1:$G$1001,0,0)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s="6" t="str">
        <f t="shared" si="1"/>
        <v>Liberica</v>
      </c>
      <c r="O34" s="6"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_xlfn.XLOOKUP(C35,customers!$A$1:$A$1001,customers!$B$1:$B$1001,0,0)</f>
        <v>Gallard Gatheral</v>
      </c>
      <c r="G35" s="2" t="str">
        <f>_xlfn.XLOOKUP(C35:C1034,customers!A34:A1034,customers!C34:C1034,0,0)</f>
        <v>ggatheralx@123-reg.co.uk</v>
      </c>
      <c r="H35" s="2" t="str">
        <f>_xlfn.XLOOKUP(C35,customers!$A$1:$A$1001,customers!$G$1:$G$1001,0,0)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s="6" t="str">
        <f t="shared" si="1"/>
        <v>Liberica</v>
      </c>
      <c r="O35" s="6"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_xlfn.XLOOKUP(C36,customers!$A$1:$A$1001,customers!$B$1:$B$1001,0,0)</f>
        <v>Una Welberry</v>
      </c>
      <c r="G36" s="2" t="str">
        <f>_xlfn.XLOOKUP(C36:C1035,customers!A35:A1035,customers!C35:C1035,0,0)</f>
        <v>uwelberryy@ebay.co.uk</v>
      </c>
      <c r="H36" s="2" t="str">
        <f>_xlfn.XLOOKUP(C36,customers!$A$1:$A$1001,customers!$G$1:$G$1001,0,0)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s="6" t="str">
        <f t="shared" si="1"/>
        <v>Liberica</v>
      </c>
      <c r="O36" s="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_xlfn.XLOOKUP(C37,customers!$A$1:$A$1001,customers!$B$1:$B$1001,0,0)</f>
        <v>Faber Eilhart</v>
      </c>
      <c r="G37" s="2" t="str">
        <f>_xlfn.XLOOKUP(C37:C1036,customers!A36:A1036,customers!C36:C1036,0,0)</f>
        <v>feilhartz@who.int</v>
      </c>
      <c r="H37" s="2" t="str">
        <f>_xlfn.XLOOKUP(C37,customers!$A$1:$A$1001,customers!$G$1:$G$1001,0,0)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s="6" t="str">
        <f t="shared" si="1"/>
        <v>Arabica</v>
      </c>
      <c r="O37" s="6"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_xlfn.XLOOKUP(C38,customers!$A$1:$A$1001,customers!$B$1:$B$1001,0,0)</f>
        <v>Zorina Ponting</v>
      </c>
      <c r="G38" s="2" t="str">
        <f>_xlfn.XLOOKUP(C38:C1037,customers!A37:A1037,customers!C37:C1037,0,0)</f>
        <v>zponting10@altervista.org</v>
      </c>
      <c r="H38" s="2" t="str">
        <f>_xlfn.XLOOKUP(C38,customers!$A$1:$A$1001,customers!$G$1:$G$1001,0,0)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s="6" t="str">
        <f t="shared" si="1"/>
        <v>Liberica</v>
      </c>
      <c r="O38" s="6"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_xlfn.XLOOKUP(C39,customers!$A$1:$A$1001,customers!$B$1:$B$1001,0,0)</f>
        <v>Silvio Strase</v>
      </c>
      <c r="G39" s="2" t="str">
        <f>_xlfn.XLOOKUP(C39:C1038,customers!A38:A1038,customers!C38:C1038,0,0)</f>
        <v>sstrase11@booking.com</v>
      </c>
      <c r="H39" s="2" t="str">
        <f>_xlfn.XLOOKUP(C39,customers!$A$1:$A$1001,customers!$G$1:$G$1001,0,0)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s="6" t="str">
        <f t="shared" si="1"/>
        <v>Liberica</v>
      </c>
      <c r="O39" s="6"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_xlfn.XLOOKUP(C40,customers!$A$1:$A$1001,customers!$B$1:$B$1001,0,0)</f>
        <v>Dorie de la Tremoille</v>
      </c>
      <c r="G40" s="2" t="str">
        <f>_xlfn.XLOOKUP(C40:C1039,customers!A39:A1039,customers!C39:C1039,0,0)</f>
        <v>dde12@unesco.org</v>
      </c>
      <c r="H40" s="2" t="str">
        <f>_xlfn.XLOOKUP(C40,customers!$A$1:$A$1001,customers!$G$1:$G$1001,0,0)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s="6" t="str">
        <f t="shared" si="1"/>
        <v>Robusta</v>
      </c>
      <c r="O40" s="6"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_xlfn.XLOOKUP(C41,customers!$A$1:$A$1001,customers!$B$1:$B$1001,0,0)</f>
        <v>Hy Zanetto</v>
      </c>
      <c r="G41" s="2"/>
      <c r="H41" s="2" t="str">
        <f>_xlfn.XLOOKUP(C41,customers!$A$1:$A$1001,customers!$G$1:$G$1001,0,0)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s="6" t="str">
        <f t="shared" si="1"/>
        <v>Robusta</v>
      </c>
      <c r="O41" s="6"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_xlfn.XLOOKUP(C42,customers!$A$1:$A$1001,customers!$B$1:$B$1001,0,0)</f>
        <v>Jessica McNess</v>
      </c>
      <c r="G42" s="2"/>
      <c r="H42" s="2" t="str">
        <f>_xlfn.XLOOKUP(C42,customers!$A$1:$A$1001,customers!$G$1:$G$1001,0,0)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s="6" t="str">
        <f t="shared" si="1"/>
        <v>Liberica</v>
      </c>
      <c r="O42" s="6"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_xlfn.XLOOKUP(C43,customers!$A$1:$A$1001,customers!$B$1:$B$1001,0,0)</f>
        <v>Lorenzo Yeoland</v>
      </c>
      <c r="G43" s="2" t="str">
        <f>_xlfn.XLOOKUP(C43:C1042,customers!A42:A1042,customers!C42:C1042,0,0)</f>
        <v>lyeoland15@pbs.org</v>
      </c>
      <c r="H43" s="2" t="str">
        <f>_xlfn.XLOOKUP(C43,customers!$A$1:$A$1001,customers!$G$1:$G$1001,0,0)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s="6" t="str">
        <f t="shared" si="1"/>
        <v>Excelsa</v>
      </c>
      <c r="O43" s="6"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_xlfn.XLOOKUP(C44,customers!$A$1:$A$1001,customers!$B$1:$B$1001,0,0)</f>
        <v>Abigail Tolworthy</v>
      </c>
      <c r="G44" s="2" t="str">
        <f>_xlfn.XLOOKUP(C44:C1043,customers!A43:A1043,customers!C43:C1043,0,0)</f>
        <v>atolworthy16@toplist.cz</v>
      </c>
      <c r="H44" s="2" t="str">
        <f>_xlfn.XLOOKUP(C44,customers!$A$1:$A$1001,customers!$G$1:$G$1001,0,0)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s="6" t="str">
        <f t="shared" si="1"/>
        <v>Robusta</v>
      </c>
      <c r="O44" s="6"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_xlfn.XLOOKUP(C45,customers!$A$1:$A$1001,customers!$B$1:$B$1001,0,0)</f>
        <v>Maurie Bartol</v>
      </c>
      <c r="G45" s="2"/>
      <c r="H45" s="2" t="str">
        <f>_xlfn.XLOOKUP(C45,customers!$A$1:$A$1001,customers!$G$1:$G$1001,0,0)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s="6" t="str">
        <f t="shared" si="1"/>
        <v>Liberica</v>
      </c>
      <c r="O45" s="6"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_xlfn.XLOOKUP(C46,customers!$A$1:$A$1001,customers!$B$1:$B$1001,0,0)</f>
        <v>Olag Baudassi</v>
      </c>
      <c r="G46" s="2" t="str">
        <f>_xlfn.XLOOKUP(C46:C1045,customers!A45:A1045,customers!C45:C1045,0,0)</f>
        <v>obaudassi18@seesaa.net</v>
      </c>
      <c r="H46" s="2" t="str">
        <f>_xlfn.XLOOKUP(C46,customers!$A$1:$A$1001,customers!$G$1:$G$1001,0,0)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s="6" t="str">
        <f t="shared" si="1"/>
        <v>Excelsa</v>
      </c>
      <c r="O46" s="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_xlfn.XLOOKUP(C47,customers!$A$1:$A$1001,customers!$B$1:$B$1001,0,0)</f>
        <v>Petey Kingsbury</v>
      </c>
      <c r="G47" s="2" t="str">
        <f>_xlfn.XLOOKUP(C47:C1046,customers!A46:A1046,customers!C46:C1046,0,0)</f>
        <v>pkingsbury19@comcast.net</v>
      </c>
      <c r="H47" s="2" t="str">
        <f>_xlfn.XLOOKUP(C47,customers!$A$1:$A$1001,customers!$G$1:$G$1001,0,0)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s="6" t="str">
        <f t="shared" si="1"/>
        <v>Liberica</v>
      </c>
      <c r="O47" s="6"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_xlfn.XLOOKUP(C48,customers!$A$1:$A$1001,customers!$B$1:$B$1001,0,0)</f>
        <v>Donna Baskeyfied</v>
      </c>
      <c r="G48" s="2"/>
      <c r="H48" s="2" t="str">
        <f>_xlfn.XLOOKUP(C48,customers!$A$1:$A$1001,customers!$G$1:$G$1001,0,0)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s="6" t="str">
        <f t="shared" si="1"/>
        <v>Excelsa</v>
      </c>
      <c r="O48" s="6"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_xlfn.XLOOKUP(C49,customers!$A$1:$A$1001,customers!$B$1:$B$1001,0,0)</f>
        <v>Arda Curley</v>
      </c>
      <c r="G49" s="2" t="str">
        <f>_xlfn.XLOOKUP(C49:C1048,customers!A48:A1048,customers!C48:C1048,0,0)</f>
        <v>acurley1b@hao123.com</v>
      </c>
      <c r="H49" s="2" t="str">
        <f>_xlfn.XLOOKUP(C49,customers!$A$1:$A$1001,customers!$G$1:$G$1001,0,0)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s="6" t="str">
        <f t="shared" si="1"/>
        <v>Arabica</v>
      </c>
      <c r="O49" s="6"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_xlfn.XLOOKUP(C50,customers!$A$1:$A$1001,customers!$B$1:$B$1001,0,0)</f>
        <v>Raynor McGilvary</v>
      </c>
      <c r="G50" s="2" t="str">
        <f>_xlfn.XLOOKUP(C50:C1049,customers!A49:A1049,customers!C49:C1049,0,0)</f>
        <v>rmcgilvary1c@tamu.edu</v>
      </c>
      <c r="H50" s="2" t="str">
        <f>_xlfn.XLOOKUP(C50,customers!$A$1:$A$1001,customers!$G$1:$G$1001,0,0)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s="6" t="str">
        <f t="shared" si="1"/>
        <v>Arabica</v>
      </c>
      <c r="O50" s="6"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_xlfn.XLOOKUP(C51,customers!$A$1:$A$1001,customers!$B$1:$B$1001,0,0)</f>
        <v>Isis Pikett</v>
      </c>
      <c r="G51" s="2" t="str">
        <f>_xlfn.XLOOKUP(C51:C1050,customers!A50:A1050,customers!C50:C1050,0,0)</f>
        <v>ipikett1d@xinhuanet.com</v>
      </c>
      <c r="H51" s="2" t="str">
        <f>_xlfn.XLOOKUP(C51,customers!$A$1:$A$1001,customers!$G$1:$G$1001,0,0)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s="6" t="str">
        <f t="shared" si="1"/>
        <v>Arabica</v>
      </c>
      <c r="O51" s="6"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_xlfn.XLOOKUP(C52,customers!$A$1:$A$1001,customers!$B$1:$B$1001,0,0)</f>
        <v>Inger Bouldon</v>
      </c>
      <c r="G52" s="2" t="str">
        <f>_xlfn.XLOOKUP(C52:C1051,customers!A51:A1051,customers!C51:C1051,0,0)</f>
        <v>ibouldon1e@gizmodo.com</v>
      </c>
      <c r="H52" s="2" t="str">
        <f>_xlfn.XLOOKUP(C52,customers!$A$1:$A$1001,customers!$G$1:$G$1001,0,0)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s="6" t="str">
        <f t="shared" si="1"/>
        <v>Liberica</v>
      </c>
      <c r="O52" s="6"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_xlfn.XLOOKUP(C53,customers!$A$1:$A$1001,customers!$B$1:$B$1001,0,0)</f>
        <v>Karry Flanders</v>
      </c>
      <c r="G53" s="2" t="str">
        <f>_xlfn.XLOOKUP(C53:C1052,customers!A52:A1052,customers!C52:C1052,0,0)</f>
        <v>kflanders1f@over-blog.com</v>
      </c>
      <c r="H53" s="2" t="str">
        <f>_xlfn.XLOOKUP(C53,customers!$A$1:$A$1001,customers!$G$1:$G$1001,0,0)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s="6" t="str">
        <f t="shared" si="1"/>
        <v>Liberica</v>
      </c>
      <c r="O53" s="6"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_xlfn.XLOOKUP(C54,customers!$A$1:$A$1001,customers!$B$1:$B$1001,0,0)</f>
        <v>Hartley Mattioli</v>
      </c>
      <c r="G54" s="2" t="str">
        <f>_xlfn.XLOOKUP(C54:C1053,customers!A53:A1053,customers!C53:C1053,0,0)</f>
        <v>hmattioli1g@webmd.com</v>
      </c>
      <c r="H54" s="2" t="str">
        <f>_xlfn.XLOOKUP(C54,customers!$A$1:$A$1001,customers!$G$1:$G$1001,0,0)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s="6" t="str">
        <f t="shared" si="1"/>
        <v>Robusta</v>
      </c>
      <c r="O54" s="6"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_xlfn.XLOOKUP(C55,customers!$A$1:$A$1001,customers!$B$1:$B$1001,0,0)</f>
        <v>Hartley Mattioli</v>
      </c>
      <c r="G55" s="2" t="str">
        <f>_xlfn.XLOOKUP(C55:C1054,customers!A54:A1054,customers!C54:C1054,0,0)</f>
        <v>hmattioli1g@webmd.com</v>
      </c>
      <c r="H55" s="2" t="str">
        <f>_xlfn.XLOOKUP(C55,customers!$A$1:$A$1001,customers!$G$1:$G$1001,0,0)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s="6" t="str">
        <f t="shared" si="1"/>
        <v>Liberica</v>
      </c>
      <c r="O55" s="6"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_xlfn.XLOOKUP(C56,customers!$A$1:$A$1001,customers!$B$1:$B$1001,0,0)</f>
        <v>Archambault Gillard</v>
      </c>
      <c r="G56" s="2" t="str">
        <f>_xlfn.XLOOKUP(C56:C1055,customers!A55:A1055,customers!C55:C1055,0,0)</f>
        <v>agillard1i@issuu.com</v>
      </c>
      <c r="H56" s="2" t="str">
        <f>_xlfn.XLOOKUP(C56,customers!$A$1:$A$1001,customers!$G$1:$G$1001,0,0)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s="6" t="str">
        <f t="shared" si="1"/>
        <v>Liberica</v>
      </c>
      <c r="O56" s="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_xlfn.XLOOKUP(C57,customers!$A$1:$A$1001,customers!$B$1:$B$1001,0,0)</f>
        <v>Salomo Cushworth</v>
      </c>
      <c r="G57" s="2"/>
      <c r="H57" s="2" t="str">
        <f>_xlfn.XLOOKUP(C57,customers!$A$1:$A$1001,customers!$G$1:$G$1001,0,0)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s="6" t="str">
        <f t="shared" si="1"/>
        <v>Liberica</v>
      </c>
      <c r="O57" s="6"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_xlfn.XLOOKUP(C58,customers!$A$1:$A$1001,customers!$B$1:$B$1001,0,0)</f>
        <v>Theda Grizard</v>
      </c>
      <c r="G58" s="2" t="str">
        <f>_xlfn.XLOOKUP(C58:C1057,customers!A57:A1057,customers!C57:C1057,0,0)</f>
        <v>tgrizard1k@odnoklassniki.ru</v>
      </c>
      <c r="H58" s="2" t="str">
        <f>_xlfn.XLOOKUP(C58,customers!$A$1:$A$1001,customers!$G$1:$G$1001,0,0)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s="6" t="str">
        <f t="shared" si="1"/>
        <v>Excelsa</v>
      </c>
      <c r="O58" s="6"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_xlfn.XLOOKUP(C59,customers!$A$1:$A$1001,customers!$B$1:$B$1001,0,0)</f>
        <v>Rozele Relton</v>
      </c>
      <c r="G59" s="2" t="str">
        <f>_xlfn.XLOOKUP(C59:C1058,customers!A58:A1058,customers!C58:C1058,0,0)</f>
        <v>rrelton1l@stanford.edu</v>
      </c>
      <c r="H59" s="2" t="str">
        <f>_xlfn.XLOOKUP(C59,customers!$A$1:$A$1001,customers!$G$1:$G$1001,0,0)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s="6" t="str">
        <f t="shared" si="1"/>
        <v>Excelsa</v>
      </c>
      <c r="O59" s="6"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_xlfn.XLOOKUP(C60,customers!$A$1:$A$1001,customers!$B$1:$B$1001,0,0)</f>
        <v>Willa Rolling</v>
      </c>
      <c r="G60" s="2"/>
      <c r="H60" s="2" t="str">
        <f>_xlfn.XLOOKUP(C60,customers!$A$1:$A$1001,customers!$G$1:$G$1001,0,0)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s="6" t="str">
        <f t="shared" si="1"/>
        <v>Liberica</v>
      </c>
      <c r="O60" s="6"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_xlfn.XLOOKUP(C61,customers!$A$1:$A$1001,customers!$B$1:$B$1001,0,0)</f>
        <v>Stanislaus Gilroy</v>
      </c>
      <c r="G61" s="2" t="str">
        <f>_xlfn.XLOOKUP(C61:C1060,customers!A60:A1060,customers!C60:C1060,0,0)</f>
        <v>sgilroy1n@eepurl.com</v>
      </c>
      <c r="H61" s="2" t="str">
        <f>_xlfn.XLOOKUP(C61,customers!$A$1:$A$1001,customers!$G$1:$G$1001,0,0)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s="6" t="str">
        <f t="shared" si="1"/>
        <v>Liberica</v>
      </c>
      <c r="O61" s="6"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_xlfn.XLOOKUP(C62,customers!$A$1:$A$1001,customers!$B$1:$B$1001,0,0)</f>
        <v>Correy Cottingham</v>
      </c>
      <c r="G62" s="2" t="str">
        <f>_xlfn.XLOOKUP(C62:C1061,customers!A61:A1061,customers!C61:C1061,0,0)</f>
        <v>ccottingham1o@wikipedia.org</v>
      </c>
      <c r="H62" s="2" t="str">
        <f>_xlfn.XLOOKUP(C62,customers!$A$1:$A$1001,customers!$G$1:$G$1001,0,0)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s="6" t="str">
        <f t="shared" si="1"/>
        <v>Arabica</v>
      </c>
      <c r="O62" s="6"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_xlfn.XLOOKUP(C63,customers!$A$1:$A$1001,customers!$B$1:$B$1001,0,0)</f>
        <v>Pammi Endacott</v>
      </c>
      <c r="G63" s="2"/>
      <c r="H63" s="2" t="str">
        <f>_xlfn.XLOOKUP(C63,customers!$A$1:$A$1001,customers!$G$1:$G$1001,0,0)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s="6" t="str">
        <f t="shared" si="1"/>
        <v>Robusta</v>
      </c>
      <c r="O63" s="6"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_xlfn.XLOOKUP(C64,customers!$A$1:$A$1001,customers!$B$1:$B$1001,0,0)</f>
        <v>Nona Linklater</v>
      </c>
      <c r="G64" s="2"/>
      <c r="H64" s="2" t="str">
        <f>_xlfn.XLOOKUP(C64,customers!$A$1:$A$1001,customers!$G$1:$G$1001,0,0)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s="6" t="str">
        <f t="shared" si="1"/>
        <v>Liberica</v>
      </c>
      <c r="O64" s="6"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_xlfn.XLOOKUP(C65,customers!$A$1:$A$1001,customers!$B$1:$B$1001,0,0)</f>
        <v>Annadiane Dykes</v>
      </c>
      <c r="G65" s="2" t="str">
        <f>_xlfn.XLOOKUP(C65:C1064,customers!A64:A1064,customers!C64:C1064,0,0)</f>
        <v>adykes1r@eventbrite.com</v>
      </c>
      <c r="H65" s="2" t="str">
        <f>_xlfn.XLOOKUP(C65,customers!$A$1:$A$1001,customers!$G$1:$G$1001,0,0)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s="6" t="str">
        <f t="shared" si="1"/>
        <v>Arabica</v>
      </c>
      <c r="O65" s="6"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_xlfn.XLOOKUP(C66,customers!$A$1:$A$1001,customers!$B$1:$B$1001,0,0)</f>
        <v>Felecia Dodgson</v>
      </c>
      <c r="G66" s="2"/>
      <c r="H66" s="2" t="str">
        <f>_xlfn.XLOOKUP(C66,customers!$A$1:$A$1001,customers!$G$1:$G$1001,0,0)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s="6" t="str">
        <f t="shared" si="1"/>
        <v>Robusta</v>
      </c>
      <c r="O66" s="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_xlfn.XLOOKUP(C67,customers!$A$1:$A$1001,customers!$B$1:$B$1001,0,0)</f>
        <v>Angelia Cockrem</v>
      </c>
      <c r="G67" s="2" t="str">
        <f>_xlfn.XLOOKUP(C67:C1066,customers!A66:A1066,customers!C66:C1066,0,0)</f>
        <v>acockrem1t@engadget.com</v>
      </c>
      <c r="H67" s="2" t="str">
        <f>_xlfn.XLOOKUP(C67,customers!$A$1:$A$1001,customers!$G$1:$G$1001,0,0)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E67*L67</f>
        <v>82.339999999999989</v>
      </c>
      <c r="N67" s="6" t="str">
        <f t="shared" ref="N67:N130" si="4">IF(I67="Rob","Robusta",IF(I67="Exc","Excelsa",IF(I67="Ara","Arabica",IF(I67="Lib","Liberica",""))))</f>
        <v>Robusta</v>
      </c>
      <c r="O67" s="6"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_xlfn.XLOOKUP(C68,customers!$A$1:$A$1001,customers!$B$1:$B$1001,0,0)</f>
        <v>Belvia Umpleby</v>
      </c>
      <c r="G68" s="2" t="str">
        <f>_xlfn.XLOOKUP(C68:C1067,customers!A67:A1067,customers!C67:C1067,0,0)</f>
        <v>bumpleby1u@soundcloud.com</v>
      </c>
      <c r="H68" s="2" t="str">
        <f>_xlfn.XLOOKUP(C68,customers!$A$1:$A$1001,customers!$G$1:$G$1001,0,0)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s="6" t="str">
        <f t="shared" si="4"/>
        <v>Robusta</v>
      </c>
      <c r="O68" s="6"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_xlfn.XLOOKUP(C69,customers!$A$1:$A$1001,customers!$B$1:$B$1001,0,0)</f>
        <v>Nat Saleway</v>
      </c>
      <c r="G69" s="2" t="str">
        <f>_xlfn.XLOOKUP(C69:C1068,customers!A68:A1068,customers!C68:C1068,0,0)</f>
        <v>nsaleway1v@dedecms.com</v>
      </c>
      <c r="H69" s="2" t="str">
        <f>_xlfn.XLOOKUP(C69,customers!$A$1:$A$1001,customers!$G$1:$G$1001,0,0)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s="6" t="str">
        <f t="shared" si="4"/>
        <v>Liberica</v>
      </c>
      <c r="O69" s="6"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_xlfn.XLOOKUP(C70,customers!$A$1:$A$1001,customers!$B$1:$B$1001,0,0)</f>
        <v>Hayward Goulter</v>
      </c>
      <c r="G70" s="2" t="str">
        <f>_xlfn.XLOOKUP(C70:C1069,customers!A69:A1069,customers!C69:C1069,0,0)</f>
        <v>hgoulter1w@abc.net.au</v>
      </c>
      <c r="H70" s="2" t="str">
        <f>_xlfn.XLOOKUP(C70,customers!$A$1:$A$1001,customers!$G$1:$G$1001,0,0)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s="6" t="str">
        <f t="shared" si="4"/>
        <v>Robusta</v>
      </c>
      <c r="O70" s="6"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_xlfn.XLOOKUP(C71,customers!$A$1:$A$1001,customers!$B$1:$B$1001,0,0)</f>
        <v>Gay Rizzello</v>
      </c>
      <c r="G71" s="2" t="str">
        <f>_xlfn.XLOOKUP(C71:C1070,customers!A70:A1070,customers!C70:C1070,0,0)</f>
        <v>grizzello1x@symantec.com</v>
      </c>
      <c r="H71" s="2" t="str">
        <f>_xlfn.XLOOKUP(C71,customers!$A$1:$A$1001,customers!$G$1:$G$1001,0,0)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s="6" t="str">
        <f t="shared" si="4"/>
        <v>Robusta</v>
      </c>
      <c r="O71" s="6"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_xlfn.XLOOKUP(C72,customers!$A$1:$A$1001,customers!$B$1:$B$1001,0,0)</f>
        <v>Shannon List</v>
      </c>
      <c r="G72" s="2" t="str">
        <f>_xlfn.XLOOKUP(C72:C1071,customers!A71:A1071,customers!C71:C1071,0,0)</f>
        <v>slist1y@mapquest.com</v>
      </c>
      <c r="H72" s="2" t="str">
        <f>_xlfn.XLOOKUP(C72,customers!$A$1:$A$1001,customers!$G$1:$G$1001,0,0)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s="6" t="str">
        <f t="shared" si="4"/>
        <v>Excelsa</v>
      </c>
      <c r="O72" s="6"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_xlfn.XLOOKUP(C73,customers!$A$1:$A$1001,customers!$B$1:$B$1001,0,0)</f>
        <v>Shirlene Edmondson</v>
      </c>
      <c r="G73" s="2" t="str">
        <f>_xlfn.XLOOKUP(C73:C1072,customers!A72:A1072,customers!C72:C1072,0,0)</f>
        <v>sedmondson1z@theguardian.com</v>
      </c>
      <c r="H73" s="2" t="str">
        <f>_xlfn.XLOOKUP(C73,customers!$A$1:$A$1001,customers!$G$1:$G$1001,0,0)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s="6" t="str">
        <f t="shared" si="4"/>
        <v>Liberica</v>
      </c>
      <c r="O73" s="6"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_xlfn.XLOOKUP(C74,customers!$A$1:$A$1001,customers!$B$1:$B$1001,0,0)</f>
        <v>Aurlie McCarl</v>
      </c>
      <c r="G74" s="2"/>
      <c r="H74" s="2" t="str">
        <f>_xlfn.XLOOKUP(C74,customers!$A$1:$A$1001,customers!$G$1:$G$1001,0,0)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s="6" t="str">
        <f t="shared" si="4"/>
        <v>Arabica</v>
      </c>
      <c r="O74" s="6"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_xlfn.XLOOKUP(C75,customers!$A$1:$A$1001,customers!$B$1:$B$1001,0,0)</f>
        <v>Alikee Carryer</v>
      </c>
      <c r="G75" s="2"/>
      <c r="H75" s="2" t="str">
        <f>_xlfn.XLOOKUP(C75,customers!$A$1:$A$1001,customers!$G$1:$G$1001,0,0)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s="6" t="str">
        <f t="shared" si="4"/>
        <v>Liberica</v>
      </c>
      <c r="O75" s="6"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_xlfn.XLOOKUP(C76,customers!$A$1:$A$1001,customers!$B$1:$B$1001,0,0)</f>
        <v>Jennifer Rangall</v>
      </c>
      <c r="G76" s="2" t="str">
        <f>_xlfn.XLOOKUP(C76:C1075,customers!A75:A1075,customers!C75:C1075,0,0)</f>
        <v>jrangall22@newsvine.com</v>
      </c>
      <c r="H76" s="2" t="str">
        <f>_xlfn.XLOOKUP(C76,customers!$A$1:$A$1001,customers!$G$1:$G$1001,0,0)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s="6" t="str">
        <f t="shared" si="4"/>
        <v>Excelsa</v>
      </c>
      <c r="O76" s="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_xlfn.XLOOKUP(C77,customers!$A$1:$A$1001,customers!$B$1:$B$1001,0,0)</f>
        <v>Kipper Boorn</v>
      </c>
      <c r="G77" s="2" t="str">
        <f>_xlfn.XLOOKUP(C77:C1076,customers!A76:A1076,customers!C76:C1076,0,0)</f>
        <v>kboorn23@ezinearticles.com</v>
      </c>
      <c r="H77" s="2" t="str">
        <f>_xlfn.XLOOKUP(C77,customers!$A$1:$A$1001,customers!$G$1:$G$1001,0,0)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s="6" t="str">
        <f t="shared" si="4"/>
        <v>Robusta</v>
      </c>
      <c r="O77" s="6"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_xlfn.XLOOKUP(C78,customers!$A$1:$A$1001,customers!$B$1:$B$1001,0,0)</f>
        <v>Melania Beadle</v>
      </c>
      <c r="G78" s="2"/>
      <c r="H78" s="2" t="str">
        <f>_xlfn.XLOOKUP(C78,customers!$A$1:$A$1001,customers!$G$1:$G$1001,0,0)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s="6" t="str">
        <f t="shared" si="4"/>
        <v>Robusta</v>
      </c>
      <c r="O78" s="6"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_xlfn.XLOOKUP(C79,customers!$A$1:$A$1001,customers!$B$1:$B$1001,0,0)</f>
        <v>Colene Elgey</v>
      </c>
      <c r="G79" s="2" t="str">
        <f>_xlfn.XLOOKUP(C79:C1078,customers!A78:A1078,customers!C78:C1078,0,0)</f>
        <v>celgey25@webs.com</v>
      </c>
      <c r="H79" s="2" t="str">
        <f>_xlfn.XLOOKUP(C79,customers!$A$1:$A$1001,customers!$G$1:$G$1001,0,0)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s="6" t="str">
        <f t="shared" si="4"/>
        <v>Excelsa</v>
      </c>
      <c r="O79" s="6"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_xlfn.XLOOKUP(C80,customers!$A$1:$A$1001,customers!$B$1:$B$1001,0,0)</f>
        <v>Lothaire Mizzi</v>
      </c>
      <c r="G80" s="2" t="str">
        <f>_xlfn.XLOOKUP(C80:C1079,customers!A79:A1079,customers!C79:C1079,0,0)</f>
        <v>lmizzi26@rakuten.co.jp</v>
      </c>
      <c r="H80" s="2" t="str">
        <f>_xlfn.XLOOKUP(C80,customers!$A$1:$A$1001,customers!$G$1:$G$1001,0,0)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s="6" t="str">
        <f t="shared" si="4"/>
        <v>Arabica</v>
      </c>
      <c r="O80" s="6"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_xlfn.XLOOKUP(C81,customers!$A$1:$A$1001,customers!$B$1:$B$1001,0,0)</f>
        <v>Cletis Giacomazzo</v>
      </c>
      <c r="G81" s="2" t="str">
        <f>_xlfn.XLOOKUP(C81:C1080,customers!A80:A1080,customers!C80:C1080,0,0)</f>
        <v>cgiacomazzo27@jigsy.com</v>
      </c>
      <c r="H81" s="2" t="str">
        <f>_xlfn.XLOOKUP(C81,customers!$A$1:$A$1001,customers!$G$1:$G$1001,0,0)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s="6" t="str">
        <f t="shared" si="4"/>
        <v>Robusta</v>
      </c>
      <c r="O81" s="6"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_xlfn.XLOOKUP(C82,customers!$A$1:$A$1001,customers!$B$1:$B$1001,0,0)</f>
        <v>Ami Arnow</v>
      </c>
      <c r="G82" s="2" t="str">
        <f>_xlfn.XLOOKUP(C82:C1081,customers!A81:A1081,customers!C81:C1081,0,0)</f>
        <v>aarnow28@arizona.edu</v>
      </c>
      <c r="H82" s="2" t="str">
        <f>_xlfn.XLOOKUP(C82,customers!$A$1:$A$1001,customers!$G$1:$G$1001,0,0)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s="6" t="str">
        <f t="shared" si="4"/>
        <v>Arabica</v>
      </c>
      <c r="O82" s="6"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_xlfn.XLOOKUP(C83,customers!$A$1:$A$1001,customers!$B$1:$B$1001,0,0)</f>
        <v>Sheppard Yann</v>
      </c>
      <c r="G83" s="2" t="str">
        <f>_xlfn.XLOOKUP(C83:C1082,customers!A82:A1082,customers!C82:C1082,0,0)</f>
        <v>syann29@senate.gov</v>
      </c>
      <c r="H83" s="2" t="str">
        <f>_xlfn.XLOOKUP(C83,customers!$A$1:$A$1001,customers!$G$1:$G$1001,0,0)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s="6" t="str">
        <f t="shared" si="4"/>
        <v>Liberica</v>
      </c>
      <c r="O83" s="6"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_xlfn.XLOOKUP(C84,customers!$A$1:$A$1001,customers!$B$1:$B$1001,0,0)</f>
        <v>Bunny Naulls</v>
      </c>
      <c r="G84" s="2" t="str">
        <f>_xlfn.XLOOKUP(C84:C1083,customers!A83:A1083,customers!C83:C1083,0,0)</f>
        <v>bnaulls2a@tiny.cc</v>
      </c>
      <c r="H84" s="2" t="str">
        <f>_xlfn.XLOOKUP(C84,customers!$A$1:$A$1001,customers!$G$1:$G$1001,0,0)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s="6" t="str">
        <f t="shared" si="4"/>
        <v>Liberica</v>
      </c>
      <c r="O84" s="6"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_xlfn.XLOOKUP(C85,customers!$A$1:$A$1001,customers!$B$1:$B$1001,0,0)</f>
        <v>Hally Lorait</v>
      </c>
      <c r="G85" s="2"/>
      <c r="H85" s="2" t="str">
        <f>_xlfn.XLOOKUP(C85,customers!$A$1:$A$1001,customers!$G$1:$G$1001,0,0)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s="6" t="str">
        <f t="shared" si="4"/>
        <v>Robusta</v>
      </c>
      <c r="O85" s="6"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_xlfn.XLOOKUP(C86,customers!$A$1:$A$1001,customers!$B$1:$B$1001,0,0)</f>
        <v>Zaccaria Sherewood</v>
      </c>
      <c r="G86" s="2" t="str">
        <f>_xlfn.XLOOKUP(C86:C1085,customers!A85:A1085,customers!C85:C1085,0,0)</f>
        <v>zsherewood2c@apache.org</v>
      </c>
      <c r="H86" s="2" t="str">
        <f>_xlfn.XLOOKUP(C86,customers!$A$1:$A$1001,customers!$G$1:$G$1001,0,0)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s="6" t="str">
        <f t="shared" si="4"/>
        <v>Liberica</v>
      </c>
      <c r="O86" s="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_xlfn.XLOOKUP(C87,customers!$A$1:$A$1001,customers!$B$1:$B$1001,0,0)</f>
        <v>Jeffrey Dufaire</v>
      </c>
      <c r="G87" s="2" t="str">
        <f>_xlfn.XLOOKUP(C87:C1086,customers!A86:A1086,customers!C86:C1086,0,0)</f>
        <v>jdufaire2d@fc2.com</v>
      </c>
      <c r="H87" s="2" t="str">
        <f>_xlfn.XLOOKUP(C87,customers!$A$1:$A$1001,customers!$G$1:$G$1001,0,0)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s="6" t="str">
        <f t="shared" si="4"/>
        <v>Arabica</v>
      </c>
      <c r="O87" s="6"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_xlfn.XLOOKUP(C88,customers!$A$1:$A$1001,customers!$B$1:$B$1001,0,0)</f>
        <v>Jeffrey Dufaire</v>
      </c>
      <c r="G88" s="2" t="str">
        <f>_xlfn.XLOOKUP(C88:C1087,customers!A87:A1087,customers!C87:C1087,0,0)</f>
        <v>jdufaire2d@fc2.com</v>
      </c>
      <c r="H88" s="2" t="str">
        <f>_xlfn.XLOOKUP(C88,customers!$A$1:$A$1001,customers!$G$1:$G$1001,0,0)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s="6" t="str">
        <f t="shared" si="4"/>
        <v>Arabica</v>
      </c>
      <c r="O88" s="6"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_xlfn.XLOOKUP(C89,customers!$A$1:$A$1001,customers!$B$1:$B$1001,0,0)</f>
        <v>Beitris Keaveney</v>
      </c>
      <c r="G89" s="2" t="str">
        <f>_xlfn.XLOOKUP(C89:C1088,customers!A88:A1088,customers!C88:C1088,0,0)</f>
        <v>bkeaveney2f@netlog.com</v>
      </c>
      <c r="H89" s="2" t="str">
        <f>_xlfn.XLOOKUP(C89,customers!$A$1:$A$1001,customers!$G$1:$G$1001,0,0)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s="6" t="str">
        <f t="shared" si="4"/>
        <v>Arabica</v>
      </c>
      <c r="O89" s="6"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_xlfn.XLOOKUP(C90,customers!$A$1:$A$1001,customers!$B$1:$B$1001,0,0)</f>
        <v>Elna Grise</v>
      </c>
      <c r="G90" s="2" t="str">
        <f>_xlfn.XLOOKUP(C90:C1089,customers!A89:A1089,customers!C89:C1089,0,0)</f>
        <v>egrise2g@cargocollective.com</v>
      </c>
      <c r="H90" s="2" t="str">
        <f>_xlfn.XLOOKUP(C90,customers!$A$1:$A$1001,customers!$G$1:$G$1001,0,0)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s="6" t="str">
        <f t="shared" si="4"/>
        <v>Robusta</v>
      </c>
      <c r="O90" s="6"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_xlfn.XLOOKUP(C91,customers!$A$1:$A$1001,customers!$B$1:$B$1001,0,0)</f>
        <v>Torie Gottelier</v>
      </c>
      <c r="G91" s="2" t="str">
        <f>_xlfn.XLOOKUP(C91:C1090,customers!A90:A1090,customers!C90:C1090,0,0)</f>
        <v>tgottelier2h@vistaprint.com</v>
      </c>
      <c r="H91" s="2" t="str">
        <f>_xlfn.XLOOKUP(C91,customers!$A$1:$A$1001,customers!$G$1:$G$1001,0,0)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s="6" t="str">
        <f t="shared" si="4"/>
        <v>Arabica</v>
      </c>
      <c r="O91" s="6"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_xlfn.XLOOKUP(C92,customers!$A$1:$A$1001,customers!$B$1:$B$1001,0,0)</f>
        <v>Loydie Langlais</v>
      </c>
      <c r="G92" s="2"/>
      <c r="H92" s="2" t="str">
        <f>_xlfn.XLOOKUP(C92,customers!$A$1:$A$1001,customers!$G$1:$G$1001,0,0)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s="6" t="str">
        <f t="shared" si="4"/>
        <v>Arabica</v>
      </c>
      <c r="O92" s="6"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_xlfn.XLOOKUP(C93,customers!$A$1:$A$1001,customers!$B$1:$B$1001,0,0)</f>
        <v>Adham Greenhead</v>
      </c>
      <c r="G93" s="2" t="str">
        <f>_xlfn.XLOOKUP(C93:C1092,customers!A92:A1092,customers!C92:C1092,0,0)</f>
        <v>agreenhead2j@dailymail.co.uk</v>
      </c>
      <c r="H93" s="2" t="str">
        <f>_xlfn.XLOOKUP(C93,customers!$A$1:$A$1001,customers!$G$1:$G$1001,0,0)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s="6" t="str">
        <f t="shared" si="4"/>
        <v>Arabica</v>
      </c>
      <c r="O93" s="6"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_xlfn.XLOOKUP(C94,customers!$A$1:$A$1001,customers!$B$1:$B$1001,0,0)</f>
        <v>Hamish MacSherry</v>
      </c>
      <c r="G94" s="2"/>
      <c r="H94" s="2" t="str">
        <f>_xlfn.XLOOKUP(C94,customers!$A$1:$A$1001,customers!$G$1:$G$1001,0,0)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s="6" t="str">
        <f t="shared" si="4"/>
        <v>Excelsa</v>
      </c>
      <c r="O94" s="6"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_xlfn.XLOOKUP(C95,customers!$A$1:$A$1001,customers!$B$1:$B$1001,0,0)</f>
        <v>Else Langcaster</v>
      </c>
      <c r="G95" s="2" t="str">
        <f>_xlfn.XLOOKUP(C95:C1094,customers!A94:A1094,customers!C94:C1094,0,0)</f>
        <v>elangcaster2l@spotify.com</v>
      </c>
      <c r="H95" s="2" t="str">
        <f>_xlfn.XLOOKUP(C95,customers!$A$1:$A$1001,customers!$G$1:$G$1001,0,0)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s="6" t="str">
        <f t="shared" si="4"/>
        <v>Excelsa</v>
      </c>
      <c r="O95" s="6"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_xlfn.XLOOKUP(C96,customers!$A$1:$A$1001,customers!$B$1:$B$1001,0,0)</f>
        <v>Rudy Farquharson</v>
      </c>
      <c r="G96" s="2"/>
      <c r="H96" s="2" t="str">
        <f>_xlfn.XLOOKUP(C96,customers!$A$1:$A$1001,customers!$G$1:$G$1001,0,0)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s="6" t="str">
        <f t="shared" si="4"/>
        <v>Arabica</v>
      </c>
      <c r="O96" s="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_xlfn.XLOOKUP(C97,customers!$A$1:$A$1001,customers!$B$1:$B$1001,0,0)</f>
        <v>Norene Magauran</v>
      </c>
      <c r="G97" s="2" t="str">
        <f>_xlfn.XLOOKUP(C97:C1096,customers!A96:A1096,customers!C96:C1096,0,0)</f>
        <v>nmagauran2n@51.la</v>
      </c>
      <c r="H97" s="2" t="str">
        <f>_xlfn.XLOOKUP(C97,customers!$A$1:$A$1001,customers!$G$1:$G$1001,0,0)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s="6" t="str">
        <f t="shared" si="4"/>
        <v>Arabica</v>
      </c>
      <c r="O97" s="6"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_xlfn.XLOOKUP(C98,customers!$A$1:$A$1001,customers!$B$1:$B$1001,0,0)</f>
        <v>Vicki Kirdsch</v>
      </c>
      <c r="G98" s="2" t="str">
        <f>_xlfn.XLOOKUP(C98:C1097,customers!A97:A1097,customers!C97:C1097,0,0)</f>
        <v>vkirdsch2o@google.fr</v>
      </c>
      <c r="H98" s="2" t="str">
        <f>_xlfn.XLOOKUP(C98,customers!$A$1:$A$1001,customers!$G$1:$G$1001,0,0)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s="6" t="str">
        <f t="shared" si="4"/>
        <v>Arabica</v>
      </c>
      <c r="O98" s="6"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_xlfn.XLOOKUP(C99,customers!$A$1:$A$1001,customers!$B$1:$B$1001,0,0)</f>
        <v>Ilysa Whapple</v>
      </c>
      <c r="G99" s="2" t="str">
        <f>_xlfn.XLOOKUP(C99:C1098,customers!A98:A1098,customers!C98:C1098,0,0)</f>
        <v>iwhapple2p@com.com</v>
      </c>
      <c r="H99" s="2" t="str">
        <f>_xlfn.XLOOKUP(C99,customers!$A$1:$A$1001,customers!$G$1:$G$1001,0,0)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s="6" t="str">
        <f t="shared" si="4"/>
        <v>Arabica</v>
      </c>
      <c r="O99" s="6"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_xlfn.XLOOKUP(C100,customers!$A$1:$A$1001,customers!$B$1:$B$1001,0,0)</f>
        <v>Ruy Cancellieri</v>
      </c>
      <c r="G100" s="2"/>
      <c r="H100" s="2" t="str">
        <f>_xlfn.XLOOKUP(C100,customers!$A$1:$A$1001,customers!$G$1:$G$1001,0,0)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s="6" t="str">
        <f t="shared" si="4"/>
        <v>Arabica</v>
      </c>
      <c r="O100" s="6"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_xlfn.XLOOKUP(C101,customers!$A$1:$A$1001,customers!$B$1:$B$1001,0,0)</f>
        <v>Aube Follett</v>
      </c>
      <c r="G101" s="2"/>
      <c r="H101" s="2" t="str">
        <f>_xlfn.XLOOKUP(C101,customers!$A$1:$A$1001,customers!$G$1:$G$1001,0,0)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s="6" t="str">
        <f t="shared" si="4"/>
        <v>Liberica</v>
      </c>
      <c r="O101" s="6"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_xlfn.XLOOKUP(C102,customers!$A$1:$A$1001,customers!$B$1:$B$1001,0,0)</f>
        <v>Rudiger Di Bartolomeo</v>
      </c>
      <c r="G102" s="2"/>
      <c r="H102" s="2" t="str">
        <f>_xlfn.XLOOKUP(C102,customers!$A$1:$A$1001,customers!$G$1:$G$1001,0,0)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s="6" t="str">
        <f t="shared" si="4"/>
        <v>Arabica</v>
      </c>
      <c r="O102" s="6"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_xlfn.XLOOKUP(C103,customers!$A$1:$A$1001,customers!$B$1:$B$1001,0,0)</f>
        <v>Nickey Youles</v>
      </c>
      <c r="G103" s="2" t="str">
        <f>_xlfn.XLOOKUP(C103:C1102,customers!A102:A1102,customers!C102:C1102,0,0)</f>
        <v>nyoules2t@reference.com</v>
      </c>
      <c r="H103" s="2" t="str">
        <f>_xlfn.XLOOKUP(C103,customers!$A$1:$A$1001,customers!$G$1:$G$1001,0,0)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s="6" t="str">
        <f t="shared" si="4"/>
        <v>Liberica</v>
      </c>
      <c r="O103" s="6"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_xlfn.XLOOKUP(C104,customers!$A$1:$A$1001,customers!$B$1:$B$1001,0,0)</f>
        <v>Dyanna Aizikovitz</v>
      </c>
      <c r="G104" s="2" t="str">
        <f>_xlfn.XLOOKUP(C104:C1103,customers!A103:A1103,customers!C103:C1103,0,0)</f>
        <v>daizikovitz2u@answers.com</v>
      </c>
      <c r="H104" s="2" t="str">
        <f>_xlfn.XLOOKUP(C104,customers!$A$1:$A$1001,customers!$G$1:$G$1001,0,0)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s="6" t="str">
        <f t="shared" si="4"/>
        <v>Liberica</v>
      </c>
      <c r="O104" s="6"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_xlfn.XLOOKUP(C105,customers!$A$1:$A$1001,customers!$B$1:$B$1001,0,0)</f>
        <v>Bram Revel</v>
      </c>
      <c r="G105" s="2" t="str">
        <f>_xlfn.XLOOKUP(C105:C1104,customers!A104:A1104,customers!C104:C1104,0,0)</f>
        <v>brevel2v@fastcompany.com</v>
      </c>
      <c r="H105" s="2" t="str">
        <f>_xlfn.XLOOKUP(C105,customers!$A$1:$A$1001,customers!$G$1:$G$1001,0,0)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s="6" t="str">
        <f t="shared" si="4"/>
        <v>Robusta</v>
      </c>
      <c r="O105" s="6"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_xlfn.XLOOKUP(C106,customers!$A$1:$A$1001,customers!$B$1:$B$1001,0,0)</f>
        <v>Emiline Priddis</v>
      </c>
      <c r="G106" s="2" t="str">
        <f>_xlfn.XLOOKUP(C106:C1105,customers!A105:A1105,customers!C105:C1105,0,0)</f>
        <v>epriddis2w@nationalgeographic.com</v>
      </c>
      <c r="H106" s="2" t="str">
        <f>_xlfn.XLOOKUP(C106,customers!$A$1:$A$1001,customers!$G$1:$G$1001,0,0)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s="6" t="str">
        <f t="shared" si="4"/>
        <v>Liberica</v>
      </c>
      <c r="O106" s="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_xlfn.XLOOKUP(C107,customers!$A$1:$A$1001,customers!$B$1:$B$1001,0,0)</f>
        <v>Queenie Veel</v>
      </c>
      <c r="G107" s="2" t="str">
        <f>_xlfn.XLOOKUP(C107:C1106,customers!A106:A1106,customers!C106:C1106,0,0)</f>
        <v>qveel2x@jugem.jp</v>
      </c>
      <c r="H107" s="2" t="str">
        <f>_xlfn.XLOOKUP(C107,customers!$A$1:$A$1001,customers!$G$1:$G$1001,0,0)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s="6" t="str">
        <f t="shared" si="4"/>
        <v>Arabica</v>
      </c>
      <c r="O107" s="6"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_xlfn.XLOOKUP(C108,customers!$A$1:$A$1001,customers!$B$1:$B$1001,0,0)</f>
        <v>Lind Conyers</v>
      </c>
      <c r="G108" s="2" t="str">
        <f>_xlfn.XLOOKUP(C108:C1107,customers!A107:A1107,customers!C107:C1107,0,0)</f>
        <v>lconyers2y@twitter.com</v>
      </c>
      <c r="H108" s="2" t="str">
        <f>_xlfn.XLOOKUP(C108,customers!$A$1:$A$1001,customers!$G$1:$G$1001,0,0)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s="6" t="str">
        <f t="shared" si="4"/>
        <v>Excelsa</v>
      </c>
      <c r="O108" s="6"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_xlfn.XLOOKUP(C109,customers!$A$1:$A$1001,customers!$B$1:$B$1001,0,0)</f>
        <v>Pen Wye</v>
      </c>
      <c r="G109" s="2" t="str">
        <f>_xlfn.XLOOKUP(C109:C1108,customers!A108:A1108,customers!C108:C1108,0,0)</f>
        <v>pwye2z@dagondesign.com</v>
      </c>
      <c r="H109" s="2" t="str">
        <f>_xlfn.XLOOKUP(C109,customers!$A$1:$A$1001,customers!$G$1:$G$1001,0,0)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s="6" t="str">
        <f t="shared" si="4"/>
        <v>Robusta</v>
      </c>
      <c r="O109" s="6"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_xlfn.XLOOKUP(C110,customers!$A$1:$A$1001,customers!$B$1:$B$1001,0,0)</f>
        <v>Isahella Hagland</v>
      </c>
      <c r="G110" s="2"/>
      <c r="H110" s="2" t="str">
        <f>_xlfn.XLOOKUP(C110,customers!$A$1:$A$1001,customers!$G$1:$G$1001,0,0)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s="6" t="str">
        <f t="shared" si="4"/>
        <v>Arabica</v>
      </c>
      <c r="O110" s="6"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_xlfn.XLOOKUP(C111,customers!$A$1:$A$1001,customers!$B$1:$B$1001,0,0)</f>
        <v>Terry Sheryn</v>
      </c>
      <c r="G111" s="2" t="str">
        <f>_xlfn.XLOOKUP(C111:C1110,customers!A110:A1110,customers!C110:C1110,0,0)</f>
        <v>tsheryn31@mtv.com</v>
      </c>
      <c r="H111" s="2" t="str">
        <f>_xlfn.XLOOKUP(C111,customers!$A$1:$A$1001,customers!$G$1:$G$1001,0,0)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s="6" t="str">
        <f t="shared" si="4"/>
        <v>Liberica</v>
      </c>
      <c r="O111" s="6"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_xlfn.XLOOKUP(C112,customers!$A$1:$A$1001,customers!$B$1:$B$1001,0,0)</f>
        <v>Marie-jeanne Redgrave</v>
      </c>
      <c r="G112" s="2" t="str">
        <f>_xlfn.XLOOKUP(C112:C1111,customers!A111:A1111,customers!C111:C1111,0,0)</f>
        <v>mredgrave32@cargocollective.com</v>
      </c>
      <c r="H112" s="2" t="str">
        <f>_xlfn.XLOOKUP(C112,customers!$A$1:$A$1001,customers!$G$1:$G$1001,0,0)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s="6" t="str">
        <f t="shared" si="4"/>
        <v>Excelsa</v>
      </c>
      <c r="O112" s="6"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_xlfn.XLOOKUP(C113,customers!$A$1:$A$1001,customers!$B$1:$B$1001,0,0)</f>
        <v>Betty Fominov</v>
      </c>
      <c r="G113" s="2" t="str">
        <f>_xlfn.XLOOKUP(C113:C1112,customers!A112:A1112,customers!C112:C1112,0,0)</f>
        <v>bfominov33@yale.edu</v>
      </c>
      <c r="H113" s="2" t="str">
        <f>_xlfn.XLOOKUP(C113,customers!$A$1:$A$1001,customers!$G$1:$G$1001,0,0)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s="6" t="str">
        <f t="shared" si="4"/>
        <v>Robusta</v>
      </c>
      <c r="O113" s="6"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_xlfn.XLOOKUP(C114,customers!$A$1:$A$1001,customers!$B$1:$B$1001,0,0)</f>
        <v>Shawnee Critchlow</v>
      </c>
      <c r="G114" s="2" t="str">
        <f>_xlfn.XLOOKUP(C114:C1113,customers!A113:A1113,customers!C113:C1113,0,0)</f>
        <v>scritchlow34@un.org</v>
      </c>
      <c r="H114" s="2" t="str">
        <f>_xlfn.XLOOKUP(C114,customers!$A$1:$A$1001,customers!$G$1:$G$1001,0,0)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s="6" t="str">
        <f t="shared" si="4"/>
        <v>Arabica</v>
      </c>
      <c r="O114" s="6"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_xlfn.XLOOKUP(C115,customers!$A$1:$A$1001,customers!$B$1:$B$1001,0,0)</f>
        <v>Merrel Steptow</v>
      </c>
      <c r="G115" s="2" t="str">
        <f>_xlfn.XLOOKUP(C115:C1114,customers!A114:A1114,customers!C114:C1114,0,0)</f>
        <v>msteptow35@earthlink.net</v>
      </c>
      <c r="H115" s="2" t="str">
        <f>_xlfn.XLOOKUP(C115,customers!$A$1:$A$1001,customers!$G$1:$G$1001,0,0)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s="6" t="str">
        <f t="shared" si="4"/>
        <v>Liberica</v>
      </c>
      <c r="O115" s="6"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_xlfn.XLOOKUP(C116,customers!$A$1:$A$1001,customers!$B$1:$B$1001,0,0)</f>
        <v>Carmina Hubbuck</v>
      </c>
      <c r="G116" s="2"/>
      <c r="H116" s="2" t="str">
        <f>_xlfn.XLOOKUP(C116,customers!$A$1:$A$1001,customers!$G$1:$G$1001,0,0)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s="6" t="str">
        <f t="shared" si="4"/>
        <v>Robusta</v>
      </c>
      <c r="O116" s="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_xlfn.XLOOKUP(C117,customers!$A$1:$A$1001,customers!$B$1:$B$1001,0,0)</f>
        <v>Ingeberg Mulliner</v>
      </c>
      <c r="G117" s="2" t="str">
        <f>_xlfn.XLOOKUP(C117:C1116,customers!A116:A1116,customers!C116:C1116,0,0)</f>
        <v>imulliner37@pinterest.com</v>
      </c>
      <c r="H117" s="2" t="str">
        <f>_xlfn.XLOOKUP(C117,customers!$A$1:$A$1001,customers!$G$1:$G$1001,0,0)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s="6" t="str">
        <f t="shared" si="4"/>
        <v>Liberica</v>
      </c>
      <c r="O117" s="6"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_xlfn.XLOOKUP(C118,customers!$A$1:$A$1001,customers!$B$1:$B$1001,0,0)</f>
        <v>Geneva Standley</v>
      </c>
      <c r="G118" s="2" t="str">
        <f>_xlfn.XLOOKUP(C118:C1117,customers!A117:A1117,customers!C117:C1117,0,0)</f>
        <v>gstandley38@dion.ne.jp</v>
      </c>
      <c r="H118" s="2" t="str">
        <f>_xlfn.XLOOKUP(C118,customers!$A$1:$A$1001,customers!$G$1:$G$1001,0,0)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s="6" t="str">
        <f t="shared" si="4"/>
        <v>Liberica</v>
      </c>
      <c r="O118" s="6"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_xlfn.XLOOKUP(C119,customers!$A$1:$A$1001,customers!$B$1:$B$1001,0,0)</f>
        <v>Brook Drage</v>
      </c>
      <c r="G119" s="2" t="str">
        <f>_xlfn.XLOOKUP(C119:C1118,customers!A118:A1118,customers!C118:C1118,0,0)</f>
        <v>bdrage39@youku.com</v>
      </c>
      <c r="H119" s="2" t="str">
        <f>_xlfn.XLOOKUP(C119,customers!$A$1:$A$1001,customers!$G$1:$G$1001,0,0)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s="6" t="str">
        <f t="shared" si="4"/>
        <v>Liberica</v>
      </c>
      <c r="O119" s="6"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_xlfn.XLOOKUP(C120,customers!$A$1:$A$1001,customers!$B$1:$B$1001,0,0)</f>
        <v>Muffin Yallop</v>
      </c>
      <c r="G120" s="2" t="str">
        <f>_xlfn.XLOOKUP(C120:C1119,customers!A119:A1119,customers!C119:C1119,0,0)</f>
        <v>myallop3a@fema.gov</v>
      </c>
      <c r="H120" s="2" t="str">
        <f>_xlfn.XLOOKUP(C120,customers!$A$1:$A$1001,customers!$G$1:$G$1001,0,0)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s="6" t="str">
        <f t="shared" si="4"/>
        <v>Excelsa</v>
      </c>
      <c r="O120" s="6"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_xlfn.XLOOKUP(C121,customers!$A$1:$A$1001,customers!$B$1:$B$1001,0,0)</f>
        <v>Cordi Switsur</v>
      </c>
      <c r="G121" s="2" t="str">
        <f>_xlfn.XLOOKUP(C121:C1120,customers!A120:A1120,customers!C120:C1120,0,0)</f>
        <v>cswitsur3b@chronoengine.com</v>
      </c>
      <c r="H121" s="2" t="str">
        <f>_xlfn.XLOOKUP(C121,customers!$A$1:$A$1001,customers!$G$1:$G$1001,0,0)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s="6" t="str">
        <f t="shared" si="4"/>
        <v>Excelsa</v>
      </c>
      <c r="O121" s="6"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_xlfn.XLOOKUP(C122,customers!$A$1:$A$1001,customers!$B$1:$B$1001,0,0)</f>
        <v>Cordi Switsur</v>
      </c>
      <c r="G122" s="2" t="str">
        <f>_xlfn.XLOOKUP(C122:C1121,customers!A121:A1121,customers!C121:C1121,0,0)</f>
        <v>cswitsur3b@chronoengine.com</v>
      </c>
      <c r="H122" s="2" t="str">
        <f>_xlfn.XLOOKUP(C122,customers!$A$1:$A$1001,customers!$G$1:$G$1001,0,0)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s="6" t="str">
        <f t="shared" si="4"/>
        <v>Arabica</v>
      </c>
      <c r="O122" s="6"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_xlfn.XLOOKUP(C123,customers!$A$1:$A$1001,customers!$B$1:$B$1001,0,0)</f>
        <v>Cordi Switsur</v>
      </c>
      <c r="G123" s="2"/>
      <c r="H123" s="2" t="str">
        <f>_xlfn.XLOOKUP(C123,customers!$A$1:$A$1001,customers!$G$1:$G$1001,0,0)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s="6" t="str">
        <f t="shared" si="4"/>
        <v>Excelsa</v>
      </c>
      <c r="O123" s="6"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_xlfn.XLOOKUP(C124,customers!$A$1:$A$1001,customers!$B$1:$B$1001,0,0)</f>
        <v>Mahala Ludwell</v>
      </c>
      <c r="G124" s="2" t="str">
        <f>_xlfn.XLOOKUP(C124:C1123,customers!A123:A1123,customers!C123:C1123,0,0)</f>
        <v>mludwell3e@blogger.com</v>
      </c>
      <c r="H124" s="2" t="str">
        <f>_xlfn.XLOOKUP(C124,customers!$A$1:$A$1001,customers!$G$1:$G$1001,0,0)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s="6" t="str">
        <f t="shared" si="4"/>
        <v>Arabica</v>
      </c>
      <c r="O124" s="6"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_xlfn.XLOOKUP(C125,customers!$A$1:$A$1001,customers!$B$1:$B$1001,0,0)</f>
        <v>Doll Beauchamp</v>
      </c>
      <c r="G125" s="2" t="str">
        <f>_xlfn.XLOOKUP(C125:C1124,customers!A124:A1124,customers!C124:C1124,0,0)</f>
        <v>dbeauchamp3f@usda.gov</v>
      </c>
      <c r="H125" s="2" t="str">
        <f>_xlfn.XLOOKUP(C125,customers!$A$1:$A$1001,customers!$G$1:$G$1001,0,0)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s="6" t="str">
        <f t="shared" si="4"/>
        <v>Liberica</v>
      </c>
      <c r="O125" s="6"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_xlfn.XLOOKUP(C126,customers!$A$1:$A$1001,customers!$B$1:$B$1001,0,0)</f>
        <v>Stanford Rodliff</v>
      </c>
      <c r="G126" s="2" t="str">
        <f>_xlfn.XLOOKUP(C126:C1125,customers!A125:A1125,customers!C125:C1125,0,0)</f>
        <v>srodliff3g@ted.com</v>
      </c>
      <c r="H126" s="2" t="str">
        <f>_xlfn.XLOOKUP(C126,customers!$A$1:$A$1001,customers!$G$1:$G$1001,0,0)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s="6" t="str">
        <f t="shared" si="4"/>
        <v>Liberica</v>
      </c>
      <c r="O126" s="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_xlfn.XLOOKUP(C127,customers!$A$1:$A$1001,customers!$B$1:$B$1001,0,0)</f>
        <v>Stevana Woodham</v>
      </c>
      <c r="G127" s="2" t="str">
        <f>_xlfn.XLOOKUP(C127:C1126,customers!A126:A1126,customers!C126:C1126,0,0)</f>
        <v>swoodham3h@businesswire.com</v>
      </c>
      <c r="H127" s="2" t="str">
        <f>_xlfn.XLOOKUP(C127,customers!$A$1:$A$1001,customers!$G$1:$G$1001,0,0)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s="6" t="str">
        <f t="shared" si="4"/>
        <v>Liberica</v>
      </c>
      <c r="O127" s="6"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_xlfn.XLOOKUP(C128,customers!$A$1:$A$1001,customers!$B$1:$B$1001,0,0)</f>
        <v>Hewet Synnot</v>
      </c>
      <c r="G128" s="2" t="str">
        <f>_xlfn.XLOOKUP(C128:C1127,customers!A127:A1127,customers!C127:C1127,0,0)</f>
        <v>hsynnot3i@about.com</v>
      </c>
      <c r="H128" s="2" t="str">
        <f>_xlfn.XLOOKUP(C128,customers!$A$1:$A$1001,customers!$G$1:$G$1001,0,0)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s="6" t="str">
        <f t="shared" si="4"/>
        <v>Arabica</v>
      </c>
      <c r="O128" s="6"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_xlfn.XLOOKUP(C129,customers!$A$1:$A$1001,customers!$B$1:$B$1001,0,0)</f>
        <v>Raleigh Lepere</v>
      </c>
      <c r="G129" s="2" t="str">
        <f>_xlfn.XLOOKUP(C129:C1128,customers!A128:A1128,customers!C128:C1128,0,0)</f>
        <v>rlepere3j@shop-pro.jp</v>
      </c>
      <c r="H129" s="2" t="str">
        <f>_xlfn.XLOOKUP(C129,customers!$A$1:$A$1001,customers!$G$1:$G$1001,0,0)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s="6" t="str">
        <f t="shared" si="4"/>
        <v>Liberica</v>
      </c>
      <c r="O129" s="6"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_xlfn.XLOOKUP(C130,customers!$A$1:$A$1001,customers!$B$1:$B$1001,0,0)</f>
        <v>Timofei Woofinden</v>
      </c>
      <c r="G130" s="2" t="str">
        <f>_xlfn.XLOOKUP(C130:C1129,customers!A129:A1129,customers!C129:C1129,0,0)</f>
        <v>twoofinden3k@businesswire.com</v>
      </c>
      <c r="H130" s="2" t="str">
        <f>_xlfn.XLOOKUP(C130,customers!$A$1:$A$1001,customers!$G$1:$G$1001,0,0)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s="6" t="str">
        <f t="shared" si="4"/>
        <v>Arabica</v>
      </c>
      <c r="O130" s="6"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_xlfn.XLOOKUP(C131,customers!$A$1:$A$1001,customers!$B$1:$B$1001,0,0)</f>
        <v>Evelina Dacca</v>
      </c>
      <c r="G131" s="2" t="str">
        <f>_xlfn.XLOOKUP(C131:C1130,customers!A130:A1130,customers!C130:C1130,0,0)</f>
        <v>edacca3l@google.pl</v>
      </c>
      <c r="H131" s="2" t="str">
        <f>_xlfn.XLOOKUP(C131,customers!$A$1:$A$1001,customers!$G$1:$G$1001,0,0)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E131*L131</f>
        <v>12.15</v>
      </c>
      <c r="N131" s="6" t="str">
        <f t="shared" ref="N131:N194" si="7">IF(I131="Rob","Robusta",IF(I131="Exc","Excelsa",IF(I131="Ara","Arabica",IF(I131="Lib","Liberica",""))))</f>
        <v>Excelsa</v>
      </c>
      <c r="O131" s="6"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_xlfn.XLOOKUP(C132,customers!$A$1:$A$1001,customers!$B$1:$B$1001,0,0)</f>
        <v>Bidget Tremellier</v>
      </c>
      <c r="G132" s="2"/>
      <c r="H132" s="2" t="str">
        <f>_xlfn.XLOOKUP(C132,customers!$A$1:$A$1001,customers!$G$1:$G$1001,0,0)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s="6" t="str">
        <f t="shared" si="7"/>
        <v>Arabica</v>
      </c>
      <c r="O132" s="6"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_xlfn.XLOOKUP(C133,customers!$A$1:$A$1001,customers!$B$1:$B$1001,0,0)</f>
        <v>Bobinette Hindsberg</v>
      </c>
      <c r="G133" s="2" t="str">
        <f>_xlfn.XLOOKUP(C133:C1132,customers!A132:A1132,customers!C132:C1132,0,0)</f>
        <v>bhindsberg3n@blogs.com</v>
      </c>
      <c r="H133" s="2" t="str">
        <f>_xlfn.XLOOKUP(C133,customers!$A$1:$A$1001,customers!$G$1:$G$1001,0,0)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s="6" t="str">
        <f t="shared" si="7"/>
        <v>Excelsa</v>
      </c>
      <c r="O133" s="6"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_xlfn.XLOOKUP(C134,customers!$A$1:$A$1001,customers!$B$1:$B$1001,0,0)</f>
        <v>Osbert Robins</v>
      </c>
      <c r="G134" s="2" t="str">
        <f>_xlfn.XLOOKUP(C134:C1133,customers!A133:A1133,customers!C133:C1133,0,0)</f>
        <v>orobins3o@salon.com</v>
      </c>
      <c r="H134" s="2" t="str">
        <f>_xlfn.XLOOKUP(C134,customers!$A$1:$A$1001,customers!$G$1:$G$1001,0,0)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s="6" t="str">
        <f t="shared" si="7"/>
        <v>Arabica</v>
      </c>
      <c r="O134" s="6"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_xlfn.XLOOKUP(C135,customers!$A$1:$A$1001,customers!$B$1:$B$1001,0,0)</f>
        <v>Othello Syseland</v>
      </c>
      <c r="G135" s="2" t="str">
        <f>_xlfn.XLOOKUP(C135:C1134,customers!A134:A1134,customers!C134:C1134,0,0)</f>
        <v>osyseland3p@independent.co.uk</v>
      </c>
      <c r="H135" s="2" t="str">
        <f>_xlfn.XLOOKUP(C135,customers!$A$1:$A$1001,customers!$G$1:$G$1001,0,0)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s="6" t="str">
        <f t="shared" si="7"/>
        <v>Liberica</v>
      </c>
      <c r="O135" s="6"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_xlfn.XLOOKUP(C136,customers!$A$1:$A$1001,customers!$B$1:$B$1001,0,0)</f>
        <v>Ewell Hanby</v>
      </c>
      <c r="G136" s="2"/>
      <c r="H136" s="2" t="str">
        <f>_xlfn.XLOOKUP(C136,customers!$A$1:$A$1001,customers!$G$1:$G$1001,0,0)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s="6" t="str">
        <f t="shared" si="7"/>
        <v>Excelsa</v>
      </c>
      <c r="O136" s="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_xlfn.XLOOKUP(C137,customers!$A$1:$A$1001,customers!$B$1:$B$1001,0,0)</f>
        <v>Blancha McAmish</v>
      </c>
      <c r="G137" s="2"/>
      <c r="H137" s="2" t="str">
        <f>_xlfn.XLOOKUP(C137,customers!$A$1:$A$1001,customers!$G$1:$G$1001,0,0)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s="6" t="str">
        <f t="shared" si="7"/>
        <v>Arabica</v>
      </c>
      <c r="O137" s="6"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_xlfn.XLOOKUP(C138,customers!$A$1:$A$1001,customers!$B$1:$B$1001,0,0)</f>
        <v>Lowell Keenleyside</v>
      </c>
      <c r="G138" s="2" t="str">
        <f>_xlfn.XLOOKUP(C138:C1137,customers!A137:A1137,customers!C137:C1137,0,0)</f>
        <v>lkeenleyside3s@topsy.com</v>
      </c>
      <c r="H138" s="2" t="str">
        <f>_xlfn.XLOOKUP(C138,customers!$A$1:$A$1001,customers!$G$1:$G$1001,0,0)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s="6" t="str">
        <f t="shared" si="7"/>
        <v>Arabica</v>
      </c>
      <c r="O138" s="6"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_xlfn.XLOOKUP(C139,customers!$A$1:$A$1001,customers!$B$1:$B$1001,0,0)</f>
        <v>Elonore Joliffe</v>
      </c>
      <c r="G139" s="2"/>
      <c r="H139" s="2" t="str">
        <f>_xlfn.XLOOKUP(C139,customers!$A$1:$A$1001,customers!$G$1:$G$1001,0,0)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s="6" t="str">
        <f t="shared" si="7"/>
        <v>Excelsa</v>
      </c>
      <c r="O139" s="6"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_xlfn.XLOOKUP(C140,customers!$A$1:$A$1001,customers!$B$1:$B$1001,0,0)</f>
        <v>Abraham Coleman</v>
      </c>
      <c r="G140" s="2"/>
      <c r="H140" s="2" t="str">
        <f>_xlfn.XLOOKUP(C140,customers!$A$1:$A$1001,customers!$G$1:$G$1001,0,0)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s="6" t="str">
        <f t="shared" si="7"/>
        <v>Excelsa</v>
      </c>
      <c r="O140" s="6"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_xlfn.XLOOKUP(C141,customers!$A$1:$A$1001,customers!$B$1:$B$1001,0,0)</f>
        <v>Rivy Farington</v>
      </c>
      <c r="G141" s="2"/>
      <c r="H141" s="2" t="str">
        <f>_xlfn.XLOOKUP(C141,customers!$A$1:$A$1001,customers!$G$1:$G$1001,0,0)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s="6" t="str">
        <f t="shared" si="7"/>
        <v>Liberica</v>
      </c>
      <c r="O141" s="6"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_xlfn.XLOOKUP(C142,customers!$A$1:$A$1001,customers!$B$1:$B$1001,0,0)</f>
        <v>Vallie Kundt</v>
      </c>
      <c r="G142" s="2" t="str">
        <f>_xlfn.XLOOKUP(C142:C1141,customers!A141:A1141,customers!C141:C1141,0,0)</f>
        <v>vkundt3w@bigcartel.com</v>
      </c>
      <c r="H142" s="2" t="str">
        <f>_xlfn.XLOOKUP(C142,customers!$A$1:$A$1001,customers!$G$1:$G$1001,0,0)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s="6" t="str">
        <f t="shared" si="7"/>
        <v>Liberica</v>
      </c>
      <c r="O142" s="6"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_xlfn.XLOOKUP(C143,customers!$A$1:$A$1001,customers!$B$1:$B$1001,0,0)</f>
        <v>Boyd Bett</v>
      </c>
      <c r="G143" s="2" t="str">
        <f>_xlfn.XLOOKUP(C143:C1142,customers!A142:A1142,customers!C142:C1142,0,0)</f>
        <v>bbett3x@google.de</v>
      </c>
      <c r="H143" s="2" t="str">
        <f>_xlfn.XLOOKUP(C143,customers!$A$1:$A$1001,customers!$G$1:$G$1001,0,0)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s="6" t="str">
        <f t="shared" si="7"/>
        <v>Arabica</v>
      </c>
      <c r="O143" s="6"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_xlfn.XLOOKUP(C144,customers!$A$1:$A$1001,customers!$B$1:$B$1001,0,0)</f>
        <v>Julio Armytage</v>
      </c>
      <c r="G144" s="2"/>
      <c r="H144" s="2" t="str">
        <f>_xlfn.XLOOKUP(C144,customers!$A$1:$A$1001,customers!$G$1:$G$1001,0,0)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s="6" t="str">
        <f t="shared" si="7"/>
        <v>Excelsa</v>
      </c>
      <c r="O144" s="6"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_xlfn.XLOOKUP(C145,customers!$A$1:$A$1001,customers!$B$1:$B$1001,0,0)</f>
        <v>Deana Staite</v>
      </c>
      <c r="G145" s="2" t="str">
        <f>_xlfn.XLOOKUP(C145:C1144,customers!A144:A1144,customers!C144:C1144,0,0)</f>
        <v>dstaite3z@scientificamerican.com</v>
      </c>
      <c r="H145" s="2" t="str">
        <f>_xlfn.XLOOKUP(C145,customers!$A$1:$A$1001,customers!$G$1:$G$1001,0,0)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s="6" t="str">
        <f t="shared" si="7"/>
        <v>Liberica</v>
      </c>
      <c r="O145" s="6"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_xlfn.XLOOKUP(C146,customers!$A$1:$A$1001,customers!$B$1:$B$1001,0,0)</f>
        <v>Winn Keyse</v>
      </c>
      <c r="G146" s="2" t="str">
        <f>_xlfn.XLOOKUP(C146:C1145,customers!A145:A1145,customers!C145:C1145,0,0)</f>
        <v>wkeyse40@apple.com</v>
      </c>
      <c r="H146" s="2" t="str">
        <f>_xlfn.XLOOKUP(C146,customers!$A$1:$A$1001,customers!$G$1:$G$1001,0,0)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s="6" t="str">
        <f t="shared" si="7"/>
        <v>Excelsa</v>
      </c>
      <c r="O146" s="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_xlfn.XLOOKUP(C147,customers!$A$1:$A$1001,customers!$B$1:$B$1001,0,0)</f>
        <v>Osmund Clausen-Thue</v>
      </c>
      <c r="G147" s="2" t="str">
        <f>_xlfn.XLOOKUP(C147:C1146,customers!A146:A1146,customers!C146:C1146,0,0)</f>
        <v>oclausenthue41@marriott.com</v>
      </c>
      <c r="H147" s="2" t="str">
        <f>_xlfn.XLOOKUP(C147,customers!$A$1:$A$1001,customers!$G$1:$G$1001,0,0)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s="6" t="str">
        <f t="shared" si="7"/>
        <v>Liberica</v>
      </c>
      <c r="O147" s="6"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_xlfn.XLOOKUP(C148,customers!$A$1:$A$1001,customers!$B$1:$B$1001,0,0)</f>
        <v>Leonore Francisco</v>
      </c>
      <c r="G148" s="2" t="str">
        <f>_xlfn.XLOOKUP(C148:C1147,customers!A147:A1147,customers!C147:C1147,0,0)</f>
        <v>lfrancisco42@fema.gov</v>
      </c>
      <c r="H148" s="2" t="str">
        <f>_xlfn.XLOOKUP(C148,customers!$A$1:$A$1001,customers!$G$1:$G$1001,0,0)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s="6" t="str">
        <f t="shared" si="7"/>
        <v>Liberica</v>
      </c>
      <c r="O148" s="6"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_xlfn.XLOOKUP(C149,customers!$A$1:$A$1001,customers!$B$1:$B$1001,0,0)</f>
        <v>Leonore Francisco</v>
      </c>
      <c r="G149" s="2" t="str">
        <f>_xlfn.XLOOKUP(C149:C1148,customers!A148:A1148,customers!C148:C1148,0,0)</f>
        <v>lfrancisco42@fema.gov</v>
      </c>
      <c r="H149" s="2" t="str">
        <f>_xlfn.XLOOKUP(C149,customers!$A$1:$A$1001,customers!$G$1:$G$1001,0,0)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s="6" t="str">
        <f t="shared" si="7"/>
        <v>Excelsa</v>
      </c>
      <c r="O149" s="6"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_xlfn.XLOOKUP(C150,customers!$A$1:$A$1001,customers!$B$1:$B$1001,0,0)</f>
        <v>Giacobo Skingle</v>
      </c>
      <c r="G150" s="2" t="str">
        <f>_xlfn.XLOOKUP(C150:C1149,customers!A149:A1149,customers!C149:C1149,0,0)</f>
        <v>gskingle44@clickbank.net</v>
      </c>
      <c r="H150" s="2" t="str">
        <f>_xlfn.XLOOKUP(C150,customers!$A$1:$A$1001,customers!$G$1:$G$1001,0,0)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s="6" t="str">
        <f t="shared" si="7"/>
        <v>Excelsa</v>
      </c>
      <c r="O150" s="6"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_xlfn.XLOOKUP(C151,customers!$A$1:$A$1001,customers!$B$1:$B$1001,0,0)</f>
        <v>Gerard Pirdy</v>
      </c>
      <c r="G151" s="2"/>
      <c r="H151" s="2" t="str">
        <f>_xlfn.XLOOKUP(C151,customers!$A$1:$A$1001,customers!$G$1:$G$1001,0,0)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s="6" t="str">
        <f t="shared" si="7"/>
        <v>Arabica</v>
      </c>
      <c r="O151" s="6"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_xlfn.XLOOKUP(C152,customers!$A$1:$A$1001,customers!$B$1:$B$1001,0,0)</f>
        <v>Jacinthe Balsillie</v>
      </c>
      <c r="G152" s="2" t="str">
        <f>_xlfn.XLOOKUP(C152:C1151,customers!A151:A1151,customers!C151:C1151,0,0)</f>
        <v>jbalsillie46@princeton.edu</v>
      </c>
      <c r="H152" s="2" t="str">
        <f>_xlfn.XLOOKUP(C152,customers!$A$1:$A$1001,customers!$G$1:$G$1001,0,0)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s="6" t="str">
        <f t="shared" si="7"/>
        <v>Liberica</v>
      </c>
      <c r="O152" s="6"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_xlfn.XLOOKUP(C153,customers!$A$1:$A$1001,customers!$B$1:$B$1001,0,0)</f>
        <v>Quinton Fouracres</v>
      </c>
      <c r="G153" s="2"/>
      <c r="H153" s="2" t="str">
        <f>_xlfn.XLOOKUP(C153,customers!$A$1:$A$1001,customers!$G$1:$G$1001,0,0)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s="6" t="str">
        <f t="shared" si="7"/>
        <v>Arabica</v>
      </c>
      <c r="O153" s="6"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_xlfn.XLOOKUP(C154,customers!$A$1:$A$1001,customers!$B$1:$B$1001,0,0)</f>
        <v>Bettina Leffek</v>
      </c>
      <c r="G154" s="2" t="str">
        <f>_xlfn.XLOOKUP(C154:C1153,customers!A153:A1153,customers!C153:C1153,0,0)</f>
        <v>bleffek48@ning.com</v>
      </c>
      <c r="H154" s="2" t="str">
        <f>_xlfn.XLOOKUP(C154,customers!$A$1:$A$1001,customers!$G$1:$G$1001,0,0)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s="6" t="str">
        <f t="shared" si="7"/>
        <v>Robusta</v>
      </c>
      <c r="O154" s="6"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_xlfn.XLOOKUP(C155,customers!$A$1:$A$1001,customers!$B$1:$B$1001,0,0)</f>
        <v>Hetti Penson</v>
      </c>
      <c r="G155" s="2"/>
      <c r="H155" s="2" t="str">
        <f>_xlfn.XLOOKUP(C155,customers!$A$1:$A$1001,customers!$G$1:$G$1001,0,0)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s="6" t="str">
        <f t="shared" si="7"/>
        <v>Robusta</v>
      </c>
      <c r="O155" s="6"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_xlfn.XLOOKUP(C156,customers!$A$1:$A$1001,customers!$B$1:$B$1001,0,0)</f>
        <v>Jocko Pray</v>
      </c>
      <c r="G156" s="2" t="str">
        <f>_xlfn.XLOOKUP(C156:C1155,customers!A155:A1155,customers!C155:C1155,0,0)</f>
        <v>jpray4a@youtube.com</v>
      </c>
      <c r="H156" s="2" t="str">
        <f>_xlfn.XLOOKUP(C156,customers!$A$1:$A$1001,customers!$G$1:$G$1001,0,0)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s="6" t="str">
        <f t="shared" si="7"/>
        <v>Arabica</v>
      </c>
      <c r="O156" s="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_xlfn.XLOOKUP(C157,customers!$A$1:$A$1001,customers!$B$1:$B$1001,0,0)</f>
        <v>Grete Holborn</v>
      </c>
      <c r="G157" s="2" t="str">
        <f>_xlfn.XLOOKUP(C157:C1156,customers!A156:A1156,customers!C156:C1156,0,0)</f>
        <v>gholborn4b@ow.ly</v>
      </c>
      <c r="H157" s="2" t="str">
        <f>_xlfn.XLOOKUP(C157,customers!$A$1:$A$1001,customers!$G$1:$G$1001,0,0)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s="6" t="str">
        <f t="shared" si="7"/>
        <v>Arabica</v>
      </c>
      <c r="O157" s="6"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_xlfn.XLOOKUP(C158,customers!$A$1:$A$1001,customers!$B$1:$B$1001,0,0)</f>
        <v>Fielding Keinrat</v>
      </c>
      <c r="G158" s="2" t="str">
        <f>_xlfn.XLOOKUP(C158:C1157,customers!A157:A1157,customers!C157:C1157,0,0)</f>
        <v>fkeinrat4c@dailymail.co.uk</v>
      </c>
      <c r="H158" s="2" t="str">
        <f>_xlfn.XLOOKUP(C158,customers!$A$1:$A$1001,customers!$G$1:$G$1001,0,0)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s="6" t="str">
        <f t="shared" si="7"/>
        <v>Arabica</v>
      </c>
      <c r="O158" s="6"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_xlfn.XLOOKUP(C159,customers!$A$1:$A$1001,customers!$B$1:$B$1001,0,0)</f>
        <v>Paulo Yea</v>
      </c>
      <c r="G159" s="2" t="str">
        <f>_xlfn.XLOOKUP(C159:C1158,customers!A158:A1158,customers!C158:C1158,0,0)</f>
        <v>pyea4d@aol.com</v>
      </c>
      <c r="H159" s="2" t="str">
        <f>_xlfn.XLOOKUP(C159,customers!$A$1:$A$1001,customers!$G$1:$G$1001,0,0)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s="6" t="str">
        <f t="shared" si="7"/>
        <v>Robusta</v>
      </c>
      <c r="O159" s="6"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_xlfn.XLOOKUP(C160,customers!$A$1:$A$1001,customers!$B$1:$B$1001,0,0)</f>
        <v>Say Risborough</v>
      </c>
      <c r="G160" s="2"/>
      <c r="H160" s="2" t="str">
        <f>_xlfn.XLOOKUP(C160,customers!$A$1:$A$1001,customers!$G$1:$G$1001,0,0)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s="6" t="str">
        <f t="shared" si="7"/>
        <v>Robusta</v>
      </c>
      <c r="O160" s="6"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_xlfn.XLOOKUP(C161,customers!$A$1:$A$1001,customers!$B$1:$B$1001,0,0)</f>
        <v>Alexa Sizey</v>
      </c>
      <c r="G161" s="2"/>
      <c r="H161" s="2" t="str">
        <f>_xlfn.XLOOKUP(C161,customers!$A$1:$A$1001,customers!$G$1:$G$1001,0,0)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s="6" t="str">
        <f t="shared" si="7"/>
        <v>Liberica</v>
      </c>
      <c r="O161" s="6"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_xlfn.XLOOKUP(C162,customers!$A$1:$A$1001,customers!$B$1:$B$1001,0,0)</f>
        <v>Kari Swede</v>
      </c>
      <c r="G162" s="2" t="str">
        <f>_xlfn.XLOOKUP(C162:C1161,customers!A161:A1161,customers!C161:C1161,0,0)</f>
        <v>kswede4g@addthis.com</v>
      </c>
      <c r="H162" s="2" t="str">
        <f>_xlfn.XLOOKUP(C162,customers!$A$1:$A$1001,customers!$G$1:$G$1001,0,0)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s="6" t="str">
        <f t="shared" si="7"/>
        <v>Excelsa</v>
      </c>
      <c r="O162" s="6"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_xlfn.XLOOKUP(C163,customers!$A$1:$A$1001,customers!$B$1:$B$1001,0,0)</f>
        <v>Leontine Rubrow</v>
      </c>
      <c r="G163" s="2" t="str">
        <f>_xlfn.XLOOKUP(C163:C1162,customers!A162:A1162,customers!C162:C1162,0,0)</f>
        <v>lrubrow4h@microsoft.com</v>
      </c>
      <c r="H163" s="2" t="str">
        <f>_xlfn.XLOOKUP(C163,customers!$A$1:$A$1001,customers!$G$1:$G$1001,0,0)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s="6" t="str">
        <f t="shared" si="7"/>
        <v>Arabica</v>
      </c>
      <c r="O163" s="6"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_xlfn.XLOOKUP(C164,customers!$A$1:$A$1001,customers!$B$1:$B$1001,0,0)</f>
        <v>Dottie Tift</v>
      </c>
      <c r="G164" s="2" t="str">
        <f>_xlfn.XLOOKUP(C164:C1163,customers!A163:A1163,customers!C163:C1163,0,0)</f>
        <v>dtift4i@netvibes.com</v>
      </c>
      <c r="H164" s="2" t="str">
        <f>_xlfn.XLOOKUP(C164,customers!$A$1:$A$1001,customers!$G$1:$G$1001,0,0)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s="6" t="str">
        <f t="shared" si="7"/>
        <v>Excelsa</v>
      </c>
      <c r="O164" s="6"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_xlfn.XLOOKUP(C165,customers!$A$1:$A$1001,customers!$B$1:$B$1001,0,0)</f>
        <v>Gerardo Schonfeld</v>
      </c>
      <c r="G165" s="2" t="str">
        <f>_xlfn.XLOOKUP(C165:C1164,customers!A164:A1164,customers!C164:C1164,0,0)</f>
        <v>gschonfeld4j@oracle.com</v>
      </c>
      <c r="H165" s="2" t="str">
        <f>_xlfn.XLOOKUP(C165,customers!$A$1:$A$1001,customers!$G$1:$G$1001,0,0)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s="6" t="str">
        <f t="shared" si="7"/>
        <v>Robusta</v>
      </c>
      <c r="O165" s="6"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_xlfn.XLOOKUP(C166,customers!$A$1:$A$1001,customers!$B$1:$B$1001,0,0)</f>
        <v>Claiborne Feye</v>
      </c>
      <c r="G166" s="2" t="str">
        <f>_xlfn.XLOOKUP(C166:C1165,customers!A165:A1165,customers!C165:C1165,0,0)</f>
        <v>cfeye4k@google.co.jp</v>
      </c>
      <c r="H166" s="2" t="str">
        <f>_xlfn.XLOOKUP(C166,customers!$A$1:$A$1001,customers!$G$1:$G$1001,0,0)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s="6" t="str">
        <f t="shared" si="7"/>
        <v>Excelsa</v>
      </c>
      <c r="O166" s="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_xlfn.XLOOKUP(C167,customers!$A$1:$A$1001,customers!$B$1:$B$1001,0,0)</f>
        <v>Mina Elstone</v>
      </c>
      <c r="G167" s="2"/>
      <c r="H167" s="2" t="str">
        <f>_xlfn.XLOOKUP(C167,customers!$A$1:$A$1001,customers!$G$1:$G$1001,0,0)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s="6" t="str">
        <f t="shared" si="7"/>
        <v>Robusta</v>
      </c>
      <c r="O167" s="6"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_xlfn.XLOOKUP(C168,customers!$A$1:$A$1001,customers!$B$1:$B$1001,0,0)</f>
        <v>Sherman Mewrcik</v>
      </c>
      <c r="G168" s="2"/>
      <c r="H168" s="2" t="str">
        <f>_xlfn.XLOOKUP(C168,customers!$A$1:$A$1001,customers!$G$1:$G$1001,0,0)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s="6" t="str">
        <f t="shared" si="7"/>
        <v>Robusta</v>
      </c>
      <c r="O168" s="6"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_xlfn.XLOOKUP(C169,customers!$A$1:$A$1001,customers!$B$1:$B$1001,0,0)</f>
        <v>Tamarah Fero</v>
      </c>
      <c r="G169" s="2" t="str">
        <f>_xlfn.XLOOKUP(C169:C1168,customers!A168:A1168,customers!C168:C1168,0,0)</f>
        <v>tfero4n@comsenz.com</v>
      </c>
      <c r="H169" s="2" t="str">
        <f>_xlfn.XLOOKUP(C169,customers!$A$1:$A$1001,customers!$G$1:$G$1001,0,0)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s="6" t="str">
        <f t="shared" si="7"/>
        <v>Excelsa</v>
      </c>
      <c r="O169" s="6"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_xlfn.XLOOKUP(C170,customers!$A$1:$A$1001,customers!$B$1:$B$1001,0,0)</f>
        <v>Stanislaus Valsler</v>
      </c>
      <c r="G170" s="2"/>
      <c r="H170" s="2" t="str">
        <f>_xlfn.XLOOKUP(C170,customers!$A$1:$A$1001,customers!$G$1:$G$1001,0,0)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s="6" t="str">
        <f t="shared" si="7"/>
        <v>Arabica</v>
      </c>
      <c r="O170" s="6"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_xlfn.XLOOKUP(C171,customers!$A$1:$A$1001,customers!$B$1:$B$1001,0,0)</f>
        <v>Felita Dauney</v>
      </c>
      <c r="G171" s="2" t="str">
        <f>_xlfn.XLOOKUP(C171:C1170,customers!A170:A1170,customers!C170:C1170,0,0)</f>
        <v>fdauney4p@sphinn.com</v>
      </c>
      <c r="H171" s="2" t="str">
        <f>_xlfn.XLOOKUP(C171,customers!$A$1:$A$1001,customers!$G$1:$G$1001,0,0)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s="6" t="str">
        <f t="shared" si="7"/>
        <v>Robusta</v>
      </c>
      <c r="O171" s="6"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_xlfn.XLOOKUP(C172,customers!$A$1:$A$1001,customers!$B$1:$B$1001,0,0)</f>
        <v>Serena Earley</v>
      </c>
      <c r="G172" s="2" t="str">
        <f>_xlfn.XLOOKUP(C172:C1171,customers!A171:A1171,customers!C171:C1171,0,0)</f>
        <v>searley4q@youku.com</v>
      </c>
      <c r="H172" s="2" t="str">
        <f>_xlfn.XLOOKUP(C172,customers!$A$1:$A$1001,customers!$G$1:$G$1001,0,0)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s="6" t="str">
        <f t="shared" si="7"/>
        <v>Excelsa</v>
      </c>
      <c r="O172" s="6"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_xlfn.XLOOKUP(C173,customers!$A$1:$A$1001,customers!$B$1:$B$1001,0,0)</f>
        <v>Minny Chamberlayne</v>
      </c>
      <c r="G173" s="2" t="str">
        <f>_xlfn.XLOOKUP(C173:C1172,customers!A172:A1172,customers!C172:C1172,0,0)</f>
        <v>mchamberlayne4r@bigcartel.com</v>
      </c>
      <c r="H173" s="2" t="str">
        <f>_xlfn.XLOOKUP(C173,customers!$A$1:$A$1001,customers!$G$1:$G$1001,0,0)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s="6" t="str">
        <f t="shared" si="7"/>
        <v>Excelsa</v>
      </c>
      <c r="O173" s="6"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_xlfn.XLOOKUP(C174,customers!$A$1:$A$1001,customers!$B$1:$B$1001,0,0)</f>
        <v>Bartholemy Flaherty</v>
      </c>
      <c r="G174" s="2" t="str">
        <f>_xlfn.XLOOKUP(C174:C1173,customers!A173:A1173,customers!C173:C1173,0,0)</f>
        <v>bflaherty4s@moonfruit.com</v>
      </c>
      <c r="H174" s="2" t="str">
        <f>_xlfn.XLOOKUP(C174,customers!$A$1:$A$1001,customers!$G$1:$G$1001,0,0)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s="6" t="str">
        <f t="shared" si="7"/>
        <v>Excelsa</v>
      </c>
      <c r="O174" s="6"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_xlfn.XLOOKUP(C175,customers!$A$1:$A$1001,customers!$B$1:$B$1001,0,0)</f>
        <v>Oran Colbeck</v>
      </c>
      <c r="G175" s="2" t="str">
        <f>_xlfn.XLOOKUP(C175:C1174,customers!A174:A1174,customers!C174:C1174,0,0)</f>
        <v>ocolbeck4t@sina.com.cn</v>
      </c>
      <c r="H175" s="2" t="str">
        <f>_xlfn.XLOOKUP(C175,customers!$A$1:$A$1001,customers!$G$1:$G$1001,0,0)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s="6" t="str">
        <f t="shared" si="7"/>
        <v>Robusta</v>
      </c>
      <c r="O175" s="6"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_xlfn.XLOOKUP(C176,customers!$A$1:$A$1001,customers!$B$1:$B$1001,0,0)</f>
        <v>Elysee Sketch</v>
      </c>
      <c r="G176" s="2"/>
      <c r="H176" s="2" t="str">
        <f>_xlfn.XLOOKUP(C176,customers!$A$1:$A$1001,customers!$G$1:$G$1001,0,0)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s="6" t="str">
        <f t="shared" si="7"/>
        <v>Excelsa</v>
      </c>
      <c r="O176" s="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_xlfn.XLOOKUP(C177,customers!$A$1:$A$1001,customers!$B$1:$B$1001,0,0)</f>
        <v>Ethelda Hobbing</v>
      </c>
      <c r="G177" s="2" t="str">
        <f>_xlfn.XLOOKUP(C177:C1176,customers!A176:A1176,customers!C176:C1176,0,0)</f>
        <v>ehobbing4v@nsw.gov.au</v>
      </c>
      <c r="H177" s="2" t="str">
        <f>_xlfn.XLOOKUP(C177,customers!$A$1:$A$1001,customers!$G$1:$G$1001,0,0)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s="6" t="str">
        <f t="shared" si="7"/>
        <v>Excelsa</v>
      </c>
      <c r="O177" s="6"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_xlfn.XLOOKUP(C178,customers!$A$1:$A$1001,customers!$B$1:$B$1001,0,0)</f>
        <v>Odille Thynne</v>
      </c>
      <c r="G178" s="2" t="str">
        <f>_xlfn.XLOOKUP(C178:C1177,customers!A177:A1177,customers!C177:C1177,0,0)</f>
        <v>othynne4w@auda.org.au</v>
      </c>
      <c r="H178" s="2" t="str">
        <f>_xlfn.XLOOKUP(C178,customers!$A$1:$A$1001,customers!$G$1:$G$1001,0,0)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s="6" t="str">
        <f t="shared" si="7"/>
        <v>Excelsa</v>
      </c>
      <c r="O178" s="6"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_xlfn.XLOOKUP(C179,customers!$A$1:$A$1001,customers!$B$1:$B$1001,0,0)</f>
        <v>Emlynne Heining</v>
      </c>
      <c r="G179" s="2" t="str">
        <f>_xlfn.XLOOKUP(C179:C1178,customers!A178:A1178,customers!C178:C1178,0,0)</f>
        <v>eheining4x@flickr.com</v>
      </c>
      <c r="H179" s="2" t="str">
        <f>_xlfn.XLOOKUP(C179,customers!$A$1:$A$1001,customers!$G$1:$G$1001,0,0)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s="6" t="str">
        <f t="shared" si="7"/>
        <v>Robusta</v>
      </c>
      <c r="O179" s="6"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_xlfn.XLOOKUP(C180,customers!$A$1:$A$1001,customers!$B$1:$B$1001,0,0)</f>
        <v>Katerina Melloi</v>
      </c>
      <c r="G180" s="2" t="str">
        <f>_xlfn.XLOOKUP(C180:C1179,customers!A179:A1179,customers!C179:C1179,0,0)</f>
        <v>kmelloi4y@imdb.com</v>
      </c>
      <c r="H180" s="2" t="str">
        <f>_xlfn.XLOOKUP(C180,customers!$A$1:$A$1001,customers!$G$1:$G$1001,0,0)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s="6" t="str">
        <f t="shared" si="7"/>
        <v>Arabica</v>
      </c>
      <c r="O180" s="6"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_xlfn.XLOOKUP(C181,customers!$A$1:$A$1001,customers!$B$1:$B$1001,0,0)</f>
        <v>Tiffany Scardafield</v>
      </c>
      <c r="G181" s="2"/>
      <c r="H181" s="2" t="str">
        <f>_xlfn.XLOOKUP(C181,customers!$A$1:$A$1001,customers!$G$1:$G$1001,0,0)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s="6" t="str">
        <f t="shared" si="7"/>
        <v>Arabica</v>
      </c>
      <c r="O181" s="6"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_xlfn.XLOOKUP(C182,customers!$A$1:$A$1001,customers!$B$1:$B$1001,0,0)</f>
        <v>Abrahan Mussen</v>
      </c>
      <c r="G182" s="2" t="str">
        <f>_xlfn.XLOOKUP(C182:C1181,customers!A181:A1181,customers!C181:C1181,0,0)</f>
        <v>amussen50@51.la</v>
      </c>
      <c r="H182" s="2" t="str">
        <f>_xlfn.XLOOKUP(C182,customers!$A$1:$A$1001,customers!$G$1:$G$1001,0,0)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s="6" t="str">
        <f t="shared" si="7"/>
        <v>Excelsa</v>
      </c>
      <c r="O182" s="6"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_xlfn.XLOOKUP(C183,customers!$A$1:$A$1001,customers!$B$1:$B$1001,0,0)</f>
        <v>Abrahan Mussen</v>
      </c>
      <c r="G183" s="2" t="str">
        <f>_xlfn.XLOOKUP(C183:C1182,customers!A182:A1182,customers!C182:C1182,0,0)</f>
        <v>amussen50@51.la</v>
      </c>
      <c r="H183" s="2" t="str">
        <f>_xlfn.XLOOKUP(C183,customers!$A$1:$A$1001,customers!$G$1:$G$1001,0,0)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s="6" t="str">
        <f t="shared" si="7"/>
        <v>Arabica</v>
      </c>
      <c r="O183" s="6"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_xlfn.XLOOKUP(C184,customers!$A$1:$A$1001,customers!$B$1:$B$1001,0,0)</f>
        <v>Anny Mundford</v>
      </c>
      <c r="G184" s="2" t="str">
        <f>_xlfn.XLOOKUP(C184:C1183,customers!A183:A1183,customers!C183:C1183,0,0)</f>
        <v>amundford52@nbcnews.com</v>
      </c>
      <c r="H184" s="2" t="str">
        <f>_xlfn.XLOOKUP(C184,customers!$A$1:$A$1001,customers!$G$1:$G$1001,0,0)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s="6" t="str">
        <f t="shared" si="7"/>
        <v>Robusta</v>
      </c>
      <c r="O184" s="6"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_xlfn.XLOOKUP(C185,customers!$A$1:$A$1001,customers!$B$1:$B$1001,0,0)</f>
        <v>Tory Walas</v>
      </c>
      <c r="G185" s="2" t="str">
        <f>_xlfn.XLOOKUP(C185:C1184,customers!A184:A1184,customers!C184:C1184,0,0)</f>
        <v>twalas53@google.ca</v>
      </c>
      <c r="H185" s="2" t="str">
        <f>_xlfn.XLOOKUP(C185,customers!$A$1:$A$1001,customers!$G$1:$G$1001,0,0)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s="6" t="str">
        <f t="shared" si="7"/>
        <v>Excelsa</v>
      </c>
      <c r="O185" s="6"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_xlfn.XLOOKUP(C186,customers!$A$1:$A$1001,customers!$B$1:$B$1001,0,0)</f>
        <v>Isa Blazewicz</v>
      </c>
      <c r="G186" s="2" t="str">
        <f>_xlfn.XLOOKUP(C186:C1185,customers!A185:A1185,customers!C185:C1185,0,0)</f>
        <v>iblazewicz54@thetimes.co.uk</v>
      </c>
      <c r="H186" s="2" t="str">
        <f>_xlfn.XLOOKUP(C186,customers!$A$1:$A$1001,customers!$G$1:$G$1001,0,0)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s="6" t="str">
        <f t="shared" si="7"/>
        <v>Arabica</v>
      </c>
      <c r="O186" s="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_xlfn.XLOOKUP(C187,customers!$A$1:$A$1001,customers!$B$1:$B$1001,0,0)</f>
        <v>Angie Rizzetti</v>
      </c>
      <c r="G187" s="2" t="str">
        <f>_xlfn.XLOOKUP(C187:C1186,customers!A186:A1186,customers!C186:C1186,0,0)</f>
        <v>arizzetti55@naver.com</v>
      </c>
      <c r="H187" s="2" t="str">
        <f>_xlfn.XLOOKUP(C187,customers!$A$1:$A$1001,customers!$G$1:$G$1001,0,0)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s="6" t="str">
        <f t="shared" si="7"/>
        <v>Excelsa</v>
      </c>
      <c r="O187" s="6"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_xlfn.XLOOKUP(C188,customers!$A$1:$A$1001,customers!$B$1:$B$1001,0,0)</f>
        <v>Mord Meriet</v>
      </c>
      <c r="G188" s="2" t="str">
        <f>_xlfn.XLOOKUP(C188:C1187,customers!A187:A1187,customers!C187:C1187,0,0)</f>
        <v>mmeriet56@noaa.gov</v>
      </c>
      <c r="H188" s="2" t="str">
        <f>_xlfn.XLOOKUP(C188,customers!$A$1:$A$1001,customers!$G$1:$G$1001,0,0)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s="6" t="str">
        <f t="shared" si="7"/>
        <v>Robusta</v>
      </c>
      <c r="O188" s="6"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_xlfn.XLOOKUP(C189,customers!$A$1:$A$1001,customers!$B$1:$B$1001,0,0)</f>
        <v>Lawrence Pratt</v>
      </c>
      <c r="G189" s="2" t="str">
        <f>_xlfn.XLOOKUP(C189:C1188,customers!A188:A1188,customers!C188:C1188,0,0)</f>
        <v>lpratt57@netvibes.com</v>
      </c>
      <c r="H189" s="2" t="str">
        <f>_xlfn.XLOOKUP(C189,customers!$A$1:$A$1001,customers!$G$1:$G$1001,0,0)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s="6" t="str">
        <f t="shared" si="7"/>
        <v>Liberica</v>
      </c>
      <c r="O189" s="6"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_xlfn.XLOOKUP(C190,customers!$A$1:$A$1001,customers!$B$1:$B$1001,0,0)</f>
        <v>Astrix Kitchingham</v>
      </c>
      <c r="G190" s="2" t="str">
        <f>_xlfn.XLOOKUP(C190:C1189,customers!A189:A1189,customers!C189:C1189,0,0)</f>
        <v>akitchingham58@com.com</v>
      </c>
      <c r="H190" s="2" t="str">
        <f>_xlfn.XLOOKUP(C190,customers!$A$1:$A$1001,customers!$G$1:$G$1001,0,0)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s="6" t="str">
        <f t="shared" si="7"/>
        <v>Excelsa</v>
      </c>
      <c r="O190" s="6"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_xlfn.XLOOKUP(C191,customers!$A$1:$A$1001,customers!$B$1:$B$1001,0,0)</f>
        <v>Burnard Bartholin</v>
      </c>
      <c r="G191" s="2" t="str">
        <f>_xlfn.XLOOKUP(C191:C1190,customers!A190:A1190,customers!C190:C1190,0,0)</f>
        <v>bbartholin59@xinhuanet.com</v>
      </c>
      <c r="H191" s="2" t="str">
        <f>_xlfn.XLOOKUP(C191,customers!$A$1:$A$1001,customers!$G$1:$G$1001,0,0)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s="6" t="str">
        <f t="shared" si="7"/>
        <v>Liberica</v>
      </c>
      <c r="O191" s="6"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_xlfn.XLOOKUP(C192,customers!$A$1:$A$1001,customers!$B$1:$B$1001,0,0)</f>
        <v>Madelene Prinn</v>
      </c>
      <c r="G192" s="2" t="str">
        <f>_xlfn.XLOOKUP(C192:C1191,customers!A191:A1191,customers!C191:C1191,0,0)</f>
        <v>mprinn5a@usa.gov</v>
      </c>
      <c r="H192" s="2" t="str">
        <f>_xlfn.XLOOKUP(C192,customers!$A$1:$A$1001,customers!$G$1:$G$1001,0,0)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s="6" t="str">
        <f t="shared" si="7"/>
        <v>Liberica</v>
      </c>
      <c r="O192" s="6"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_xlfn.XLOOKUP(C193,customers!$A$1:$A$1001,customers!$B$1:$B$1001,0,0)</f>
        <v>Alisun Baudino</v>
      </c>
      <c r="G193" s="2" t="str">
        <f>_xlfn.XLOOKUP(C193:C1192,customers!A192:A1192,customers!C192:C1192,0,0)</f>
        <v>abaudino5b@netvibes.com</v>
      </c>
      <c r="H193" s="2" t="str">
        <f>_xlfn.XLOOKUP(C193,customers!$A$1:$A$1001,customers!$G$1:$G$1001,0,0)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s="6" t="str">
        <f t="shared" si="7"/>
        <v>Liberica</v>
      </c>
      <c r="O193" s="6"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_xlfn.XLOOKUP(C194,customers!$A$1:$A$1001,customers!$B$1:$B$1001,0,0)</f>
        <v>Philipa Petrushanko</v>
      </c>
      <c r="G194" s="2" t="str">
        <f>_xlfn.XLOOKUP(C194:C1193,customers!A193:A1193,customers!C193:C1193,0,0)</f>
        <v>ppetrushanko5c@blinklist.com</v>
      </c>
      <c r="H194" s="2" t="str">
        <f>_xlfn.XLOOKUP(C194,customers!$A$1:$A$1001,customers!$G$1:$G$1001,0,0)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s="6" t="str">
        <f t="shared" si="7"/>
        <v>Excelsa</v>
      </c>
      <c r="O194" s="6"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_xlfn.XLOOKUP(C195,customers!$A$1:$A$1001,customers!$B$1:$B$1001,0,0)</f>
        <v>Kimberli Mustchin</v>
      </c>
      <c r="G195" s="2"/>
      <c r="H195" s="2" t="str">
        <f>_xlfn.XLOOKUP(C195,customers!$A$1:$A$1001,customers!$G$1:$G$1001,0,0)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E195*L195</f>
        <v>44.55</v>
      </c>
      <c r="N195" s="6" t="str">
        <f t="shared" ref="N195:N258" si="10">IF(I195="Rob","Robusta",IF(I195="Exc","Excelsa",IF(I195="Ara","Arabica",IF(I195="Lib","Liberica",""))))</f>
        <v>Excelsa</v>
      </c>
      <c r="O195" s="6"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_xlfn.XLOOKUP(C196,customers!$A$1:$A$1001,customers!$B$1:$B$1001,0,0)</f>
        <v>Emlynne Laird</v>
      </c>
      <c r="G196" s="2" t="str">
        <f>_xlfn.XLOOKUP(C196:C1195,customers!A195:A1195,customers!C195:C1195,0,0)</f>
        <v>elaird5e@bing.com</v>
      </c>
      <c r="H196" s="2" t="str">
        <f>_xlfn.XLOOKUP(C196,customers!$A$1:$A$1001,customers!$G$1:$G$1001,0,0)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s="6" t="str">
        <f t="shared" si="10"/>
        <v>Excelsa</v>
      </c>
      <c r="O196" s="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_xlfn.XLOOKUP(C197,customers!$A$1:$A$1001,customers!$B$1:$B$1001,0,0)</f>
        <v>Marlena Howsden</v>
      </c>
      <c r="G197" s="2" t="str">
        <f>_xlfn.XLOOKUP(C197:C1196,customers!A196:A1196,customers!C196:C1196,0,0)</f>
        <v>mhowsden5f@infoseek.co.jp</v>
      </c>
      <c r="H197" s="2" t="str">
        <f>_xlfn.XLOOKUP(C197,customers!$A$1:$A$1001,customers!$G$1:$G$1001,0,0)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s="6" t="str">
        <f t="shared" si="10"/>
        <v>Arabica</v>
      </c>
      <c r="O197" s="6"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_xlfn.XLOOKUP(C198,customers!$A$1:$A$1001,customers!$B$1:$B$1001,0,0)</f>
        <v>Nealson Cuttler</v>
      </c>
      <c r="G198" s="2" t="str">
        <f>_xlfn.XLOOKUP(C198:C1197,customers!A197:A1197,customers!C197:C1197,0,0)</f>
        <v>ncuttler5g@parallels.com</v>
      </c>
      <c r="H198" s="2" t="str">
        <f>_xlfn.XLOOKUP(C198,customers!$A$1:$A$1001,customers!$G$1:$G$1001,0,0)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s="6" t="str">
        <f t="shared" si="10"/>
        <v>Excelsa</v>
      </c>
      <c r="O198" s="6"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_xlfn.XLOOKUP(C199,customers!$A$1:$A$1001,customers!$B$1:$B$1001,0,0)</f>
        <v>Nealson Cuttler</v>
      </c>
      <c r="G199" s="2" t="str">
        <f>_xlfn.XLOOKUP(C199:C1198,customers!A198:A1198,customers!C198:C1198,0,0)</f>
        <v>ncuttler5g@parallels.com</v>
      </c>
      <c r="H199" s="2" t="str">
        <f>_xlfn.XLOOKUP(C199,customers!$A$1:$A$1001,customers!$G$1:$G$1001,0,0)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s="6" t="str">
        <f t="shared" si="10"/>
        <v>Liberica</v>
      </c>
      <c r="O199" s="6"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_xlfn.XLOOKUP(C200,customers!$A$1:$A$1001,customers!$B$1:$B$1001,0,0)</f>
        <v>Nealson Cuttler</v>
      </c>
      <c r="G200" s="2"/>
      <c r="H200" s="2" t="str">
        <f>_xlfn.XLOOKUP(C200,customers!$A$1:$A$1001,customers!$G$1:$G$1001,0,0)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s="6" t="str">
        <f t="shared" si="10"/>
        <v>Liberica</v>
      </c>
      <c r="O200" s="6"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_xlfn.XLOOKUP(C201,customers!$A$1:$A$1001,customers!$B$1:$B$1001,0,0)</f>
        <v>Nealson Cuttler</v>
      </c>
      <c r="G201" s="2"/>
      <c r="H201" s="2" t="str">
        <f>_xlfn.XLOOKUP(C201,customers!$A$1:$A$1001,customers!$G$1:$G$1001,0,0)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s="6" t="str">
        <f t="shared" si="10"/>
        <v>Liberica</v>
      </c>
      <c r="O201" s="6"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_xlfn.XLOOKUP(C202,customers!$A$1:$A$1001,customers!$B$1:$B$1001,0,0)</f>
        <v>Nealson Cuttler</v>
      </c>
      <c r="G202" s="2"/>
      <c r="H202" s="2" t="str">
        <f>_xlfn.XLOOKUP(C202,customers!$A$1:$A$1001,customers!$G$1:$G$1001,0,0)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s="6" t="str">
        <f t="shared" si="10"/>
        <v>Excelsa</v>
      </c>
      <c r="O202" s="6"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_xlfn.XLOOKUP(C203,customers!$A$1:$A$1001,customers!$B$1:$B$1001,0,0)</f>
        <v>Adriana Lazarus</v>
      </c>
      <c r="G203" s="2"/>
      <c r="H203" s="2" t="str">
        <f>_xlfn.XLOOKUP(C203,customers!$A$1:$A$1001,customers!$G$1:$G$1001,0,0)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s="6" t="str">
        <f t="shared" si="10"/>
        <v>Liberica</v>
      </c>
      <c r="O203" s="6"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_xlfn.XLOOKUP(C204,customers!$A$1:$A$1001,customers!$B$1:$B$1001,0,0)</f>
        <v>Tallie felip</v>
      </c>
      <c r="G204" s="2" t="str">
        <f>_xlfn.XLOOKUP(C204:C1203,customers!A203:A1203,customers!C203:C1203,0,0)</f>
        <v>tfelip5m@typepad.com</v>
      </c>
      <c r="H204" s="2" t="str">
        <f>_xlfn.XLOOKUP(C204,customers!$A$1:$A$1001,customers!$G$1:$G$1001,0,0)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s="6" t="str">
        <f t="shared" si="10"/>
        <v>Liberica</v>
      </c>
      <c r="O204" s="6"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_xlfn.XLOOKUP(C205,customers!$A$1:$A$1001,customers!$B$1:$B$1001,0,0)</f>
        <v>Vanna Le - Count</v>
      </c>
      <c r="G205" s="2" t="str">
        <f>_xlfn.XLOOKUP(C205:C1204,customers!A204:A1204,customers!C204:C1204,0,0)</f>
        <v>vle5n@disqus.com</v>
      </c>
      <c r="H205" s="2" t="str">
        <f>_xlfn.XLOOKUP(C205,customers!$A$1:$A$1001,customers!$G$1:$G$1001,0,0)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s="6" t="str">
        <f t="shared" si="10"/>
        <v>Liberica</v>
      </c>
      <c r="O205" s="6"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_xlfn.XLOOKUP(C206,customers!$A$1:$A$1001,customers!$B$1:$B$1001,0,0)</f>
        <v>Sarette Ducarel</v>
      </c>
      <c r="G206" s="2"/>
      <c r="H206" s="2" t="str">
        <f>_xlfn.XLOOKUP(C206,customers!$A$1:$A$1001,customers!$G$1:$G$1001,0,0)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s="6" t="str">
        <f t="shared" si="10"/>
        <v>Excelsa</v>
      </c>
      <c r="O206" s="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_xlfn.XLOOKUP(C207,customers!$A$1:$A$1001,customers!$B$1:$B$1001,0,0)</f>
        <v>Kendra Glison</v>
      </c>
      <c r="G207" s="2"/>
      <c r="H207" s="2" t="str">
        <f>_xlfn.XLOOKUP(C207,customers!$A$1:$A$1001,customers!$G$1:$G$1001,0,0)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s="6" t="str">
        <f t="shared" si="10"/>
        <v>Robusta</v>
      </c>
      <c r="O207" s="6"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_xlfn.XLOOKUP(C208,customers!$A$1:$A$1001,customers!$B$1:$B$1001,0,0)</f>
        <v>Nertie Poolman</v>
      </c>
      <c r="G208" s="2" t="str">
        <f>_xlfn.XLOOKUP(C208:C1207,customers!A207:A1207,customers!C207:C1207,0,0)</f>
        <v>npoolman5q@howstuffworks.com</v>
      </c>
      <c r="H208" s="2" t="str">
        <f>_xlfn.XLOOKUP(C208,customers!$A$1:$A$1001,customers!$G$1:$G$1001,0,0)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s="6" t="str">
        <f t="shared" si="10"/>
        <v>Arabica</v>
      </c>
      <c r="O208" s="6"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_xlfn.XLOOKUP(C209,customers!$A$1:$A$1001,customers!$B$1:$B$1001,0,0)</f>
        <v>Orbadiah Duny</v>
      </c>
      <c r="G209" s="2" t="str">
        <f>_xlfn.XLOOKUP(C209:C1208,customers!A208:A1208,customers!C208:C1208,0,0)</f>
        <v>oduny5r@constantcontact.com</v>
      </c>
      <c r="H209" s="2" t="str">
        <f>_xlfn.XLOOKUP(C209,customers!$A$1:$A$1001,customers!$G$1:$G$1001,0,0)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s="6" t="str">
        <f t="shared" si="10"/>
        <v>Arabica</v>
      </c>
      <c r="O209" s="6"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_xlfn.XLOOKUP(C210,customers!$A$1:$A$1001,customers!$B$1:$B$1001,0,0)</f>
        <v>Constance Halfhide</v>
      </c>
      <c r="G210" s="2" t="str">
        <f>_xlfn.XLOOKUP(C210:C1209,customers!A209:A1209,customers!C209:C1209,0,0)</f>
        <v>chalfhide5s@google.ru</v>
      </c>
      <c r="H210" s="2" t="str">
        <f>_xlfn.XLOOKUP(C210,customers!$A$1:$A$1001,customers!$G$1:$G$1001,0,0)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s="6" t="str">
        <f t="shared" si="10"/>
        <v>Excelsa</v>
      </c>
      <c r="O210" s="6"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_xlfn.XLOOKUP(C211,customers!$A$1:$A$1001,customers!$B$1:$B$1001,0,0)</f>
        <v>Fransisco Malecky</v>
      </c>
      <c r="G211" s="2" t="str">
        <f>_xlfn.XLOOKUP(C211:C1210,customers!A210:A1210,customers!C210:C1210,0,0)</f>
        <v>fmalecky5t@list-manage.com</v>
      </c>
      <c r="H211" s="2" t="str">
        <f>_xlfn.XLOOKUP(C211,customers!$A$1:$A$1001,customers!$G$1:$G$1001,0,0)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s="6" t="str">
        <f t="shared" si="10"/>
        <v>Arabica</v>
      </c>
      <c r="O211" s="6"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_xlfn.XLOOKUP(C212,customers!$A$1:$A$1001,customers!$B$1:$B$1001,0,0)</f>
        <v>Anselma Attwater</v>
      </c>
      <c r="G212" s="2" t="str">
        <f>_xlfn.XLOOKUP(C212:C1211,customers!A211:A1211,customers!C211:C1211,0,0)</f>
        <v>aattwater5u@wikia.com</v>
      </c>
      <c r="H212" s="2" t="str">
        <f>_xlfn.XLOOKUP(C212,customers!$A$1:$A$1001,customers!$G$1:$G$1001,0,0)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s="6" t="str">
        <f t="shared" si="10"/>
        <v>Liberica</v>
      </c>
      <c r="O212" s="6"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_xlfn.XLOOKUP(C213,customers!$A$1:$A$1001,customers!$B$1:$B$1001,0,0)</f>
        <v>Minette Whellans</v>
      </c>
      <c r="G213" s="2" t="str">
        <f>_xlfn.XLOOKUP(C213:C1212,customers!A212:A1212,customers!C212:C1212,0,0)</f>
        <v>mwhellans5v@mapquest.com</v>
      </c>
      <c r="H213" s="2" t="str">
        <f>_xlfn.XLOOKUP(C213,customers!$A$1:$A$1001,customers!$G$1:$G$1001,0,0)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s="6" t="str">
        <f t="shared" si="10"/>
        <v>Excelsa</v>
      </c>
      <c r="O213" s="6"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_xlfn.XLOOKUP(C214,customers!$A$1:$A$1001,customers!$B$1:$B$1001,0,0)</f>
        <v>Dael Camilletti</v>
      </c>
      <c r="G214" s="2" t="str">
        <f>_xlfn.XLOOKUP(C214:C1213,customers!A213:A1213,customers!C213:C1213,0,0)</f>
        <v>dcamilletti5w@businesswire.com</v>
      </c>
      <c r="H214" s="2" t="str">
        <f>_xlfn.XLOOKUP(C214,customers!$A$1:$A$1001,customers!$G$1:$G$1001,0,0)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s="6" t="str">
        <f t="shared" si="10"/>
        <v>Excelsa</v>
      </c>
      <c r="O214" s="6"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_xlfn.XLOOKUP(C215,customers!$A$1:$A$1001,customers!$B$1:$B$1001,0,0)</f>
        <v>Emiline Galgey</v>
      </c>
      <c r="G215" s="2" t="str">
        <f>_xlfn.XLOOKUP(C215:C1214,customers!A214:A1214,customers!C214:C1214,0,0)</f>
        <v>egalgey5x@wufoo.com</v>
      </c>
      <c r="H215" s="2" t="str">
        <f>_xlfn.XLOOKUP(C215,customers!$A$1:$A$1001,customers!$G$1:$G$1001,0,0)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s="6" t="str">
        <f t="shared" si="10"/>
        <v>Robusta</v>
      </c>
      <c r="O215" s="6"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_xlfn.XLOOKUP(C216,customers!$A$1:$A$1001,customers!$B$1:$B$1001,0,0)</f>
        <v>Murdock Hame</v>
      </c>
      <c r="G216" s="2" t="str">
        <f>_xlfn.XLOOKUP(C216:C1215,customers!A215:A1215,customers!C215:C1215,0,0)</f>
        <v>mhame5y@newsvine.com</v>
      </c>
      <c r="H216" s="2" t="str">
        <f>_xlfn.XLOOKUP(C216,customers!$A$1:$A$1001,customers!$G$1:$G$1001,0,0)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s="6" t="str">
        <f t="shared" si="10"/>
        <v>Liberica</v>
      </c>
      <c r="O216" s="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_xlfn.XLOOKUP(C217,customers!$A$1:$A$1001,customers!$B$1:$B$1001,0,0)</f>
        <v>Ilka Gurnee</v>
      </c>
      <c r="G217" s="2" t="str">
        <f>_xlfn.XLOOKUP(C217:C1216,customers!A216:A1216,customers!C216:C1216,0,0)</f>
        <v>igurnee5z@usnews.com</v>
      </c>
      <c r="H217" s="2" t="str">
        <f>_xlfn.XLOOKUP(C217,customers!$A$1:$A$1001,customers!$G$1:$G$1001,0,0)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s="6" t="str">
        <f t="shared" si="10"/>
        <v>Liberica</v>
      </c>
      <c r="O217" s="6"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_xlfn.XLOOKUP(C218,customers!$A$1:$A$1001,customers!$B$1:$B$1001,0,0)</f>
        <v>Alfy Snowding</v>
      </c>
      <c r="G218" s="2" t="str">
        <f>_xlfn.XLOOKUP(C218:C1217,customers!A217:A1217,customers!C217:C1217,0,0)</f>
        <v>asnowding60@comsenz.com</v>
      </c>
      <c r="H218" s="2" t="str">
        <f>_xlfn.XLOOKUP(C218,customers!$A$1:$A$1001,customers!$G$1:$G$1001,0,0)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s="6" t="str">
        <f t="shared" si="10"/>
        <v>Liberica</v>
      </c>
      <c r="O218" s="6"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_xlfn.XLOOKUP(C219,customers!$A$1:$A$1001,customers!$B$1:$B$1001,0,0)</f>
        <v>Godfry Poinsett</v>
      </c>
      <c r="G219" s="2" t="str">
        <f>_xlfn.XLOOKUP(C219:C1218,customers!A218:A1218,customers!C218:C1218,0,0)</f>
        <v>gpoinsett61@berkeley.edu</v>
      </c>
      <c r="H219" s="2" t="str">
        <f>_xlfn.XLOOKUP(C219,customers!$A$1:$A$1001,customers!$G$1:$G$1001,0,0)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s="6" t="str">
        <f t="shared" si="10"/>
        <v>Excelsa</v>
      </c>
      <c r="O219" s="6"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_xlfn.XLOOKUP(C220,customers!$A$1:$A$1001,customers!$B$1:$B$1001,0,0)</f>
        <v>Rem Furman</v>
      </c>
      <c r="G220" s="2" t="str">
        <f>_xlfn.XLOOKUP(C220:C1219,customers!A219:A1219,customers!C219:C1219,0,0)</f>
        <v>rfurman62@t.co</v>
      </c>
      <c r="H220" s="2" t="str">
        <f>_xlfn.XLOOKUP(C220,customers!$A$1:$A$1001,customers!$G$1:$G$1001,0,0)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s="6" t="str">
        <f t="shared" si="10"/>
        <v>Arabica</v>
      </c>
      <c r="O220" s="6"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_xlfn.XLOOKUP(C221,customers!$A$1:$A$1001,customers!$B$1:$B$1001,0,0)</f>
        <v>Charis Crosier</v>
      </c>
      <c r="G221" s="2" t="str">
        <f>_xlfn.XLOOKUP(C221:C1220,customers!A220:A1220,customers!C220:C1220,0,0)</f>
        <v>ccrosier63@xrea.com</v>
      </c>
      <c r="H221" s="2" t="str">
        <f>_xlfn.XLOOKUP(C221,customers!$A$1:$A$1001,customers!$G$1:$G$1001,0,0)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s="6" t="str">
        <f t="shared" si="10"/>
        <v>Robusta</v>
      </c>
      <c r="O221" s="6"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_xlfn.XLOOKUP(C222,customers!$A$1:$A$1001,customers!$B$1:$B$1001,0,0)</f>
        <v>Charis Crosier</v>
      </c>
      <c r="G222" s="2" t="str">
        <f>_xlfn.XLOOKUP(C222:C1221,customers!A221:A1221,customers!C221:C1221,0,0)</f>
        <v>ccrosier63@xrea.com</v>
      </c>
      <c r="H222" s="2" t="str">
        <f>_xlfn.XLOOKUP(C222,customers!$A$1:$A$1001,customers!$G$1:$G$1001,0,0)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s="6" t="str">
        <f t="shared" si="10"/>
        <v>Robusta</v>
      </c>
      <c r="O222" s="6"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_xlfn.XLOOKUP(C223,customers!$A$1:$A$1001,customers!$B$1:$B$1001,0,0)</f>
        <v>Lenka Rushmer</v>
      </c>
      <c r="G223" s="2" t="str">
        <f>_xlfn.XLOOKUP(C223:C1222,customers!A222:A1222,customers!C222:C1222,0,0)</f>
        <v>lrushmer65@europa.eu</v>
      </c>
      <c r="H223" s="2" t="str">
        <f>_xlfn.XLOOKUP(C223,customers!$A$1:$A$1001,customers!$G$1:$G$1001,0,0)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s="6" t="str">
        <f t="shared" si="10"/>
        <v>Arabica</v>
      </c>
      <c r="O223" s="6"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_xlfn.XLOOKUP(C224,customers!$A$1:$A$1001,customers!$B$1:$B$1001,0,0)</f>
        <v>Waneta Edinborough</v>
      </c>
      <c r="G224" s="2" t="str">
        <f>_xlfn.XLOOKUP(C224:C1223,customers!A223:A1223,customers!C223:C1223,0,0)</f>
        <v>wedinborough66@github.io</v>
      </c>
      <c r="H224" s="2" t="str">
        <f>_xlfn.XLOOKUP(C224,customers!$A$1:$A$1001,customers!$G$1:$G$1001,0,0)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s="6" t="str">
        <f t="shared" si="10"/>
        <v>Liberica</v>
      </c>
      <c r="O224" s="6"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_xlfn.XLOOKUP(C225,customers!$A$1:$A$1001,customers!$B$1:$B$1001,0,0)</f>
        <v>Bobbe Piggott</v>
      </c>
      <c r="G225" s="2"/>
      <c r="H225" s="2" t="str">
        <f>_xlfn.XLOOKUP(C225,customers!$A$1:$A$1001,customers!$G$1:$G$1001,0,0)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s="6" t="str">
        <f t="shared" si="10"/>
        <v>Excelsa</v>
      </c>
      <c r="O225" s="6"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_xlfn.XLOOKUP(C226,customers!$A$1:$A$1001,customers!$B$1:$B$1001,0,0)</f>
        <v>Ketty Bromehead</v>
      </c>
      <c r="G226" s="2" t="str">
        <f>_xlfn.XLOOKUP(C226:C1225,customers!A225:A1225,customers!C225:C1225,0,0)</f>
        <v>kbromehead68@un.org</v>
      </c>
      <c r="H226" s="2" t="str">
        <f>_xlfn.XLOOKUP(C226,customers!$A$1:$A$1001,customers!$G$1:$G$1001,0,0)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s="6" t="str">
        <f t="shared" si="10"/>
        <v>Liberica</v>
      </c>
      <c r="O226" s="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_xlfn.XLOOKUP(C227,customers!$A$1:$A$1001,customers!$B$1:$B$1001,0,0)</f>
        <v>Elsbeth Westerman</v>
      </c>
      <c r="G227" s="2" t="str">
        <f>_xlfn.XLOOKUP(C227:C1226,customers!A226:A1226,customers!C226:C1226,0,0)</f>
        <v>ewesterman69@si.edu</v>
      </c>
      <c r="H227" s="2" t="str">
        <f>_xlfn.XLOOKUP(C227,customers!$A$1:$A$1001,customers!$G$1:$G$1001,0,0)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s="6" t="str">
        <f t="shared" si="10"/>
        <v>Robusta</v>
      </c>
      <c r="O227" s="6"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_xlfn.XLOOKUP(C228,customers!$A$1:$A$1001,customers!$B$1:$B$1001,0,0)</f>
        <v>Anabelle Hutchens</v>
      </c>
      <c r="G228" s="2" t="str">
        <f>_xlfn.XLOOKUP(C228:C1227,customers!A227:A1227,customers!C227:C1227,0,0)</f>
        <v>ahutchens6a@amazonaws.com</v>
      </c>
      <c r="H228" s="2" t="str">
        <f>_xlfn.XLOOKUP(C228,customers!$A$1:$A$1001,customers!$G$1:$G$1001,0,0)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s="6" t="str">
        <f t="shared" si="10"/>
        <v>Arabica</v>
      </c>
      <c r="O228" s="6"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_xlfn.XLOOKUP(C229,customers!$A$1:$A$1001,customers!$B$1:$B$1001,0,0)</f>
        <v>Noak Wyvill</v>
      </c>
      <c r="G229" s="2" t="str">
        <f>_xlfn.XLOOKUP(C229:C1228,customers!A228:A1228,customers!C228:C1228,0,0)</f>
        <v>nwyvill6b@naver.com</v>
      </c>
      <c r="H229" s="2" t="str">
        <f>_xlfn.XLOOKUP(C229,customers!$A$1:$A$1001,customers!$G$1:$G$1001,0,0)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s="6" t="str">
        <f t="shared" si="10"/>
        <v>Robusta</v>
      </c>
      <c r="O229" s="6"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_xlfn.XLOOKUP(C230,customers!$A$1:$A$1001,customers!$B$1:$B$1001,0,0)</f>
        <v>Beltran Mathon</v>
      </c>
      <c r="G230" s="2" t="str">
        <f>_xlfn.XLOOKUP(C230:C1229,customers!A229:A1229,customers!C229:C1229,0,0)</f>
        <v>bmathon6c@barnesandnoble.com</v>
      </c>
      <c r="H230" s="2" t="str">
        <f>_xlfn.XLOOKUP(C230,customers!$A$1:$A$1001,customers!$G$1:$G$1001,0,0)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s="6" t="str">
        <f t="shared" si="10"/>
        <v>Robusta</v>
      </c>
      <c r="O230" s="6"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_xlfn.XLOOKUP(C231,customers!$A$1:$A$1001,customers!$B$1:$B$1001,0,0)</f>
        <v>Kristos Streight</v>
      </c>
      <c r="G231" s="2" t="str">
        <f>_xlfn.XLOOKUP(C231:C1230,customers!A230:A1230,customers!C230:C1230,0,0)</f>
        <v>kstreight6d@about.com</v>
      </c>
      <c r="H231" s="2" t="str">
        <f>_xlfn.XLOOKUP(C231,customers!$A$1:$A$1001,customers!$G$1:$G$1001,0,0)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s="6" t="str">
        <f t="shared" si="10"/>
        <v>Liberica</v>
      </c>
      <c r="O231" s="6"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_xlfn.XLOOKUP(C232,customers!$A$1:$A$1001,customers!$B$1:$B$1001,0,0)</f>
        <v>Portie Cutchie</v>
      </c>
      <c r="G232" s="2" t="str">
        <f>_xlfn.XLOOKUP(C232:C1231,customers!A231:A1231,customers!C231:C1231,0,0)</f>
        <v>pcutchie6e@globo.com</v>
      </c>
      <c r="H232" s="2" t="str">
        <f>_xlfn.XLOOKUP(C232,customers!$A$1:$A$1001,customers!$G$1:$G$1001,0,0)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s="6" t="str">
        <f t="shared" si="10"/>
        <v>Arabica</v>
      </c>
      <c r="O232" s="6"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_xlfn.XLOOKUP(C233,customers!$A$1:$A$1001,customers!$B$1:$B$1001,0,0)</f>
        <v>Sinclare Edsell</v>
      </c>
      <c r="G233" s="2"/>
      <c r="H233" s="2" t="str">
        <f>_xlfn.XLOOKUP(C233,customers!$A$1:$A$1001,customers!$G$1:$G$1001,0,0)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s="6" t="str">
        <f t="shared" si="10"/>
        <v>Liberica</v>
      </c>
      <c r="O233" s="6"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_xlfn.XLOOKUP(C234,customers!$A$1:$A$1001,customers!$B$1:$B$1001,0,0)</f>
        <v>Conny Gheraldi</v>
      </c>
      <c r="G234" s="2" t="str">
        <f>_xlfn.XLOOKUP(C234:C1233,customers!A233:A1233,customers!C233:C1233,0,0)</f>
        <v>cgheraldi6g@opera.com</v>
      </c>
      <c r="H234" s="2" t="str">
        <f>_xlfn.XLOOKUP(C234,customers!$A$1:$A$1001,customers!$G$1:$G$1001,0,0)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s="6" t="str">
        <f t="shared" si="10"/>
        <v>Liberica</v>
      </c>
      <c r="O234" s="6"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_xlfn.XLOOKUP(C235,customers!$A$1:$A$1001,customers!$B$1:$B$1001,0,0)</f>
        <v>Beryle Kenwell</v>
      </c>
      <c r="G235" s="2" t="str">
        <f>_xlfn.XLOOKUP(C235:C1234,customers!A234:A1234,customers!C234:C1234,0,0)</f>
        <v>bkenwell6h@over-blog.com</v>
      </c>
      <c r="H235" s="2" t="str">
        <f>_xlfn.XLOOKUP(C235,customers!$A$1:$A$1001,customers!$G$1:$G$1001,0,0)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s="6" t="str">
        <f t="shared" si="10"/>
        <v>Excelsa</v>
      </c>
      <c r="O235" s="6"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_xlfn.XLOOKUP(C236,customers!$A$1:$A$1001,customers!$B$1:$B$1001,0,0)</f>
        <v>Tomas Sutty</v>
      </c>
      <c r="G236" s="2" t="str">
        <f>_xlfn.XLOOKUP(C236:C1235,customers!A235:A1235,customers!C235:C1235,0,0)</f>
        <v>tsutty6i@google.es</v>
      </c>
      <c r="H236" s="2" t="str">
        <f>_xlfn.XLOOKUP(C236,customers!$A$1:$A$1001,customers!$G$1:$G$1001,0,0)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s="6" t="str">
        <f t="shared" si="10"/>
        <v>Liberica</v>
      </c>
      <c r="O236" s="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_xlfn.XLOOKUP(C237,customers!$A$1:$A$1001,customers!$B$1:$B$1001,0,0)</f>
        <v>Samuele Ales0</v>
      </c>
      <c r="G237" s="2"/>
      <c r="H237" s="2" t="str">
        <f>_xlfn.XLOOKUP(C237,customers!$A$1:$A$1001,customers!$G$1:$G$1001,0,0)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s="6" t="str">
        <f t="shared" si="10"/>
        <v>Liberica</v>
      </c>
      <c r="O237" s="6"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_xlfn.XLOOKUP(C238,customers!$A$1:$A$1001,customers!$B$1:$B$1001,0,0)</f>
        <v>Carlie Harce</v>
      </c>
      <c r="G238" s="2" t="str">
        <f>_xlfn.XLOOKUP(C238:C1237,customers!A237:A1237,customers!C237:C1237,0,0)</f>
        <v>charce6k@cafepress.com</v>
      </c>
      <c r="H238" s="2" t="str">
        <f>_xlfn.XLOOKUP(C238,customers!$A$1:$A$1001,customers!$G$1:$G$1001,0,0)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s="6" t="str">
        <f t="shared" si="10"/>
        <v>Liberica</v>
      </c>
      <c r="O238" s="6"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_xlfn.XLOOKUP(C239,customers!$A$1:$A$1001,customers!$B$1:$B$1001,0,0)</f>
        <v>Craggy Bril</v>
      </c>
      <c r="G239" s="2"/>
      <c r="H239" s="2" t="str">
        <f>_xlfn.XLOOKUP(C239,customers!$A$1:$A$1001,customers!$G$1:$G$1001,0,0)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s="6" t="str">
        <f t="shared" si="10"/>
        <v>Robusta</v>
      </c>
      <c r="O239" s="6"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_xlfn.XLOOKUP(C240,customers!$A$1:$A$1001,customers!$B$1:$B$1001,0,0)</f>
        <v>Friederike Drysdale</v>
      </c>
      <c r="G240" s="2" t="str">
        <f>_xlfn.XLOOKUP(C240:C1239,customers!A239:A1239,customers!C239:C1239,0,0)</f>
        <v>fdrysdale6m@symantec.com</v>
      </c>
      <c r="H240" s="2" t="str">
        <f>_xlfn.XLOOKUP(C240,customers!$A$1:$A$1001,customers!$G$1:$G$1001,0,0)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s="6" t="str">
        <f t="shared" si="10"/>
        <v>Robusta</v>
      </c>
      <c r="O240" s="6"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_xlfn.XLOOKUP(C241,customers!$A$1:$A$1001,customers!$B$1:$B$1001,0,0)</f>
        <v>Devon Magowan</v>
      </c>
      <c r="G241" s="2" t="str">
        <f>_xlfn.XLOOKUP(C241:C1240,customers!A240:A1240,customers!C240:C1240,0,0)</f>
        <v>dmagowan6n@fc2.com</v>
      </c>
      <c r="H241" s="2" t="str">
        <f>_xlfn.XLOOKUP(C241,customers!$A$1:$A$1001,customers!$G$1:$G$1001,0,0)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s="6" t="str">
        <f t="shared" si="10"/>
        <v>Excelsa</v>
      </c>
      <c r="O241" s="6"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_xlfn.XLOOKUP(C242,customers!$A$1:$A$1001,customers!$B$1:$B$1001,0,0)</f>
        <v>Codi Littrell</v>
      </c>
      <c r="G242" s="2"/>
      <c r="H242" s="2" t="str">
        <f>_xlfn.XLOOKUP(C242,customers!$A$1:$A$1001,customers!$G$1:$G$1001,0,0)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s="6" t="str">
        <f t="shared" si="10"/>
        <v>Arabica</v>
      </c>
      <c r="O242" s="6"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_xlfn.XLOOKUP(C243,customers!$A$1:$A$1001,customers!$B$1:$B$1001,0,0)</f>
        <v>Christel Speak</v>
      </c>
      <c r="G243" s="2"/>
      <c r="H243" s="2" t="str">
        <f>_xlfn.XLOOKUP(C243,customers!$A$1:$A$1001,customers!$G$1:$G$1001,0,0)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s="6" t="str">
        <f t="shared" si="10"/>
        <v>Robusta</v>
      </c>
      <c r="O243" s="6"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_xlfn.XLOOKUP(C244,customers!$A$1:$A$1001,customers!$B$1:$B$1001,0,0)</f>
        <v>Sibella Rushbrooke</v>
      </c>
      <c r="G244" s="2" t="str">
        <f>_xlfn.XLOOKUP(C244:C1243,customers!A243:A1243,customers!C243:C1243,0,0)</f>
        <v>srushbrooke6q@youku.com</v>
      </c>
      <c r="H244" s="2" t="str">
        <f>_xlfn.XLOOKUP(C244,customers!$A$1:$A$1001,customers!$G$1:$G$1001,0,0)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s="6" t="str">
        <f t="shared" si="10"/>
        <v>Excelsa</v>
      </c>
      <c r="O244" s="6"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_xlfn.XLOOKUP(C245,customers!$A$1:$A$1001,customers!$B$1:$B$1001,0,0)</f>
        <v>Tammie Drynan</v>
      </c>
      <c r="G245" s="2" t="str">
        <f>_xlfn.XLOOKUP(C245:C1244,customers!A244:A1244,customers!C244:C1244,0,0)</f>
        <v>tdrynan6r@deviantart.com</v>
      </c>
      <c r="H245" s="2" t="str">
        <f>_xlfn.XLOOKUP(C245,customers!$A$1:$A$1001,customers!$G$1:$G$1001,0,0)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s="6" t="str">
        <f t="shared" si="10"/>
        <v>Excelsa</v>
      </c>
      <c r="O245" s="6"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_xlfn.XLOOKUP(C246,customers!$A$1:$A$1001,customers!$B$1:$B$1001,0,0)</f>
        <v>Effie Yurkov</v>
      </c>
      <c r="G246" s="2" t="str">
        <f>_xlfn.XLOOKUP(C246:C1245,customers!A245:A1245,customers!C245:C1245,0,0)</f>
        <v>eyurkov6s@hud.gov</v>
      </c>
      <c r="H246" s="2" t="str">
        <f>_xlfn.XLOOKUP(C246,customers!$A$1:$A$1001,customers!$G$1:$G$1001,0,0)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s="6" t="str">
        <f t="shared" si="10"/>
        <v>Liberica</v>
      </c>
      <c r="O246" s="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_xlfn.XLOOKUP(C247,customers!$A$1:$A$1001,customers!$B$1:$B$1001,0,0)</f>
        <v>Lexie Mallan</v>
      </c>
      <c r="G247" s="2" t="str">
        <f>_xlfn.XLOOKUP(C247:C1246,customers!A246:A1246,customers!C246:C1246,0,0)</f>
        <v>lmallan6t@state.gov</v>
      </c>
      <c r="H247" s="2" t="str">
        <f>_xlfn.XLOOKUP(C247,customers!$A$1:$A$1001,customers!$G$1:$G$1001,0,0)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s="6" t="str">
        <f t="shared" si="10"/>
        <v>Liberica</v>
      </c>
      <c r="O247" s="6"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_xlfn.XLOOKUP(C248,customers!$A$1:$A$1001,customers!$B$1:$B$1001,0,0)</f>
        <v>Georgena Bentjens</v>
      </c>
      <c r="G248" s="2" t="str">
        <f>_xlfn.XLOOKUP(C248:C1247,customers!A247:A1247,customers!C247:C1247,0,0)</f>
        <v>gbentjens6u@netlog.com</v>
      </c>
      <c r="H248" s="2" t="str">
        <f>_xlfn.XLOOKUP(C248,customers!$A$1:$A$1001,customers!$G$1:$G$1001,0,0)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s="6" t="str">
        <f t="shared" si="10"/>
        <v>Liberica</v>
      </c>
      <c r="O248" s="6"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_xlfn.XLOOKUP(C249,customers!$A$1:$A$1001,customers!$B$1:$B$1001,0,0)</f>
        <v>Delmar Beasant</v>
      </c>
      <c r="G249" s="2"/>
      <c r="H249" s="2" t="str">
        <f>_xlfn.XLOOKUP(C249,customers!$A$1:$A$1001,customers!$G$1:$G$1001,0,0)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s="6" t="str">
        <f t="shared" si="10"/>
        <v>Robusta</v>
      </c>
      <c r="O249" s="6"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_xlfn.XLOOKUP(C250,customers!$A$1:$A$1001,customers!$B$1:$B$1001,0,0)</f>
        <v>Lyn Entwistle</v>
      </c>
      <c r="G250" s="2" t="str">
        <f>_xlfn.XLOOKUP(C250:C1249,customers!A249:A1249,customers!C249:C1249,0,0)</f>
        <v>lentwistle6w@omniture.com</v>
      </c>
      <c r="H250" s="2" t="str">
        <f>_xlfn.XLOOKUP(C250,customers!$A$1:$A$1001,customers!$G$1:$G$1001,0,0)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s="6" t="str">
        <f t="shared" si="10"/>
        <v>Arabica</v>
      </c>
      <c r="O250" s="6"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_xlfn.XLOOKUP(C251,customers!$A$1:$A$1001,customers!$B$1:$B$1001,0,0)</f>
        <v>Zacharias Kiffe</v>
      </c>
      <c r="G251" s="2" t="str">
        <f>_xlfn.XLOOKUP(C251:C1250,customers!A250:A1250,customers!C250:C1250,0,0)</f>
        <v>zkiffe74@cyberchimps.com</v>
      </c>
      <c r="H251" s="2" t="str">
        <f>_xlfn.XLOOKUP(C251,customers!$A$1:$A$1001,customers!$G$1:$G$1001,0,0)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s="6" t="str">
        <f t="shared" si="10"/>
        <v>Liberica</v>
      </c>
      <c r="O251" s="6"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_xlfn.XLOOKUP(C252,customers!$A$1:$A$1001,customers!$B$1:$B$1001,0,0)</f>
        <v>Mercedes Acott</v>
      </c>
      <c r="G252" s="2" t="str">
        <f>_xlfn.XLOOKUP(C252:C1251,customers!A251:A1251,customers!C251:C1251,0,0)</f>
        <v>macott6y@pagesperso-orange.fr</v>
      </c>
      <c r="H252" s="2" t="str">
        <f>_xlfn.XLOOKUP(C252,customers!$A$1:$A$1001,customers!$G$1:$G$1001,0,0)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s="6" t="str">
        <f t="shared" si="10"/>
        <v>Robusta</v>
      </c>
      <c r="O252" s="6"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_xlfn.XLOOKUP(C253,customers!$A$1:$A$1001,customers!$B$1:$B$1001,0,0)</f>
        <v>Connor Heaviside</v>
      </c>
      <c r="G253" s="2" t="str">
        <f>_xlfn.XLOOKUP(C253:C1252,customers!A252:A1252,customers!C252:C1252,0,0)</f>
        <v>cheaviside6z@rediff.com</v>
      </c>
      <c r="H253" s="2" t="str">
        <f>_xlfn.XLOOKUP(C253,customers!$A$1:$A$1001,customers!$G$1:$G$1001,0,0)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s="6" t="str">
        <f t="shared" si="10"/>
        <v>Excelsa</v>
      </c>
      <c r="O253" s="6"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_xlfn.XLOOKUP(C254,customers!$A$1:$A$1001,customers!$B$1:$B$1001,0,0)</f>
        <v>Devy Bulbrook</v>
      </c>
      <c r="G254" s="2"/>
      <c r="H254" s="2" t="str">
        <f>_xlfn.XLOOKUP(C254,customers!$A$1:$A$1001,customers!$G$1:$G$1001,0,0)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s="6" t="str">
        <f t="shared" si="10"/>
        <v>Arabica</v>
      </c>
      <c r="O254" s="6"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_xlfn.XLOOKUP(C255,customers!$A$1:$A$1001,customers!$B$1:$B$1001,0,0)</f>
        <v>Leia Kernan</v>
      </c>
      <c r="G255" s="2" t="str">
        <f>_xlfn.XLOOKUP(C255:C1254,customers!A254:A1254,customers!C254:C1254,0,0)</f>
        <v>lkernan71@wsj.com</v>
      </c>
      <c r="H255" s="2" t="str">
        <f>_xlfn.XLOOKUP(C255,customers!$A$1:$A$1001,customers!$G$1:$G$1001,0,0)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s="6" t="str">
        <f t="shared" si="10"/>
        <v>Liberica</v>
      </c>
      <c r="O255" s="6"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_xlfn.XLOOKUP(C256,customers!$A$1:$A$1001,customers!$B$1:$B$1001,0,0)</f>
        <v>Rosaline McLae</v>
      </c>
      <c r="G256" s="2" t="str">
        <f>_xlfn.XLOOKUP(C256:C1255,customers!A255:A1255,customers!C255:C1255,0,0)</f>
        <v>rmclae72@dailymotion.com</v>
      </c>
      <c r="H256" s="2" t="str">
        <f>_xlfn.XLOOKUP(C256,customers!$A$1:$A$1001,customers!$G$1:$G$1001,0,0)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s="6" t="str">
        <f t="shared" si="10"/>
        <v>Robusta</v>
      </c>
      <c r="O256" s="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_xlfn.XLOOKUP(C257,customers!$A$1:$A$1001,customers!$B$1:$B$1001,0,0)</f>
        <v>Cleve Blowfelde</v>
      </c>
      <c r="G257" s="2" t="str">
        <f>_xlfn.XLOOKUP(C257:C1256,customers!A256:A1256,customers!C256:C1256,0,0)</f>
        <v>cblowfelde73@ustream.tv</v>
      </c>
      <c r="H257" s="2" t="str">
        <f>_xlfn.XLOOKUP(C257,customers!$A$1:$A$1001,customers!$G$1:$G$1001,0,0)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s="6" t="str">
        <f t="shared" si="10"/>
        <v>Robusta</v>
      </c>
      <c r="O257" s="6"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_xlfn.XLOOKUP(C258,customers!$A$1:$A$1001,customers!$B$1:$B$1001,0,0)</f>
        <v>Zacharias Kiffe</v>
      </c>
      <c r="G258" s="2" t="str">
        <f>_xlfn.XLOOKUP(C258:C1257,customers!A257:A1257,customers!C257:C1257,0,0)</f>
        <v>zkiffe74@cyberchimps.com</v>
      </c>
      <c r="H258" s="2" t="str">
        <f>_xlfn.XLOOKUP(C258,customers!$A$1:$A$1001,customers!$G$1:$G$1001,0,0)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s="6" t="str">
        <f t="shared" si="10"/>
        <v>Liberica</v>
      </c>
      <c r="O258" s="6"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_xlfn.XLOOKUP(C259,customers!$A$1:$A$1001,customers!$B$1:$B$1001,0,0)</f>
        <v>Denyse O'Calleran</v>
      </c>
      <c r="G259" s="2" t="str">
        <f>_xlfn.XLOOKUP(C259:C1258,customers!A258:A1258,customers!C258:C1258,0,0)</f>
        <v>docalleran75@ucla.edu</v>
      </c>
      <c r="H259" s="2" t="str">
        <f>_xlfn.XLOOKUP(C259,customers!$A$1:$A$1001,customers!$G$1:$G$1001,0,0)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E259*L259</f>
        <v>27.945</v>
      </c>
      <c r="N259" s="6" t="str">
        <f t="shared" ref="N259:N322" si="13">IF(I259="Rob","Robusta",IF(I259="Exc","Excelsa",IF(I259="Ara","Arabica",IF(I259="Lib","Liberica",""))))</f>
        <v>Excelsa</v>
      </c>
      <c r="O259" s="6"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_xlfn.XLOOKUP(C260,customers!$A$1:$A$1001,customers!$B$1:$B$1001,0,0)</f>
        <v>Cobby Cromwell</v>
      </c>
      <c r="G260" s="2" t="str">
        <f>_xlfn.XLOOKUP(C260:C1259,customers!A259:A1259,customers!C259:C1259,0,0)</f>
        <v>ccromwell76@desdev.cn</v>
      </c>
      <c r="H260" s="2" t="str">
        <f>_xlfn.XLOOKUP(C260,customers!$A$1:$A$1001,customers!$G$1:$G$1001,0,0)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s="6" t="str">
        <f t="shared" si="13"/>
        <v>Excelsa</v>
      </c>
      <c r="O260" s="6"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_xlfn.XLOOKUP(C261,customers!$A$1:$A$1001,customers!$B$1:$B$1001,0,0)</f>
        <v>Irv Hay</v>
      </c>
      <c r="G261" s="2" t="str">
        <f>_xlfn.XLOOKUP(C261:C1260,customers!A260:A1260,customers!C260:C1260,0,0)</f>
        <v>ihay77@lulu.com</v>
      </c>
      <c r="H261" s="2" t="str">
        <f>_xlfn.XLOOKUP(C261,customers!$A$1:$A$1001,customers!$G$1:$G$1001,0,0)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s="6" t="str">
        <f t="shared" si="13"/>
        <v>Robusta</v>
      </c>
      <c r="O261" s="6"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_xlfn.XLOOKUP(C262,customers!$A$1:$A$1001,customers!$B$1:$B$1001,0,0)</f>
        <v>Tani Taffarello</v>
      </c>
      <c r="G262" s="2" t="str">
        <f>_xlfn.XLOOKUP(C262:C1261,customers!A261:A1261,customers!C261:C1261,0,0)</f>
        <v>ttaffarello78@sciencedaily.com</v>
      </c>
      <c r="H262" s="2" t="str">
        <f>_xlfn.XLOOKUP(C262,customers!$A$1:$A$1001,customers!$G$1:$G$1001,0,0)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s="6" t="str">
        <f t="shared" si="13"/>
        <v>Robusta</v>
      </c>
      <c r="O262" s="6"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_xlfn.XLOOKUP(C263,customers!$A$1:$A$1001,customers!$B$1:$B$1001,0,0)</f>
        <v>Monique Canty</v>
      </c>
      <c r="G263" s="2" t="str">
        <f>_xlfn.XLOOKUP(C263:C1262,customers!A262:A1262,customers!C262:C1262,0,0)</f>
        <v>mcanty79@jigsy.com</v>
      </c>
      <c r="H263" s="2" t="str">
        <f>_xlfn.XLOOKUP(C263,customers!$A$1:$A$1001,customers!$G$1:$G$1001,0,0)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s="6" t="str">
        <f t="shared" si="13"/>
        <v>Robusta</v>
      </c>
      <c r="O263" s="6"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_xlfn.XLOOKUP(C264,customers!$A$1:$A$1001,customers!$B$1:$B$1001,0,0)</f>
        <v>Javier Kopke</v>
      </c>
      <c r="G264" s="2" t="str">
        <f>_xlfn.XLOOKUP(C264:C1263,customers!A263:A1263,customers!C263:C1263,0,0)</f>
        <v>jkopke7a@auda.org.au</v>
      </c>
      <c r="H264" s="2" t="str">
        <f>_xlfn.XLOOKUP(C264,customers!$A$1:$A$1001,customers!$G$1:$G$1001,0,0)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s="6" t="str">
        <f t="shared" si="13"/>
        <v>Excelsa</v>
      </c>
      <c r="O264" s="6"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_xlfn.XLOOKUP(C265,customers!$A$1:$A$1001,customers!$B$1:$B$1001,0,0)</f>
        <v>Mar McIver</v>
      </c>
      <c r="G265" s="2"/>
      <c r="H265" s="2" t="str">
        <f>_xlfn.XLOOKUP(C265,customers!$A$1:$A$1001,customers!$G$1:$G$1001,0,0)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s="6" t="str">
        <f t="shared" si="13"/>
        <v>Liberica</v>
      </c>
      <c r="O265" s="6"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_xlfn.XLOOKUP(C266,customers!$A$1:$A$1001,customers!$B$1:$B$1001,0,0)</f>
        <v>Arabella Fransewich</v>
      </c>
      <c r="G266" s="2"/>
      <c r="H266" s="2" t="str">
        <f>_xlfn.XLOOKUP(C266,customers!$A$1:$A$1001,customers!$G$1:$G$1001,0,0)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s="6" t="str">
        <f t="shared" si="13"/>
        <v>Robusta</v>
      </c>
      <c r="O266" s="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_xlfn.XLOOKUP(C267,customers!$A$1:$A$1001,customers!$B$1:$B$1001,0,0)</f>
        <v>Violette Hellmore</v>
      </c>
      <c r="G267" s="2" t="str">
        <f>_xlfn.XLOOKUP(C267:C1266,customers!A266:A1266,customers!C266:C1266,0,0)</f>
        <v>vhellmore7d@bbc.co.uk</v>
      </c>
      <c r="H267" s="2" t="str">
        <f>_xlfn.XLOOKUP(C267,customers!$A$1:$A$1001,customers!$G$1:$G$1001,0,0)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s="6" t="str">
        <f t="shared" si="13"/>
        <v>Arabica</v>
      </c>
      <c r="O267" s="6"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_xlfn.XLOOKUP(C268,customers!$A$1:$A$1001,customers!$B$1:$B$1001,0,0)</f>
        <v>Myles Seawright</v>
      </c>
      <c r="G268" s="2" t="str">
        <f>_xlfn.XLOOKUP(C268:C1267,customers!A267:A1267,customers!C267:C1267,0,0)</f>
        <v>mseawright7e@nbcnews.com</v>
      </c>
      <c r="H268" s="2" t="str">
        <f>_xlfn.XLOOKUP(C268,customers!$A$1:$A$1001,customers!$G$1:$G$1001,0,0)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s="6" t="str">
        <f t="shared" si="13"/>
        <v>Excelsa</v>
      </c>
      <c r="O268" s="6"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_xlfn.XLOOKUP(C269,customers!$A$1:$A$1001,customers!$B$1:$B$1001,0,0)</f>
        <v>Silvana Northeast</v>
      </c>
      <c r="G269" s="2" t="str">
        <f>_xlfn.XLOOKUP(C269:C1268,customers!A268:A1268,customers!C268:C1268,0,0)</f>
        <v>snortheast7f@mashable.com</v>
      </c>
      <c r="H269" s="2" t="str">
        <f>_xlfn.XLOOKUP(C269,customers!$A$1:$A$1001,customers!$G$1:$G$1001,0,0)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s="6" t="str">
        <f t="shared" si="13"/>
        <v>Excelsa</v>
      </c>
      <c r="O269" s="6"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_xlfn.XLOOKUP(C270,customers!$A$1:$A$1001,customers!$B$1:$B$1001,0,0)</f>
        <v>Anselma Attwater</v>
      </c>
      <c r="G270" s="2"/>
      <c r="H270" s="2" t="str">
        <f>_xlfn.XLOOKUP(C270,customers!$A$1:$A$1001,customers!$G$1:$G$1001,0,0)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s="6" t="str">
        <f t="shared" si="13"/>
        <v>Arabica</v>
      </c>
      <c r="O270" s="6"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_xlfn.XLOOKUP(C271,customers!$A$1:$A$1001,customers!$B$1:$B$1001,0,0)</f>
        <v>Monica Fearon</v>
      </c>
      <c r="G271" s="2" t="str">
        <f>_xlfn.XLOOKUP(C271:C1270,customers!A270:A1270,customers!C270:C1270,0,0)</f>
        <v>mfearon7h@reverbnation.com</v>
      </c>
      <c r="H271" s="2" t="str">
        <f>_xlfn.XLOOKUP(C271,customers!$A$1:$A$1001,customers!$G$1:$G$1001,0,0)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s="6" t="str">
        <f t="shared" si="13"/>
        <v>Arabica</v>
      </c>
      <c r="O271" s="6"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_xlfn.XLOOKUP(C272,customers!$A$1:$A$1001,customers!$B$1:$B$1001,0,0)</f>
        <v>Barney Chisnell</v>
      </c>
      <c r="G272" s="2"/>
      <c r="H272" s="2" t="str">
        <f>_xlfn.XLOOKUP(C272,customers!$A$1:$A$1001,customers!$G$1:$G$1001,0,0)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s="6" t="str">
        <f t="shared" si="13"/>
        <v>Excelsa</v>
      </c>
      <c r="O272" s="6"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_xlfn.XLOOKUP(C273,customers!$A$1:$A$1001,customers!$B$1:$B$1001,0,0)</f>
        <v>Jasper Sisneros</v>
      </c>
      <c r="G273" s="2" t="str">
        <f>_xlfn.XLOOKUP(C273:C1272,customers!A272:A1272,customers!C272:C1272,0,0)</f>
        <v>jsisneros7j@a8.net</v>
      </c>
      <c r="H273" s="2" t="str">
        <f>_xlfn.XLOOKUP(C273,customers!$A$1:$A$1001,customers!$G$1:$G$1001,0,0)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s="6" t="str">
        <f t="shared" si="13"/>
        <v>Arabica</v>
      </c>
      <c r="O273" s="6"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_xlfn.XLOOKUP(C274,customers!$A$1:$A$1001,customers!$B$1:$B$1001,0,0)</f>
        <v>Zachariah Carlson</v>
      </c>
      <c r="G274" s="2" t="str">
        <f>_xlfn.XLOOKUP(C274:C1273,customers!A273:A1273,customers!C273:C1273,0,0)</f>
        <v>zcarlson7k@bigcartel.com</v>
      </c>
      <c r="H274" s="2" t="str">
        <f>_xlfn.XLOOKUP(C274,customers!$A$1:$A$1001,customers!$G$1:$G$1001,0,0)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s="6" t="str">
        <f t="shared" si="13"/>
        <v>Robusta</v>
      </c>
      <c r="O274" s="6"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_xlfn.XLOOKUP(C275,customers!$A$1:$A$1001,customers!$B$1:$B$1001,0,0)</f>
        <v>Warner Maddox</v>
      </c>
      <c r="G275" s="2" t="str">
        <f>_xlfn.XLOOKUP(C275:C1274,customers!A274:A1274,customers!C274:C1274,0,0)</f>
        <v>wmaddox7l@timesonline.co.uk</v>
      </c>
      <c r="H275" s="2" t="str">
        <f>_xlfn.XLOOKUP(C275,customers!$A$1:$A$1001,customers!$G$1:$G$1001,0,0)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s="6" t="str">
        <f t="shared" si="13"/>
        <v>Arabica</v>
      </c>
      <c r="O275" s="6"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_xlfn.XLOOKUP(C276,customers!$A$1:$A$1001,customers!$B$1:$B$1001,0,0)</f>
        <v>Donnie Hedlestone</v>
      </c>
      <c r="G276" s="2" t="str">
        <f>_xlfn.XLOOKUP(C276:C1275,customers!A275:A1275,customers!C275:C1275,0,0)</f>
        <v>dhedlestone7m@craigslist.org</v>
      </c>
      <c r="H276" s="2" t="str">
        <f>_xlfn.XLOOKUP(C276,customers!$A$1:$A$1001,customers!$G$1:$G$1001,0,0)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s="6" t="str">
        <f t="shared" si="13"/>
        <v>Arabica</v>
      </c>
      <c r="O276" s="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_xlfn.XLOOKUP(C277,customers!$A$1:$A$1001,customers!$B$1:$B$1001,0,0)</f>
        <v>Teddi Crowthe</v>
      </c>
      <c r="G277" s="2" t="str">
        <f>_xlfn.XLOOKUP(C277:C1276,customers!A276:A1276,customers!C276:C1276,0,0)</f>
        <v>tcrowthe7n@europa.eu</v>
      </c>
      <c r="H277" s="2" t="str">
        <f>_xlfn.XLOOKUP(C277,customers!$A$1:$A$1001,customers!$G$1:$G$1001,0,0)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s="6" t="str">
        <f t="shared" si="13"/>
        <v>Excelsa</v>
      </c>
      <c r="O277" s="6"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_xlfn.XLOOKUP(C278,customers!$A$1:$A$1001,customers!$B$1:$B$1001,0,0)</f>
        <v>Dorelia Bury</v>
      </c>
      <c r="G278" s="2" t="str">
        <f>_xlfn.XLOOKUP(C278:C1277,customers!A277:A1277,customers!C277:C1277,0,0)</f>
        <v>dbury7o@tinyurl.com</v>
      </c>
      <c r="H278" s="2" t="str">
        <f>_xlfn.XLOOKUP(C278,customers!$A$1:$A$1001,customers!$G$1:$G$1001,0,0)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s="6" t="str">
        <f t="shared" si="13"/>
        <v>Robusta</v>
      </c>
      <c r="O278" s="6"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_xlfn.XLOOKUP(C279,customers!$A$1:$A$1001,customers!$B$1:$B$1001,0,0)</f>
        <v>Gussy Broadbear</v>
      </c>
      <c r="G279" s="2" t="str">
        <f>_xlfn.XLOOKUP(C279:C1278,customers!A278:A1278,customers!C278:C1278,0,0)</f>
        <v>gbroadbear7p@omniture.com</v>
      </c>
      <c r="H279" s="2" t="str">
        <f>_xlfn.XLOOKUP(C279,customers!$A$1:$A$1001,customers!$G$1:$G$1001,0,0)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s="6" t="str">
        <f t="shared" si="13"/>
        <v>Excelsa</v>
      </c>
      <c r="O279" s="6"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_xlfn.XLOOKUP(C280,customers!$A$1:$A$1001,customers!$B$1:$B$1001,0,0)</f>
        <v>Emlynne Palfrey</v>
      </c>
      <c r="G280" s="2" t="str">
        <f>_xlfn.XLOOKUP(C280:C1279,customers!A279:A1279,customers!C279:C1279,0,0)</f>
        <v>epalfrey7q@devhub.com</v>
      </c>
      <c r="H280" s="2" t="str">
        <f>_xlfn.XLOOKUP(C280,customers!$A$1:$A$1001,customers!$G$1:$G$1001,0,0)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s="6" t="str">
        <f t="shared" si="13"/>
        <v>Arabica</v>
      </c>
      <c r="O280" s="6"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_xlfn.XLOOKUP(C281,customers!$A$1:$A$1001,customers!$B$1:$B$1001,0,0)</f>
        <v>Parsifal Metrick</v>
      </c>
      <c r="G281" s="2" t="str">
        <f>_xlfn.XLOOKUP(C281:C1280,customers!A280:A1280,customers!C280:C1280,0,0)</f>
        <v>pmetrick7r@rakuten.co.jp</v>
      </c>
      <c r="H281" s="2" t="str">
        <f>_xlfn.XLOOKUP(C281,customers!$A$1:$A$1001,customers!$G$1:$G$1001,0,0)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s="6" t="str">
        <f t="shared" si="13"/>
        <v>Liberica</v>
      </c>
      <c r="O281" s="6"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_xlfn.XLOOKUP(C282,customers!$A$1:$A$1001,customers!$B$1:$B$1001,0,0)</f>
        <v>Christopher Grieveson</v>
      </c>
      <c r="G282" s="2"/>
      <c r="H282" s="2" t="str">
        <f>_xlfn.XLOOKUP(C282,customers!$A$1:$A$1001,customers!$G$1:$G$1001,0,0)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s="6" t="str">
        <f t="shared" si="13"/>
        <v>Excelsa</v>
      </c>
      <c r="O282" s="6"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_xlfn.XLOOKUP(C283,customers!$A$1:$A$1001,customers!$B$1:$B$1001,0,0)</f>
        <v>Karlan Karby</v>
      </c>
      <c r="G283" s="2" t="str">
        <f>_xlfn.XLOOKUP(C283:C1282,customers!A282:A1282,customers!C282:C1282,0,0)</f>
        <v>kkarby7t@sbwire.com</v>
      </c>
      <c r="H283" s="2" t="str">
        <f>_xlfn.XLOOKUP(C283,customers!$A$1:$A$1001,customers!$G$1:$G$1001,0,0)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s="6" t="str">
        <f t="shared" si="13"/>
        <v>Excelsa</v>
      </c>
      <c r="O283" s="6"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_xlfn.XLOOKUP(C284,customers!$A$1:$A$1001,customers!$B$1:$B$1001,0,0)</f>
        <v>Flory Crumpe</v>
      </c>
      <c r="G284" s="2" t="str">
        <f>_xlfn.XLOOKUP(C284:C1283,customers!A283:A1283,customers!C283:C1283,0,0)</f>
        <v>fcrumpe7u@ftc.gov</v>
      </c>
      <c r="H284" s="2" t="str">
        <f>_xlfn.XLOOKUP(C284,customers!$A$1:$A$1001,customers!$G$1:$G$1001,0,0)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s="6" t="str">
        <f t="shared" si="13"/>
        <v>Arabica</v>
      </c>
      <c r="O284" s="6"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_xlfn.XLOOKUP(C285,customers!$A$1:$A$1001,customers!$B$1:$B$1001,0,0)</f>
        <v>Amity Chatto</v>
      </c>
      <c r="G285" s="2" t="str">
        <f>_xlfn.XLOOKUP(C285:C1284,customers!A284:A1284,customers!C284:C1284,0,0)</f>
        <v>achatto7v@sakura.ne.jp</v>
      </c>
      <c r="H285" s="2" t="str">
        <f>_xlfn.XLOOKUP(C285,customers!$A$1:$A$1001,customers!$G$1:$G$1001,0,0)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s="6" t="str">
        <f t="shared" si="13"/>
        <v>Robusta</v>
      </c>
      <c r="O285" s="6"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_xlfn.XLOOKUP(C286,customers!$A$1:$A$1001,customers!$B$1:$B$1001,0,0)</f>
        <v>Nanine McCarthy</v>
      </c>
      <c r="G286" s="2"/>
      <c r="H286" s="2" t="str">
        <f>_xlfn.XLOOKUP(C286,customers!$A$1:$A$1001,customers!$G$1:$G$1001,0,0)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s="6" t="str">
        <f t="shared" si="13"/>
        <v>Excelsa</v>
      </c>
      <c r="O286" s="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_xlfn.XLOOKUP(C287,customers!$A$1:$A$1001,customers!$B$1:$B$1001,0,0)</f>
        <v>Lyndsey Megany</v>
      </c>
      <c r="G287" s="2"/>
      <c r="H287" s="2" t="str">
        <f>_xlfn.XLOOKUP(C287,customers!$A$1:$A$1001,customers!$G$1:$G$1001,0,0)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s="6" t="str">
        <f t="shared" si="13"/>
        <v>Liberica</v>
      </c>
      <c r="O287" s="6"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_xlfn.XLOOKUP(C288,customers!$A$1:$A$1001,customers!$B$1:$B$1001,0,0)</f>
        <v>Byram Mergue</v>
      </c>
      <c r="G288" s="2" t="str">
        <f>_xlfn.XLOOKUP(C288:C1287,customers!A287:A1287,customers!C287:C1287,0,0)</f>
        <v>bmergue7y@umn.edu</v>
      </c>
      <c r="H288" s="2" t="str">
        <f>_xlfn.XLOOKUP(C288,customers!$A$1:$A$1001,customers!$G$1:$G$1001,0,0)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s="6" t="str">
        <f t="shared" si="13"/>
        <v>Arabica</v>
      </c>
      <c r="O288" s="6"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_xlfn.XLOOKUP(C289,customers!$A$1:$A$1001,customers!$B$1:$B$1001,0,0)</f>
        <v>Kerr Patise</v>
      </c>
      <c r="G289" s="2" t="str">
        <f>_xlfn.XLOOKUP(C289:C1288,customers!A288:A1288,customers!C288:C1288,0,0)</f>
        <v>kpatise7z@jigsy.com</v>
      </c>
      <c r="H289" s="2" t="str">
        <f>_xlfn.XLOOKUP(C289,customers!$A$1:$A$1001,customers!$G$1:$G$1001,0,0)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s="6" t="str">
        <f t="shared" si="13"/>
        <v>Robusta</v>
      </c>
      <c r="O289" s="6"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_xlfn.XLOOKUP(C290,customers!$A$1:$A$1001,customers!$B$1:$B$1001,0,0)</f>
        <v>Mathew Goulter</v>
      </c>
      <c r="G290" s="2"/>
      <c r="H290" s="2" t="str">
        <f>_xlfn.XLOOKUP(C290,customers!$A$1:$A$1001,customers!$G$1:$G$1001,0,0)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s="6" t="str">
        <f t="shared" si="13"/>
        <v>Excelsa</v>
      </c>
      <c r="O290" s="6"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_xlfn.XLOOKUP(C291,customers!$A$1:$A$1001,customers!$B$1:$B$1001,0,0)</f>
        <v>Marris Grcic</v>
      </c>
      <c r="G291" s="2"/>
      <c r="H291" s="2" t="str">
        <f>_xlfn.XLOOKUP(C291,customers!$A$1:$A$1001,customers!$G$1:$G$1001,0,0)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s="6" t="str">
        <f t="shared" si="13"/>
        <v>Robusta</v>
      </c>
      <c r="O291" s="6"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_xlfn.XLOOKUP(C292,customers!$A$1:$A$1001,customers!$B$1:$B$1001,0,0)</f>
        <v>Domeniga Duke</v>
      </c>
      <c r="G292" s="2" t="str">
        <f>_xlfn.XLOOKUP(C292:C1291,customers!A291:A1291,customers!C291:C1291,0,0)</f>
        <v>dduke82@vkontakte.ru</v>
      </c>
      <c r="H292" s="2" t="str">
        <f>_xlfn.XLOOKUP(C292,customers!$A$1:$A$1001,customers!$G$1:$G$1001,0,0)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s="6" t="str">
        <f t="shared" si="13"/>
        <v>Arabica</v>
      </c>
      <c r="O292" s="6"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_xlfn.XLOOKUP(C293,customers!$A$1:$A$1001,customers!$B$1:$B$1001,0,0)</f>
        <v>Violante Skouling</v>
      </c>
      <c r="G293" s="2"/>
      <c r="H293" s="2" t="str">
        <f>_xlfn.XLOOKUP(C293,customers!$A$1:$A$1001,customers!$G$1:$G$1001,0,0)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s="6" t="str">
        <f t="shared" si="13"/>
        <v>Excelsa</v>
      </c>
      <c r="O293" s="6"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_xlfn.XLOOKUP(C294,customers!$A$1:$A$1001,customers!$B$1:$B$1001,0,0)</f>
        <v>Isidore Hussey</v>
      </c>
      <c r="G294" s="2" t="str">
        <f>_xlfn.XLOOKUP(C294:C1293,customers!A293:A1293,customers!C293:C1293,0,0)</f>
        <v>ihussey84@mapy.cz</v>
      </c>
      <c r="H294" s="2" t="str">
        <f>_xlfn.XLOOKUP(C294,customers!$A$1:$A$1001,customers!$G$1:$G$1001,0,0)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s="6" t="str">
        <f t="shared" si="13"/>
        <v>Arabica</v>
      </c>
      <c r="O294" s="6"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_xlfn.XLOOKUP(C295,customers!$A$1:$A$1001,customers!$B$1:$B$1001,0,0)</f>
        <v>Cassie Pinkerton</v>
      </c>
      <c r="G295" s="2" t="str">
        <f>_xlfn.XLOOKUP(C295:C1294,customers!A294:A1294,customers!C294:C1294,0,0)</f>
        <v>cpinkerton85@upenn.edu</v>
      </c>
      <c r="H295" s="2" t="str">
        <f>_xlfn.XLOOKUP(C295,customers!$A$1:$A$1001,customers!$G$1:$G$1001,0,0)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s="6" t="str">
        <f t="shared" si="13"/>
        <v>Arabica</v>
      </c>
      <c r="O295" s="6"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_xlfn.XLOOKUP(C296,customers!$A$1:$A$1001,customers!$B$1:$B$1001,0,0)</f>
        <v>Micki Fero</v>
      </c>
      <c r="G296" s="2"/>
      <c r="H296" s="2" t="str">
        <f>_xlfn.XLOOKUP(C296,customers!$A$1:$A$1001,customers!$G$1:$G$1001,0,0)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s="6" t="str">
        <f t="shared" si="13"/>
        <v>Excelsa</v>
      </c>
      <c r="O296" s="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_xlfn.XLOOKUP(C297,customers!$A$1:$A$1001,customers!$B$1:$B$1001,0,0)</f>
        <v>Cybill Graddell</v>
      </c>
      <c r="G297" s="2"/>
      <c r="H297" s="2" t="str">
        <f>_xlfn.XLOOKUP(C297,customers!$A$1:$A$1001,customers!$G$1:$G$1001,0,0)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s="6" t="str">
        <f t="shared" si="13"/>
        <v>Excelsa</v>
      </c>
      <c r="O297" s="6"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_xlfn.XLOOKUP(C298,customers!$A$1:$A$1001,customers!$B$1:$B$1001,0,0)</f>
        <v>Dorian Vizor</v>
      </c>
      <c r="G298" s="2" t="str">
        <f>_xlfn.XLOOKUP(C298:C1297,customers!A297:A1297,customers!C297:C1297,0,0)</f>
        <v>dvizor88@furl.net</v>
      </c>
      <c r="H298" s="2" t="str">
        <f>_xlfn.XLOOKUP(C298,customers!$A$1:$A$1001,customers!$G$1:$G$1001,0,0)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s="6" t="str">
        <f t="shared" si="13"/>
        <v>Robusta</v>
      </c>
      <c r="O298" s="6"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_xlfn.XLOOKUP(C299,customers!$A$1:$A$1001,customers!$B$1:$B$1001,0,0)</f>
        <v>Eddi Sedgebeer</v>
      </c>
      <c r="G299" s="2" t="str">
        <f>_xlfn.XLOOKUP(C299:C1298,customers!A298:A1298,customers!C298:C1298,0,0)</f>
        <v>esedgebeer89@oaic.gov.au</v>
      </c>
      <c r="H299" s="2" t="str">
        <f>_xlfn.XLOOKUP(C299,customers!$A$1:$A$1001,customers!$G$1:$G$1001,0,0)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s="6" t="str">
        <f t="shared" si="13"/>
        <v>Robusta</v>
      </c>
      <c r="O299" s="6"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_xlfn.XLOOKUP(C300,customers!$A$1:$A$1001,customers!$B$1:$B$1001,0,0)</f>
        <v>Ken Lestrange</v>
      </c>
      <c r="G300" s="2" t="str">
        <f>_xlfn.XLOOKUP(C300:C1299,customers!A299:A1299,customers!C299:C1299,0,0)</f>
        <v>klestrange8a@lulu.com</v>
      </c>
      <c r="H300" s="2" t="str">
        <f>_xlfn.XLOOKUP(C300,customers!$A$1:$A$1001,customers!$G$1:$G$1001,0,0)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s="6" t="str">
        <f t="shared" si="13"/>
        <v>Excelsa</v>
      </c>
      <c r="O300" s="6"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_xlfn.XLOOKUP(C301,customers!$A$1:$A$1001,customers!$B$1:$B$1001,0,0)</f>
        <v>Lacee Tanti</v>
      </c>
      <c r="G301" s="2" t="str">
        <f>_xlfn.XLOOKUP(C301:C1300,customers!A300:A1300,customers!C300:C1300,0,0)</f>
        <v>ltanti8b@techcrunch.com</v>
      </c>
      <c r="H301" s="2" t="str">
        <f>_xlfn.XLOOKUP(C301,customers!$A$1:$A$1001,customers!$G$1:$G$1001,0,0)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s="6" t="str">
        <f t="shared" si="13"/>
        <v>Excelsa</v>
      </c>
      <c r="O301" s="6"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_xlfn.XLOOKUP(C302,customers!$A$1:$A$1001,customers!$B$1:$B$1001,0,0)</f>
        <v>Arel De Lasci</v>
      </c>
      <c r="G302" s="2" t="str">
        <f>_xlfn.XLOOKUP(C302:C1301,customers!A301:A1301,customers!C301:C1301,0,0)</f>
        <v>ade8c@1und1.de</v>
      </c>
      <c r="H302" s="2" t="str">
        <f>_xlfn.XLOOKUP(C302,customers!$A$1:$A$1001,customers!$G$1:$G$1001,0,0)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s="6" t="str">
        <f t="shared" si="13"/>
        <v>Arabica</v>
      </c>
      <c r="O302" s="6"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_xlfn.XLOOKUP(C303,customers!$A$1:$A$1001,customers!$B$1:$B$1001,0,0)</f>
        <v>Trescha Jedrachowicz</v>
      </c>
      <c r="G303" s="2" t="str">
        <f>_xlfn.XLOOKUP(C303:C1302,customers!A302:A1302,customers!C302:C1302,0,0)</f>
        <v>tjedrachowicz8d@acquirethisname.com</v>
      </c>
      <c r="H303" s="2" t="str">
        <f>_xlfn.XLOOKUP(C303,customers!$A$1:$A$1001,customers!$G$1:$G$1001,0,0)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s="6" t="str">
        <f t="shared" si="13"/>
        <v>Liberica</v>
      </c>
      <c r="O303" s="6"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_xlfn.XLOOKUP(C304,customers!$A$1:$A$1001,customers!$B$1:$B$1001,0,0)</f>
        <v>Perkin Stonner</v>
      </c>
      <c r="G304" s="2" t="str">
        <f>_xlfn.XLOOKUP(C304:C1303,customers!A303:A1303,customers!C303:C1303,0,0)</f>
        <v>pstonner8e@moonfruit.com</v>
      </c>
      <c r="H304" s="2" t="str">
        <f>_xlfn.XLOOKUP(C304,customers!$A$1:$A$1001,customers!$G$1:$G$1001,0,0)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s="6" t="str">
        <f t="shared" si="13"/>
        <v>Arabica</v>
      </c>
      <c r="O304" s="6"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_xlfn.XLOOKUP(C305,customers!$A$1:$A$1001,customers!$B$1:$B$1001,0,0)</f>
        <v>Darrin Tingly</v>
      </c>
      <c r="G305" s="2" t="str">
        <f>_xlfn.XLOOKUP(C305:C1304,customers!A304:A1304,customers!C304:C1304,0,0)</f>
        <v>dtingly8f@goo.ne.jp</v>
      </c>
      <c r="H305" s="2" t="str">
        <f>_xlfn.XLOOKUP(C305,customers!$A$1:$A$1001,customers!$G$1:$G$1001,0,0)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s="6" t="str">
        <f t="shared" si="13"/>
        <v>Excelsa</v>
      </c>
      <c r="O305" s="6"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_xlfn.XLOOKUP(C306,customers!$A$1:$A$1001,customers!$B$1:$B$1001,0,0)</f>
        <v>Claudetta Rushe</v>
      </c>
      <c r="G306" s="2" t="str">
        <f>_xlfn.XLOOKUP(C306:C1305,customers!A305:A1305,customers!C305:C1305,0,0)</f>
        <v>crushe8n@about.me</v>
      </c>
      <c r="H306" s="2" t="str">
        <f>_xlfn.XLOOKUP(C306,customers!$A$1:$A$1001,customers!$G$1:$G$1001,0,0)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s="6" t="str">
        <f t="shared" si="13"/>
        <v>Arabica</v>
      </c>
      <c r="O306" s="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_xlfn.XLOOKUP(C307,customers!$A$1:$A$1001,customers!$B$1:$B$1001,0,0)</f>
        <v>Benn Checci</v>
      </c>
      <c r="G307" s="2" t="str">
        <f>_xlfn.XLOOKUP(C307:C1306,customers!A306:A1306,customers!C306:C1306,0,0)</f>
        <v>bchecci8h@usa.gov</v>
      </c>
      <c r="H307" s="2" t="str">
        <f>_xlfn.XLOOKUP(C307,customers!$A$1:$A$1001,customers!$G$1:$G$1001,0,0)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s="6" t="str">
        <f t="shared" si="13"/>
        <v>Liberica</v>
      </c>
      <c r="O307" s="6"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_xlfn.XLOOKUP(C308,customers!$A$1:$A$1001,customers!$B$1:$B$1001,0,0)</f>
        <v>Janifer Bagot</v>
      </c>
      <c r="G308" s="2" t="str">
        <f>_xlfn.XLOOKUP(C308:C1307,customers!A307:A1307,customers!C307:C1307,0,0)</f>
        <v>jbagot8i@mac.com</v>
      </c>
      <c r="H308" s="2" t="str">
        <f>_xlfn.XLOOKUP(C308,customers!$A$1:$A$1001,customers!$G$1:$G$1001,0,0)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s="6" t="str">
        <f t="shared" si="13"/>
        <v>Robusta</v>
      </c>
      <c r="O308" s="6"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_xlfn.XLOOKUP(C309,customers!$A$1:$A$1001,customers!$B$1:$B$1001,0,0)</f>
        <v>Ermin Beeble</v>
      </c>
      <c r="G309" s="2" t="str">
        <f>_xlfn.XLOOKUP(C309:C1308,customers!A308:A1308,customers!C308:C1308,0,0)</f>
        <v>ebeeble8j@soundcloud.com</v>
      </c>
      <c r="H309" s="2" t="str">
        <f>_xlfn.XLOOKUP(C309,customers!$A$1:$A$1001,customers!$G$1:$G$1001,0,0)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s="6" t="str">
        <f t="shared" si="13"/>
        <v>Arabica</v>
      </c>
      <c r="O309" s="6"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_xlfn.XLOOKUP(C310,customers!$A$1:$A$1001,customers!$B$1:$B$1001,0,0)</f>
        <v>Cos Fluin</v>
      </c>
      <c r="G310" s="2" t="str">
        <f>_xlfn.XLOOKUP(C310:C1309,customers!A309:A1309,customers!C309:C1309,0,0)</f>
        <v>cfluin8k@flickr.com</v>
      </c>
      <c r="H310" s="2" t="str">
        <f>_xlfn.XLOOKUP(C310,customers!$A$1:$A$1001,customers!$G$1:$G$1001,0,0)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s="6" t="str">
        <f t="shared" si="13"/>
        <v>Arabica</v>
      </c>
      <c r="O310" s="6"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_xlfn.XLOOKUP(C311,customers!$A$1:$A$1001,customers!$B$1:$B$1001,0,0)</f>
        <v>Eveleen Bletsor</v>
      </c>
      <c r="G311" s="2" t="str">
        <f>_xlfn.XLOOKUP(C311:C1310,customers!A310:A1310,customers!C310:C1310,0,0)</f>
        <v>ebletsor8l@vinaora.com</v>
      </c>
      <c r="H311" s="2" t="str">
        <f>_xlfn.XLOOKUP(C311,customers!$A$1:$A$1001,customers!$G$1:$G$1001,0,0)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s="6" t="str">
        <f t="shared" si="13"/>
        <v>Liberica</v>
      </c>
      <c r="O311" s="6"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_xlfn.XLOOKUP(C312,customers!$A$1:$A$1001,customers!$B$1:$B$1001,0,0)</f>
        <v>Paola Brydell</v>
      </c>
      <c r="G312" s="2" t="str">
        <f>_xlfn.XLOOKUP(C312:C1311,customers!A311:A1311,customers!C311:C1311,0,0)</f>
        <v>pbrydell8m@bloglovin.com</v>
      </c>
      <c r="H312" s="2" t="str">
        <f>_xlfn.XLOOKUP(C312,customers!$A$1:$A$1001,customers!$G$1:$G$1001,0,0)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s="6" t="str">
        <f t="shared" si="13"/>
        <v>Excelsa</v>
      </c>
      <c r="O312" s="6"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_xlfn.XLOOKUP(C313,customers!$A$1:$A$1001,customers!$B$1:$B$1001,0,0)</f>
        <v>Claudetta Rushe</v>
      </c>
      <c r="G313" s="2" t="str">
        <f>_xlfn.XLOOKUP(C313:C1312,customers!A312:A1312,customers!C312:C1312,0,0)</f>
        <v>crushe8n@about.me</v>
      </c>
      <c r="H313" s="2" t="str">
        <f>_xlfn.XLOOKUP(C313,customers!$A$1:$A$1001,customers!$G$1:$G$1001,0,0)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s="6" t="str">
        <f t="shared" si="13"/>
        <v>Excelsa</v>
      </c>
      <c r="O313" s="6"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_xlfn.XLOOKUP(C314,customers!$A$1:$A$1001,customers!$B$1:$B$1001,0,0)</f>
        <v>Natka Leethem</v>
      </c>
      <c r="G314" s="2" t="str">
        <f>_xlfn.XLOOKUP(C314:C1313,customers!A313:A1313,customers!C313:C1313,0,0)</f>
        <v>nleethem8o@mac.com</v>
      </c>
      <c r="H314" s="2" t="str">
        <f>_xlfn.XLOOKUP(C314,customers!$A$1:$A$1001,customers!$G$1:$G$1001,0,0)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s="6" t="str">
        <f t="shared" si="13"/>
        <v>Robusta</v>
      </c>
      <c r="O314" s="6"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_xlfn.XLOOKUP(C315,customers!$A$1:$A$1001,customers!$B$1:$B$1001,0,0)</f>
        <v>Ailene Nesfield</v>
      </c>
      <c r="G315" s="2" t="str">
        <f>_xlfn.XLOOKUP(C315:C1314,customers!A314:A1314,customers!C314:C1314,0,0)</f>
        <v>anesfield8p@people.com.cn</v>
      </c>
      <c r="H315" s="2" t="str">
        <f>_xlfn.XLOOKUP(C315,customers!$A$1:$A$1001,customers!$G$1:$G$1001,0,0)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s="6" t="str">
        <f t="shared" si="13"/>
        <v>Robusta</v>
      </c>
      <c r="O315" s="6"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_xlfn.XLOOKUP(C316,customers!$A$1:$A$1001,customers!$B$1:$B$1001,0,0)</f>
        <v>Stacy Pickworth</v>
      </c>
      <c r="G316" s="2"/>
      <c r="H316" s="2" t="str">
        <f>_xlfn.XLOOKUP(C316,customers!$A$1:$A$1001,customers!$G$1:$G$1001,0,0)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s="6" t="str">
        <f t="shared" si="13"/>
        <v>Robusta</v>
      </c>
      <c r="O316" s="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_xlfn.XLOOKUP(C317,customers!$A$1:$A$1001,customers!$B$1:$B$1001,0,0)</f>
        <v>Melli Brockway</v>
      </c>
      <c r="G317" s="2" t="str">
        <f>_xlfn.XLOOKUP(C317:C1316,customers!A316:A1316,customers!C316:C1316,0,0)</f>
        <v>mbrockway8r@ibm.com</v>
      </c>
      <c r="H317" s="2" t="str">
        <f>_xlfn.XLOOKUP(C317,customers!$A$1:$A$1001,customers!$G$1:$G$1001,0,0)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s="6" t="str">
        <f t="shared" si="13"/>
        <v>Excelsa</v>
      </c>
      <c r="O317" s="6"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_xlfn.XLOOKUP(C318,customers!$A$1:$A$1001,customers!$B$1:$B$1001,0,0)</f>
        <v>Nanny Lush</v>
      </c>
      <c r="G318" s="2" t="str">
        <f>_xlfn.XLOOKUP(C318:C1317,customers!A317:A1317,customers!C317:C1317,0,0)</f>
        <v>nlush8s@dedecms.com</v>
      </c>
      <c r="H318" s="2" t="str">
        <f>_xlfn.XLOOKUP(C318,customers!$A$1:$A$1001,customers!$G$1:$G$1001,0,0)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s="6" t="str">
        <f t="shared" si="13"/>
        <v>Excelsa</v>
      </c>
      <c r="O318" s="6"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_xlfn.XLOOKUP(C319,customers!$A$1:$A$1001,customers!$B$1:$B$1001,0,0)</f>
        <v>Selma McMillian</v>
      </c>
      <c r="G319" s="2" t="str">
        <f>_xlfn.XLOOKUP(C319:C1318,customers!A318:A1318,customers!C318:C1318,0,0)</f>
        <v>smcmillian8t@csmonitor.com</v>
      </c>
      <c r="H319" s="2" t="str">
        <f>_xlfn.XLOOKUP(C319,customers!$A$1:$A$1001,customers!$G$1:$G$1001,0,0)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s="6" t="str">
        <f t="shared" si="13"/>
        <v>Excelsa</v>
      </c>
      <c r="O319" s="6"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_xlfn.XLOOKUP(C320,customers!$A$1:$A$1001,customers!$B$1:$B$1001,0,0)</f>
        <v>Tess Bennison</v>
      </c>
      <c r="G320" s="2" t="str">
        <f>_xlfn.XLOOKUP(C320:C1319,customers!A319:A1319,customers!C319:C1319,0,0)</f>
        <v>tbennison8u@google.cn</v>
      </c>
      <c r="H320" s="2" t="str">
        <f>_xlfn.XLOOKUP(C320,customers!$A$1:$A$1001,customers!$G$1:$G$1001,0,0)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s="6" t="str">
        <f t="shared" si="13"/>
        <v>Arabica</v>
      </c>
      <c r="O320" s="6"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_xlfn.XLOOKUP(C321,customers!$A$1:$A$1001,customers!$B$1:$B$1001,0,0)</f>
        <v>Gabie Tweed</v>
      </c>
      <c r="G321" s="2" t="str">
        <f>_xlfn.XLOOKUP(C321:C1320,customers!A320:A1320,customers!C320:C1320,0,0)</f>
        <v>gtweed8v@yolasite.com</v>
      </c>
      <c r="H321" s="2" t="str">
        <f>_xlfn.XLOOKUP(C321,customers!$A$1:$A$1001,customers!$G$1:$G$1001,0,0)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s="6" t="str">
        <f t="shared" si="13"/>
        <v>Excelsa</v>
      </c>
      <c r="O321" s="6"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_xlfn.XLOOKUP(C322,customers!$A$1:$A$1001,customers!$B$1:$B$1001,0,0)</f>
        <v>Gabie Tweed</v>
      </c>
      <c r="G322" s="2" t="str">
        <f>_xlfn.XLOOKUP(C322:C1321,customers!A321:A1321,customers!C321:C1321,0,0)</f>
        <v>gtweed8v@yolasite.com</v>
      </c>
      <c r="H322" s="2" t="str">
        <f>_xlfn.XLOOKUP(C322,customers!$A$1:$A$1001,customers!$G$1:$G$1001,0,0)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s="6" t="str">
        <f t="shared" si="13"/>
        <v>Arabica</v>
      </c>
      <c r="O322" s="6"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_xlfn.XLOOKUP(C323,customers!$A$1:$A$1001,customers!$B$1:$B$1001,0,0)</f>
        <v>Gaile Goggin</v>
      </c>
      <c r="G323" s="2" t="str">
        <f>_xlfn.XLOOKUP(C323:C1322,customers!A322:A1322,customers!C322:C1322,0,0)</f>
        <v>ggoggin8x@wix.com</v>
      </c>
      <c r="H323" s="2" t="str">
        <f>_xlfn.XLOOKUP(C323,customers!$A$1:$A$1001,customers!$G$1:$G$1001,0,0)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E323*L323</f>
        <v>20.25</v>
      </c>
      <c r="N323" s="6" t="str">
        <f t="shared" ref="N323:N386" si="16">IF(I323="Rob","Robusta",IF(I323="Exc","Excelsa",IF(I323="Ara","Arabica",IF(I323="Lib","Liberica",""))))</f>
        <v>Arabica</v>
      </c>
      <c r="O323" s="6"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_xlfn.XLOOKUP(C324,customers!$A$1:$A$1001,customers!$B$1:$B$1001,0,0)</f>
        <v>Skylar Jeyness</v>
      </c>
      <c r="G324" s="2" t="str">
        <f>_xlfn.XLOOKUP(C324:C1323,customers!A323:A1323,customers!C323:C1323,0,0)</f>
        <v>sjeyness8y@biglobe.ne.jp</v>
      </c>
      <c r="H324" s="2" t="str">
        <f>_xlfn.XLOOKUP(C324,customers!$A$1:$A$1001,customers!$G$1:$G$1001,0,0)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s="6" t="str">
        <f t="shared" si="16"/>
        <v>Liberica</v>
      </c>
      <c r="O324" s="6"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_xlfn.XLOOKUP(C325,customers!$A$1:$A$1001,customers!$B$1:$B$1001,0,0)</f>
        <v>Donica Bonhome</v>
      </c>
      <c r="G325" s="2" t="str">
        <f>_xlfn.XLOOKUP(C325:C1324,customers!A324:A1324,customers!C324:C1324,0,0)</f>
        <v>dbonhome8z@shinystat.com</v>
      </c>
      <c r="H325" s="2" t="str">
        <f>_xlfn.XLOOKUP(C325,customers!$A$1:$A$1001,customers!$G$1:$G$1001,0,0)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s="6" t="str">
        <f t="shared" si="16"/>
        <v>Excelsa</v>
      </c>
      <c r="O325" s="6"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_xlfn.XLOOKUP(C326,customers!$A$1:$A$1001,customers!$B$1:$B$1001,0,0)</f>
        <v>Diena Peetermann</v>
      </c>
      <c r="G326" s="2"/>
      <c r="H326" s="2" t="str">
        <f>_xlfn.XLOOKUP(C326,customers!$A$1:$A$1001,customers!$G$1:$G$1001,0,0)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s="6" t="str">
        <f t="shared" si="16"/>
        <v>Excelsa</v>
      </c>
      <c r="O326" s="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_xlfn.XLOOKUP(C327,customers!$A$1:$A$1001,customers!$B$1:$B$1001,0,0)</f>
        <v>Trina Le Sarr</v>
      </c>
      <c r="G327" s="2" t="str">
        <f>_xlfn.XLOOKUP(C327:C1326,customers!A326:A1326,customers!C326:C1326,0,0)</f>
        <v>tle91@epa.gov</v>
      </c>
      <c r="H327" s="2" t="str">
        <f>_xlfn.XLOOKUP(C327,customers!$A$1:$A$1001,customers!$G$1:$G$1001,0,0)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s="6" t="str">
        <f t="shared" si="16"/>
        <v>Arabica</v>
      </c>
      <c r="O327" s="6"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_xlfn.XLOOKUP(C328,customers!$A$1:$A$1001,customers!$B$1:$B$1001,0,0)</f>
        <v>Flynn Antony</v>
      </c>
      <c r="G328" s="2"/>
      <c r="H328" s="2" t="str">
        <f>_xlfn.XLOOKUP(C328,customers!$A$1:$A$1001,customers!$G$1:$G$1001,0,0)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s="6" t="str">
        <f t="shared" si="16"/>
        <v>Robusta</v>
      </c>
      <c r="O328" s="6"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_xlfn.XLOOKUP(C329,customers!$A$1:$A$1001,customers!$B$1:$B$1001,0,0)</f>
        <v>Baudoin Alldridge</v>
      </c>
      <c r="G329" s="2" t="str">
        <f>_xlfn.XLOOKUP(C329:C1328,customers!A328:A1328,customers!C328:C1328,0,0)</f>
        <v>balldridge93@yandex.ru</v>
      </c>
      <c r="H329" s="2" t="str">
        <f>_xlfn.XLOOKUP(C329,customers!$A$1:$A$1001,customers!$G$1:$G$1001,0,0)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s="6" t="str">
        <f t="shared" si="16"/>
        <v>Robusta</v>
      </c>
      <c r="O329" s="6"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_xlfn.XLOOKUP(C330,customers!$A$1:$A$1001,customers!$B$1:$B$1001,0,0)</f>
        <v>Homer Dulany</v>
      </c>
      <c r="G330" s="2"/>
      <c r="H330" s="2" t="str">
        <f>_xlfn.XLOOKUP(C330,customers!$A$1:$A$1001,customers!$G$1:$G$1001,0,0)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s="6" t="str">
        <f t="shared" si="16"/>
        <v>Liberica</v>
      </c>
      <c r="O330" s="6"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_xlfn.XLOOKUP(C331,customers!$A$1:$A$1001,customers!$B$1:$B$1001,0,0)</f>
        <v>Lisa Goodger</v>
      </c>
      <c r="G331" s="2" t="str">
        <f>_xlfn.XLOOKUP(C331:C1330,customers!A330:A1330,customers!C330:C1330,0,0)</f>
        <v>lgoodger95@guardian.co.uk</v>
      </c>
      <c r="H331" s="2" t="str">
        <f>_xlfn.XLOOKUP(C331,customers!$A$1:$A$1001,customers!$G$1:$G$1001,0,0)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s="6" t="str">
        <f t="shared" si="16"/>
        <v>Robusta</v>
      </c>
      <c r="O331" s="6"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_xlfn.XLOOKUP(C332,customers!$A$1:$A$1001,customers!$B$1:$B$1001,0,0)</f>
        <v>Selma McMillian</v>
      </c>
      <c r="G332" s="2"/>
      <c r="H332" s="2" t="str">
        <f>_xlfn.XLOOKUP(C332,customers!$A$1:$A$1001,customers!$G$1:$G$1001,0,0)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s="6" t="str">
        <f t="shared" si="16"/>
        <v>Robusta</v>
      </c>
      <c r="O332" s="6"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_xlfn.XLOOKUP(C333,customers!$A$1:$A$1001,customers!$B$1:$B$1001,0,0)</f>
        <v>Corine Drewett</v>
      </c>
      <c r="G333" s="2" t="str">
        <f>_xlfn.XLOOKUP(C333:C1332,customers!A332:A1332,customers!C332:C1332,0,0)</f>
        <v>cdrewett97@wikipedia.org</v>
      </c>
      <c r="H333" s="2" t="str">
        <f>_xlfn.XLOOKUP(C333,customers!$A$1:$A$1001,customers!$G$1:$G$1001,0,0)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s="6" t="str">
        <f t="shared" si="16"/>
        <v>Robusta</v>
      </c>
      <c r="O333" s="6"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_xlfn.XLOOKUP(C334,customers!$A$1:$A$1001,customers!$B$1:$B$1001,0,0)</f>
        <v>Quinn Parsons</v>
      </c>
      <c r="G334" s="2" t="str">
        <f>_xlfn.XLOOKUP(C334:C1333,customers!A333:A1333,customers!C333:C1333,0,0)</f>
        <v>qparsons98@blogtalkradio.com</v>
      </c>
      <c r="H334" s="2" t="str">
        <f>_xlfn.XLOOKUP(C334,customers!$A$1:$A$1001,customers!$G$1:$G$1001,0,0)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s="6" t="str">
        <f t="shared" si="16"/>
        <v>Arabica</v>
      </c>
      <c r="O334" s="6"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_xlfn.XLOOKUP(C335,customers!$A$1:$A$1001,customers!$B$1:$B$1001,0,0)</f>
        <v>Vivyan Ceely</v>
      </c>
      <c r="G335" s="2" t="str">
        <f>_xlfn.XLOOKUP(C335:C1334,customers!A334:A1334,customers!C334:C1334,0,0)</f>
        <v>vceely99@auda.org.au</v>
      </c>
      <c r="H335" s="2" t="str">
        <f>_xlfn.XLOOKUP(C335,customers!$A$1:$A$1001,customers!$G$1:$G$1001,0,0)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s="6" t="str">
        <f t="shared" si="16"/>
        <v>Robusta</v>
      </c>
      <c r="O335" s="6"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_xlfn.XLOOKUP(C336,customers!$A$1:$A$1001,customers!$B$1:$B$1001,0,0)</f>
        <v>Elonore Goodings</v>
      </c>
      <c r="G336" s="2"/>
      <c r="H336" s="2" t="str">
        <f>_xlfn.XLOOKUP(C336,customers!$A$1:$A$1001,customers!$G$1:$G$1001,0,0)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s="6" t="str">
        <f t="shared" si="16"/>
        <v>Robusta</v>
      </c>
      <c r="O336" s="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_xlfn.XLOOKUP(C337,customers!$A$1:$A$1001,customers!$B$1:$B$1001,0,0)</f>
        <v>Clement Vasiliev</v>
      </c>
      <c r="G337" s="2" t="str">
        <f>_xlfn.XLOOKUP(C337:C1336,customers!A336:A1336,customers!C336:C1336,0,0)</f>
        <v>cvasiliev9b@discuz.net</v>
      </c>
      <c r="H337" s="2" t="str">
        <f>_xlfn.XLOOKUP(C337,customers!$A$1:$A$1001,customers!$G$1:$G$1001,0,0)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s="6" t="str">
        <f t="shared" si="16"/>
        <v>Liberica</v>
      </c>
      <c r="O337" s="6"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_xlfn.XLOOKUP(C338,customers!$A$1:$A$1001,customers!$B$1:$B$1001,0,0)</f>
        <v>Terencio O'Moylan</v>
      </c>
      <c r="G338" s="2" t="str">
        <f>_xlfn.XLOOKUP(C338:C1337,customers!A337:A1337,customers!C337:C1337,0,0)</f>
        <v>tomoylan9c@liveinternet.ru</v>
      </c>
      <c r="H338" s="2" t="str">
        <f>_xlfn.XLOOKUP(C338,customers!$A$1:$A$1001,customers!$G$1:$G$1001,0,0)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s="6" t="str">
        <f t="shared" si="16"/>
        <v>Arabica</v>
      </c>
      <c r="O338" s="6"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_xlfn.XLOOKUP(C339,customers!$A$1:$A$1001,customers!$B$1:$B$1001,0,0)</f>
        <v>Flynn Antony</v>
      </c>
      <c r="G339" s="2"/>
      <c r="H339" s="2" t="str">
        <f>_xlfn.XLOOKUP(C339,customers!$A$1:$A$1001,customers!$G$1:$G$1001,0,0)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s="6" t="str">
        <f t="shared" si="16"/>
        <v>Excelsa</v>
      </c>
      <c r="O339" s="6"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_xlfn.XLOOKUP(C340,customers!$A$1:$A$1001,customers!$B$1:$B$1001,0,0)</f>
        <v>Wyatan Fetherston</v>
      </c>
      <c r="G340" s="2" t="str">
        <f>_xlfn.XLOOKUP(C340:C1339,customers!A339:A1339,customers!C339:C1339,0,0)</f>
        <v>wfetherston9e@constantcontact.com</v>
      </c>
      <c r="H340" s="2" t="str">
        <f>_xlfn.XLOOKUP(C340,customers!$A$1:$A$1001,customers!$G$1:$G$1001,0,0)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s="6" t="str">
        <f t="shared" si="16"/>
        <v>Excelsa</v>
      </c>
      <c r="O340" s="6"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_xlfn.XLOOKUP(C341,customers!$A$1:$A$1001,customers!$B$1:$B$1001,0,0)</f>
        <v>Emmaline Rasmus</v>
      </c>
      <c r="G341" s="2" t="str">
        <f>_xlfn.XLOOKUP(C341:C1340,customers!A340:A1340,customers!C340:C1340,0,0)</f>
        <v>erasmus9f@techcrunch.com</v>
      </c>
      <c r="H341" s="2" t="str">
        <f>_xlfn.XLOOKUP(C341,customers!$A$1:$A$1001,customers!$G$1:$G$1001,0,0)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s="6" t="str">
        <f t="shared" si="16"/>
        <v>Excelsa</v>
      </c>
      <c r="O341" s="6"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_xlfn.XLOOKUP(C342,customers!$A$1:$A$1001,customers!$B$1:$B$1001,0,0)</f>
        <v>Wesley Giorgioni</v>
      </c>
      <c r="G342" s="2" t="str">
        <f>_xlfn.XLOOKUP(C342:C1341,customers!A341:A1341,customers!C341:C1341,0,0)</f>
        <v>wgiorgioni9g@wikipedia.org</v>
      </c>
      <c r="H342" s="2" t="str">
        <f>_xlfn.XLOOKUP(C342,customers!$A$1:$A$1001,customers!$G$1:$G$1001,0,0)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s="6" t="str">
        <f t="shared" si="16"/>
        <v>Excelsa</v>
      </c>
      <c r="O342" s="6"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_xlfn.XLOOKUP(C343,customers!$A$1:$A$1001,customers!$B$1:$B$1001,0,0)</f>
        <v>Lucienne Scargle</v>
      </c>
      <c r="G343" s="2" t="str">
        <f>_xlfn.XLOOKUP(C343:C1342,customers!A342:A1342,customers!C342:C1342,0,0)</f>
        <v>lscargle9h@myspace.com</v>
      </c>
      <c r="H343" s="2" t="str">
        <f>_xlfn.XLOOKUP(C343,customers!$A$1:$A$1001,customers!$G$1:$G$1001,0,0)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s="6" t="str">
        <f t="shared" si="16"/>
        <v>Excelsa</v>
      </c>
      <c r="O343" s="6"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_xlfn.XLOOKUP(C344,customers!$A$1:$A$1001,customers!$B$1:$B$1001,0,0)</f>
        <v>Lucienne Scargle</v>
      </c>
      <c r="G344" s="2" t="str">
        <f>_xlfn.XLOOKUP(C344:C1343,customers!A343:A1343,customers!C343:C1343,0,0)</f>
        <v>lscargle9h@myspace.com</v>
      </c>
      <c r="H344" s="2" t="str">
        <f>_xlfn.XLOOKUP(C344,customers!$A$1:$A$1001,customers!$G$1:$G$1001,0,0)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s="6" t="str">
        <f t="shared" si="16"/>
        <v>Liberica</v>
      </c>
      <c r="O344" s="6"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_xlfn.XLOOKUP(C345,customers!$A$1:$A$1001,customers!$B$1:$B$1001,0,0)</f>
        <v>Noam Climance</v>
      </c>
      <c r="G345" s="2" t="str">
        <f>_xlfn.XLOOKUP(C345:C1344,customers!A344:A1344,customers!C344:C1344,0,0)</f>
        <v>nclimance9j@europa.eu</v>
      </c>
      <c r="H345" s="2" t="str">
        <f>_xlfn.XLOOKUP(C345,customers!$A$1:$A$1001,customers!$G$1:$G$1001,0,0)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s="6" t="str">
        <f t="shared" si="16"/>
        <v>Robusta</v>
      </c>
      <c r="O345" s="6"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_xlfn.XLOOKUP(C346,customers!$A$1:$A$1001,customers!$B$1:$B$1001,0,0)</f>
        <v>Catarina Donn</v>
      </c>
      <c r="G346" s="2"/>
      <c r="H346" s="2" t="str">
        <f>_xlfn.XLOOKUP(C346,customers!$A$1:$A$1001,customers!$G$1:$G$1001,0,0)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s="6" t="str">
        <f t="shared" si="16"/>
        <v>Robusta</v>
      </c>
      <c r="O346" s="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_xlfn.XLOOKUP(C347,customers!$A$1:$A$1001,customers!$B$1:$B$1001,0,0)</f>
        <v>Ameline Snazle</v>
      </c>
      <c r="G347" s="2" t="str">
        <f>_xlfn.XLOOKUP(C347:C1346,customers!A346:A1346,customers!C346:C1346,0,0)</f>
        <v>asnazle9l@oracle.com</v>
      </c>
      <c r="H347" s="2" t="str">
        <f>_xlfn.XLOOKUP(C347,customers!$A$1:$A$1001,customers!$G$1:$G$1001,0,0)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s="6" t="str">
        <f t="shared" si="16"/>
        <v>Robusta</v>
      </c>
      <c r="O347" s="6"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_xlfn.XLOOKUP(C348,customers!$A$1:$A$1001,customers!$B$1:$B$1001,0,0)</f>
        <v>Rebeka Worg</v>
      </c>
      <c r="G348" s="2" t="str">
        <f>_xlfn.XLOOKUP(C348:C1347,customers!A347:A1347,customers!C347:C1347,0,0)</f>
        <v>rworg9m@arstechnica.com</v>
      </c>
      <c r="H348" s="2" t="str">
        <f>_xlfn.XLOOKUP(C348,customers!$A$1:$A$1001,customers!$G$1:$G$1001,0,0)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s="6" t="str">
        <f t="shared" si="16"/>
        <v>Arabica</v>
      </c>
      <c r="O348" s="6"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_xlfn.XLOOKUP(C349,customers!$A$1:$A$1001,customers!$B$1:$B$1001,0,0)</f>
        <v>Lewes Danes</v>
      </c>
      <c r="G349" s="2" t="str">
        <f>_xlfn.XLOOKUP(C349:C1348,customers!A348:A1348,customers!C348:C1348,0,0)</f>
        <v>ldanes9n@umn.edu</v>
      </c>
      <c r="H349" s="2" t="str">
        <f>_xlfn.XLOOKUP(C349,customers!$A$1:$A$1001,customers!$G$1:$G$1001,0,0)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s="6" t="str">
        <f t="shared" si="16"/>
        <v>Liberica</v>
      </c>
      <c r="O349" s="6"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_xlfn.XLOOKUP(C350,customers!$A$1:$A$1001,customers!$B$1:$B$1001,0,0)</f>
        <v>Shelli Keynd</v>
      </c>
      <c r="G350" s="2" t="str">
        <f>_xlfn.XLOOKUP(C350:C1349,customers!A349:A1349,customers!C349:C1349,0,0)</f>
        <v>skeynd9o@narod.ru</v>
      </c>
      <c r="H350" s="2" t="str">
        <f>_xlfn.XLOOKUP(C350,customers!$A$1:$A$1001,customers!$G$1:$G$1001,0,0)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s="6" t="str">
        <f t="shared" si="16"/>
        <v>Excelsa</v>
      </c>
      <c r="O350" s="6"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_xlfn.XLOOKUP(C351,customers!$A$1:$A$1001,customers!$B$1:$B$1001,0,0)</f>
        <v>Dell Daveridge</v>
      </c>
      <c r="G351" s="2" t="str">
        <f>_xlfn.XLOOKUP(C351:C1350,customers!A350:A1350,customers!C350:C1350,0,0)</f>
        <v>ddaveridge9p@arstechnica.com</v>
      </c>
      <c r="H351" s="2" t="str">
        <f>_xlfn.XLOOKUP(C351,customers!$A$1:$A$1001,customers!$G$1:$G$1001,0,0)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s="6" t="str">
        <f t="shared" si="16"/>
        <v>Robusta</v>
      </c>
      <c r="O351" s="6"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_xlfn.XLOOKUP(C352,customers!$A$1:$A$1001,customers!$B$1:$B$1001,0,0)</f>
        <v>Joshuah Awdry</v>
      </c>
      <c r="G352" s="2" t="str">
        <f>_xlfn.XLOOKUP(C352:C1351,customers!A351:A1351,customers!C351:C1351,0,0)</f>
        <v>jawdry9q@utexas.edu</v>
      </c>
      <c r="H352" s="2" t="str">
        <f>_xlfn.XLOOKUP(C352,customers!$A$1:$A$1001,customers!$G$1:$G$1001,0,0)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s="6" t="str">
        <f t="shared" si="16"/>
        <v>Arabica</v>
      </c>
      <c r="O352" s="6"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_xlfn.XLOOKUP(C353,customers!$A$1:$A$1001,customers!$B$1:$B$1001,0,0)</f>
        <v>Ethel Ryles</v>
      </c>
      <c r="G353" s="2" t="str">
        <f>_xlfn.XLOOKUP(C353:C1352,customers!A352:A1352,customers!C352:C1352,0,0)</f>
        <v>eryles9r@fastcompany.com</v>
      </c>
      <c r="H353" s="2" t="str">
        <f>_xlfn.XLOOKUP(C353,customers!$A$1:$A$1001,customers!$G$1:$G$1001,0,0)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s="6" t="str">
        <f t="shared" si="16"/>
        <v>Arabica</v>
      </c>
      <c r="O353" s="6"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_xlfn.XLOOKUP(C354,customers!$A$1:$A$1001,customers!$B$1:$B$1001,0,0)</f>
        <v>Flynn Antony</v>
      </c>
      <c r="G354" s="2"/>
      <c r="H354" s="2" t="str">
        <f>_xlfn.XLOOKUP(C354,customers!$A$1:$A$1001,customers!$G$1:$G$1001,0,0)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s="6" t="str">
        <f t="shared" si="16"/>
        <v>Excelsa</v>
      </c>
      <c r="O354" s="6"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_xlfn.XLOOKUP(C355,customers!$A$1:$A$1001,customers!$B$1:$B$1001,0,0)</f>
        <v>Maitilde Boxill</v>
      </c>
      <c r="G355" s="2"/>
      <c r="H355" s="2" t="str">
        <f>_xlfn.XLOOKUP(C355,customers!$A$1:$A$1001,customers!$G$1:$G$1001,0,0)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s="6" t="str">
        <f t="shared" si="16"/>
        <v>Arabica</v>
      </c>
      <c r="O355" s="6"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_xlfn.XLOOKUP(C356,customers!$A$1:$A$1001,customers!$B$1:$B$1001,0,0)</f>
        <v>Jodee Caldicott</v>
      </c>
      <c r="G356" s="2" t="str">
        <f>_xlfn.XLOOKUP(C356:C1355,customers!A355:A1355,customers!C355:C1355,0,0)</f>
        <v>jcaldicott9u@usda.gov</v>
      </c>
      <c r="H356" s="2" t="str">
        <f>_xlfn.XLOOKUP(C356,customers!$A$1:$A$1001,customers!$G$1:$G$1001,0,0)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s="6" t="str">
        <f t="shared" si="16"/>
        <v>Arabica</v>
      </c>
      <c r="O356" s="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_xlfn.XLOOKUP(C357,customers!$A$1:$A$1001,customers!$B$1:$B$1001,0,0)</f>
        <v>Marianna Vedmore</v>
      </c>
      <c r="G357" s="2" t="str">
        <f>_xlfn.XLOOKUP(C357:C1356,customers!A356:A1356,customers!C356:C1356,0,0)</f>
        <v>mvedmore9v@a8.net</v>
      </c>
      <c r="H357" s="2" t="str">
        <f>_xlfn.XLOOKUP(C357,customers!$A$1:$A$1001,customers!$G$1:$G$1001,0,0)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s="6" t="str">
        <f t="shared" si="16"/>
        <v>Arabica</v>
      </c>
      <c r="O357" s="6"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_xlfn.XLOOKUP(C358,customers!$A$1:$A$1001,customers!$B$1:$B$1001,0,0)</f>
        <v>Willey Romao</v>
      </c>
      <c r="G358" s="2" t="str">
        <f>_xlfn.XLOOKUP(C358:C1357,customers!A357:A1357,customers!C357:C1357,0,0)</f>
        <v>wromao9w@chronoengine.com</v>
      </c>
      <c r="H358" s="2" t="str">
        <f>_xlfn.XLOOKUP(C358,customers!$A$1:$A$1001,customers!$G$1:$G$1001,0,0)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s="6" t="str">
        <f t="shared" si="16"/>
        <v>Liberica</v>
      </c>
      <c r="O358" s="6"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_xlfn.XLOOKUP(C359,customers!$A$1:$A$1001,customers!$B$1:$B$1001,0,0)</f>
        <v>Enriqueta Ixor</v>
      </c>
      <c r="G359" s="2"/>
      <c r="H359" s="2" t="str">
        <f>_xlfn.XLOOKUP(C359,customers!$A$1:$A$1001,customers!$G$1:$G$1001,0,0)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s="6" t="str">
        <f t="shared" si="16"/>
        <v>Arabica</v>
      </c>
      <c r="O359" s="6"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_xlfn.XLOOKUP(C360,customers!$A$1:$A$1001,customers!$B$1:$B$1001,0,0)</f>
        <v>Tomasina Cotmore</v>
      </c>
      <c r="G360" s="2" t="str">
        <f>_xlfn.XLOOKUP(C360:C1359,customers!A359:A1359,customers!C359:C1359,0,0)</f>
        <v>tcotmore9y@amazonaws.com</v>
      </c>
      <c r="H360" s="2" t="str">
        <f>_xlfn.XLOOKUP(C360,customers!$A$1:$A$1001,customers!$G$1:$G$1001,0,0)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s="6" t="str">
        <f t="shared" si="16"/>
        <v>Arabica</v>
      </c>
      <c r="O360" s="6"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_xlfn.XLOOKUP(C361,customers!$A$1:$A$1001,customers!$B$1:$B$1001,0,0)</f>
        <v>Yuma Skipsey</v>
      </c>
      <c r="G361" s="2" t="str">
        <f>_xlfn.XLOOKUP(C361:C1360,customers!A360:A1360,customers!C360:C1360,0,0)</f>
        <v>yskipsey9z@spotify.com</v>
      </c>
      <c r="H361" s="2" t="str">
        <f>_xlfn.XLOOKUP(C361,customers!$A$1:$A$1001,customers!$G$1:$G$1001,0,0)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s="6" t="str">
        <f t="shared" si="16"/>
        <v>Robusta</v>
      </c>
      <c r="O361" s="6"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_xlfn.XLOOKUP(C362,customers!$A$1:$A$1001,customers!$B$1:$B$1001,0,0)</f>
        <v>Nicko Corps</v>
      </c>
      <c r="G362" s="2" t="str">
        <f>_xlfn.XLOOKUP(C362:C1361,customers!A361:A1361,customers!C361:C1361,0,0)</f>
        <v>ncorpsa0@gmpg.org</v>
      </c>
      <c r="H362" s="2" t="str">
        <f>_xlfn.XLOOKUP(C362,customers!$A$1:$A$1001,customers!$G$1:$G$1001,0,0)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s="6" t="str">
        <f t="shared" si="16"/>
        <v>Robusta</v>
      </c>
      <c r="O362" s="6"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_xlfn.XLOOKUP(C363,customers!$A$1:$A$1001,customers!$B$1:$B$1001,0,0)</f>
        <v>Nicko Corps</v>
      </c>
      <c r="G363" s="2" t="str">
        <f>_xlfn.XLOOKUP(C363:C1362,customers!A362:A1362,customers!C362:C1362,0,0)</f>
        <v>ncorpsa0@gmpg.org</v>
      </c>
      <c r="H363" s="2" t="str">
        <f>_xlfn.XLOOKUP(C363,customers!$A$1:$A$1001,customers!$G$1:$G$1001,0,0)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s="6" t="str">
        <f t="shared" si="16"/>
        <v>Robusta</v>
      </c>
      <c r="O363" s="6"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_xlfn.XLOOKUP(C364,customers!$A$1:$A$1001,customers!$B$1:$B$1001,0,0)</f>
        <v>Feliks Babber</v>
      </c>
      <c r="G364" s="2" t="str">
        <f>_xlfn.XLOOKUP(C364:C1363,customers!A363:A1363,customers!C363:C1363,0,0)</f>
        <v>fbabbera2@stanford.edu</v>
      </c>
      <c r="H364" s="2" t="str">
        <f>_xlfn.XLOOKUP(C364,customers!$A$1:$A$1001,customers!$G$1:$G$1001,0,0)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s="6" t="str">
        <f t="shared" si="16"/>
        <v>Excelsa</v>
      </c>
      <c r="O364" s="6"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_xlfn.XLOOKUP(C365,customers!$A$1:$A$1001,customers!$B$1:$B$1001,0,0)</f>
        <v>Kaja Loxton</v>
      </c>
      <c r="G365" s="2" t="str">
        <f>_xlfn.XLOOKUP(C365:C1364,customers!A364:A1364,customers!C364:C1364,0,0)</f>
        <v>kloxtona3@opensource.org</v>
      </c>
      <c r="H365" s="2" t="str">
        <f>_xlfn.XLOOKUP(C365,customers!$A$1:$A$1001,customers!$G$1:$G$1001,0,0)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s="6" t="str">
        <f t="shared" si="16"/>
        <v>Liberica</v>
      </c>
      <c r="O365" s="6"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_xlfn.XLOOKUP(C366,customers!$A$1:$A$1001,customers!$B$1:$B$1001,0,0)</f>
        <v>Parker Tofful</v>
      </c>
      <c r="G366" s="2" t="str">
        <f>_xlfn.XLOOKUP(C366:C1365,customers!A365:A1365,customers!C365:C1365,0,0)</f>
        <v>ptoffula4@posterous.com</v>
      </c>
      <c r="H366" s="2" t="str">
        <f>_xlfn.XLOOKUP(C366,customers!$A$1:$A$1001,customers!$G$1:$G$1001,0,0)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s="6" t="str">
        <f t="shared" si="16"/>
        <v>Excelsa</v>
      </c>
      <c r="O366" s="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_xlfn.XLOOKUP(C367,customers!$A$1:$A$1001,customers!$B$1:$B$1001,0,0)</f>
        <v>Casi Gwinnett</v>
      </c>
      <c r="G367" s="2" t="str">
        <f>_xlfn.XLOOKUP(C367:C1366,customers!A366:A1366,customers!C366:C1366,0,0)</f>
        <v>cgwinnetta5@behance.net</v>
      </c>
      <c r="H367" s="2" t="str">
        <f>_xlfn.XLOOKUP(C367,customers!$A$1:$A$1001,customers!$G$1:$G$1001,0,0)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s="6" t="str">
        <f t="shared" si="16"/>
        <v>Liberica</v>
      </c>
      <c r="O367" s="6"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_xlfn.XLOOKUP(C368,customers!$A$1:$A$1001,customers!$B$1:$B$1001,0,0)</f>
        <v>Saree Ellesworth</v>
      </c>
      <c r="G368" s="2"/>
      <c r="H368" s="2" t="str">
        <f>_xlfn.XLOOKUP(C368,customers!$A$1:$A$1001,customers!$G$1:$G$1001,0,0)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s="6" t="str">
        <f t="shared" si="16"/>
        <v>Excelsa</v>
      </c>
      <c r="O368" s="6"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_xlfn.XLOOKUP(C369,customers!$A$1:$A$1001,customers!$B$1:$B$1001,0,0)</f>
        <v>Silvio Iorizzi</v>
      </c>
      <c r="G369" s="2"/>
      <c r="H369" s="2" t="str">
        <f>_xlfn.XLOOKUP(C369,customers!$A$1:$A$1001,customers!$G$1:$G$1001,0,0)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s="6" t="str">
        <f t="shared" si="16"/>
        <v>Liberica</v>
      </c>
      <c r="O369" s="6"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_xlfn.XLOOKUP(C370,customers!$A$1:$A$1001,customers!$B$1:$B$1001,0,0)</f>
        <v>Leesa Flaonier</v>
      </c>
      <c r="G370" s="2" t="str">
        <f>_xlfn.XLOOKUP(C370:C1369,customers!A369:A1369,customers!C369:C1369,0,0)</f>
        <v>lflaoniera8@wordpress.org</v>
      </c>
      <c r="H370" s="2" t="str">
        <f>_xlfn.XLOOKUP(C370,customers!$A$1:$A$1001,customers!$G$1:$G$1001,0,0)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s="6" t="str">
        <f t="shared" si="16"/>
        <v>Excelsa</v>
      </c>
      <c r="O370" s="6"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_xlfn.XLOOKUP(C371,customers!$A$1:$A$1001,customers!$B$1:$B$1001,0,0)</f>
        <v>Abba Pummell</v>
      </c>
      <c r="G371" s="2"/>
      <c r="H371" s="2" t="str">
        <f>_xlfn.XLOOKUP(C371,customers!$A$1:$A$1001,customers!$G$1:$G$1001,0,0)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s="6" t="str">
        <f t="shared" si="16"/>
        <v>Excelsa</v>
      </c>
      <c r="O371" s="6"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_xlfn.XLOOKUP(C372,customers!$A$1:$A$1001,customers!$B$1:$B$1001,0,0)</f>
        <v>Corinna Catcheside</v>
      </c>
      <c r="G372" s="2" t="str">
        <f>_xlfn.XLOOKUP(C372:C1371,customers!A371:A1371,customers!C371:C1371,0,0)</f>
        <v>ccatchesideaa@macromedia.com</v>
      </c>
      <c r="H372" s="2" t="str">
        <f>_xlfn.XLOOKUP(C372,customers!$A$1:$A$1001,customers!$G$1:$G$1001,0,0)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s="6" t="str">
        <f t="shared" si="16"/>
        <v>Excelsa</v>
      </c>
      <c r="O372" s="6"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_xlfn.XLOOKUP(C373,customers!$A$1:$A$1001,customers!$B$1:$B$1001,0,0)</f>
        <v>Cortney Gibbonson</v>
      </c>
      <c r="G373" s="2" t="str">
        <f>_xlfn.XLOOKUP(C373:C1372,customers!A372:A1372,customers!C372:C1372,0,0)</f>
        <v>cgibbonsonab@accuweather.com</v>
      </c>
      <c r="H373" s="2" t="str">
        <f>_xlfn.XLOOKUP(C373,customers!$A$1:$A$1001,customers!$G$1:$G$1001,0,0)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s="6" t="str">
        <f t="shared" si="16"/>
        <v>Arabica</v>
      </c>
      <c r="O373" s="6"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_xlfn.XLOOKUP(C374,customers!$A$1:$A$1001,customers!$B$1:$B$1001,0,0)</f>
        <v>Terri Farra</v>
      </c>
      <c r="G374" s="2" t="str">
        <f>_xlfn.XLOOKUP(C374:C1373,customers!A373:A1373,customers!C373:C1373,0,0)</f>
        <v>tfarraac@behance.net</v>
      </c>
      <c r="H374" s="2" t="str">
        <f>_xlfn.XLOOKUP(C374,customers!$A$1:$A$1001,customers!$G$1:$G$1001,0,0)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s="6" t="str">
        <f t="shared" si="16"/>
        <v>Robusta</v>
      </c>
      <c r="O374" s="6"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_xlfn.XLOOKUP(C375,customers!$A$1:$A$1001,customers!$B$1:$B$1001,0,0)</f>
        <v>Corney Curme</v>
      </c>
      <c r="G375" s="2"/>
      <c r="H375" s="2" t="str">
        <f>_xlfn.XLOOKUP(C375,customers!$A$1:$A$1001,customers!$G$1:$G$1001,0,0)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s="6" t="str">
        <f t="shared" si="16"/>
        <v>Arabica</v>
      </c>
      <c r="O375" s="6"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_xlfn.XLOOKUP(C376,customers!$A$1:$A$1001,customers!$B$1:$B$1001,0,0)</f>
        <v>Gothart Bamfield</v>
      </c>
      <c r="G376" s="2" t="str">
        <f>_xlfn.XLOOKUP(C376:C1375,customers!A375:A1375,customers!C375:C1375,0,0)</f>
        <v>gbamfieldae@yellowpages.com</v>
      </c>
      <c r="H376" s="2" t="str">
        <f>_xlfn.XLOOKUP(C376,customers!$A$1:$A$1001,customers!$G$1:$G$1001,0,0)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s="6" t="str">
        <f t="shared" si="16"/>
        <v>Liberica</v>
      </c>
      <c r="O376" s="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_xlfn.XLOOKUP(C377,customers!$A$1:$A$1001,customers!$B$1:$B$1001,0,0)</f>
        <v>Waylin Hollingdale</v>
      </c>
      <c r="G377" s="2" t="str">
        <f>_xlfn.XLOOKUP(C377:C1376,customers!A376:A1376,customers!C376:C1376,0,0)</f>
        <v>whollingdaleaf@about.me</v>
      </c>
      <c r="H377" s="2" t="str">
        <f>_xlfn.XLOOKUP(C377,customers!$A$1:$A$1001,customers!$G$1:$G$1001,0,0)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s="6" t="str">
        <f t="shared" si="16"/>
        <v>Arabica</v>
      </c>
      <c r="O377" s="6"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_xlfn.XLOOKUP(C378,customers!$A$1:$A$1001,customers!$B$1:$B$1001,0,0)</f>
        <v>Judd De Leek</v>
      </c>
      <c r="G378" s="2" t="str">
        <f>_xlfn.XLOOKUP(C378:C1377,customers!A377:A1377,customers!C377:C1377,0,0)</f>
        <v>jdeag@xrea.com</v>
      </c>
      <c r="H378" s="2" t="str">
        <f>_xlfn.XLOOKUP(C378,customers!$A$1:$A$1001,customers!$G$1:$G$1001,0,0)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s="6" t="str">
        <f t="shared" si="16"/>
        <v>Robusta</v>
      </c>
      <c r="O378" s="6"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_xlfn.XLOOKUP(C379,customers!$A$1:$A$1001,customers!$B$1:$B$1001,0,0)</f>
        <v>Vanya Skullet</v>
      </c>
      <c r="G379" s="2" t="str">
        <f>_xlfn.XLOOKUP(C379:C1378,customers!A378:A1378,customers!C378:C1378,0,0)</f>
        <v>vskulletah@tinyurl.com</v>
      </c>
      <c r="H379" s="2" t="str">
        <f>_xlfn.XLOOKUP(C379,customers!$A$1:$A$1001,customers!$G$1:$G$1001,0,0)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s="6" t="str">
        <f t="shared" si="16"/>
        <v>Robusta</v>
      </c>
      <c r="O379" s="6"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_xlfn.XLOOKUP(C380,customers!$A$1:$A$1001,customers!$B$1:$B$1001,0,0)</f>
        <v>Jany Rudeforth</v>
      </c>
      <c r="G380" s="2" t="str">
        <f>_xlfn.XLOOKUP(C380:C1379,customers!A379:A1379,customers!C379:C1379,0,0)</f>
        <v>jrudeforthai@wunderground.com</v>
      </c>
      <c r="H380" s="2" t="str">
        <f>_xlfn.XLOOKUP(C380,customers!$A$1:$A$1001,customers!$G$1:$G$1001,0,0)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s="6" t="str">
        <f t="shared" si="16"/>
        <v>Arabica</v>
      </c>
      <c r="O380" s="6"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_xlfn.XLOOKUP(C381,customers!$A$1:$A$1001,customers!$B$1:$B$1001,0,0)</f>
        <v>Ashbey Tomaszewski</v>
      </c>
      <c r="G381" s="2" t="str">
        <f>_xlfn.XLOOKUP(C381:C1380,customers!A380:A1380,customers!C380:C1380,0,0)</f>
        <v>atomaszewskiaj@answers.com</v>
      </c>
      <c r="H381" s="2" t="str">
        <f>_xlfn.XLOOKUP(C381,customers!$A$1:$A$1001,customers!$G$1:$G$1001,0,0)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s="6" t="str">
        <f t="shared" si="16"/>
        <v>Robusta</v>
      </c>
      <c r="O381" s="6"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_xlfn.XLOOKUP(C382,customers!$A$1:$A$1001,customers!$B$1:$B$1001,0,0)</f>
        <v>Flynn Antony</v>
      </c>
      <c r="G382" s="2"/>
      <c r="H382" s="2" t="str">
        <f>_xlfn.XLOOKUP(C382,customers!$A$1:$A$1001,customers!$G$1:$G$1001,0,0)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s="6" t="str">
        <f t="shared" si="16"/>
        <v>Liberica</v>
      </c>
      <c r="O382" s="6"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_xlfn.XLOOKUP(C383,customers!$A$1:$A$1001,customers!$B$1:$B$1001,0,0)</f>
        <v>Pren Bess</v>
      </c>
      <c r="G383" s="2" t="str">
        <f>_xlfn.XLOOKUP(C383:C1382,customers!A382:A1382,customers!C382:C1382,0,0)</f>
        <v>pbessal@qq.com</v>
      </c>
      <c r="H383" s="2" t="str">
        <f>_xlfn.XLOOKUP(C383,customers!$A$1:$A$1001,customers!$G$1:$G$1001,0,0)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s="6" t="str">
        <f t="shared" si="16"/>
        <v>Arabica</v>
      </c>
      <c r="O383" s="6"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_xlfn.XLOOKUP(C384,customers!$A$1:$A$1001,customers!$B$1:$B$1001,0,0)</f>
        <v>Elka Windress</v>
      </c>
      <c r="G384" s="2" t="str">
        <f>_xlfn.XLOOKUP(C384:C1383,customers!A383:A1383,customers!C383:C1383,0,0)</f>
        <v>ewindressam@marketwatch.com</v>
      </c>
      <c r="H384" s="2" t="str">
        <f>_xlfn.XLOOKUP(C384,customers!$A$1:$A$1001,customers!$G$1:$G$1001,0,0)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s="6" t="str">
        <f t="shared" si="16"/>
        <v>Excelsa</v>
      </c>
      <c r="O384" s="6"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_xlfn.XLOOKUP(C385,customers!$A$1:$A$1001,customers!$B$1:$B$1001,0,0)</f>
        <v>Marty Kidstoun</v>
      </c>
      <c r="G385" s="2"/>
      <c r="H385" s="2" t="str">
        <f>_xlfn.XLOOKUP(C385,customers!$A$1:$A$1001,customers!$G$1:$G$1001,0,0)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s="6" t="str">
        <f t="shared" si="16"/>
        <v>Excelsa</v>
      </c>
      <c r="O385" s="6"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_xlfn.XLOOKUP(C386,customers!$A$1:$A$1001,customers!$B$1:$B$1001,0,0)</f>
        <v>Nickey Dimbleby</v>
      </c>
      <c r="G386" s="2"/>
      <c r="H386" s="2" t="str">
        <f>_xlfn.XLOOKUP(C386,customers!$A$1:$A$1001,customers!$G$1:$G$1001,0,0)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s="6" t="str">
        <f t="shared" si="16"/>
        <v>Arabica</v>
      </c>
      <c r="O386" s="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_xlfn.XLOOKUP(C387,customers!$A$1:$A$1001,customers!$B$1:$B$1001,0,0)</f>
        <v>Virgil Baumadier</v>
      </c>
      <c r="G387" s="2" t="str">
        <f>_xlfn.XLOOKUP(C387:C1386,customers!A386:A1386,customers!C386:C1386,0,0)</f>
        <v>vbaumadierap@google.cn</v>
      </c>
      <c r="H387" s="2" t="str">
        <f>_xlfn.XLOOKUP(C387,customers!$A$1:$A$1001,customers!$G$1:$G$1001,0,0)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E387*L387</f>
        <v>43.650000000000006</v>
      </c>
      <c r="N387" s="6" t="str">
        <f t="shared" ref="N387:N450" si="19">IF(I387="Rob","Robusta",IF(I387="Exc","Excelsa",IF(I387="Ara","Arabica",IF(I387="Lib","Liberica",""))))</f>
        <v>Liberica</v>
      </c>
      <c r="O387" s="6"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_xlfn.XLOOKUP(C388,customers!$A$1:$A$1001,customers!$B$1:$B$1001,0,0)</f>
        <v>Lenore Messenbird</v>
      </c>
      <c r="G388" s="2"/>
      <c r="H388" s="2" t="str">
        <f>_xlfn.XLOOKUP(C388,customers!$A$1:$A$1001,customers!$G$1:$G$1001,0,0)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s="6" t="str">
        <f t="shared" si="19"/>
        <v>Arabica</v>
      </c>
      <c r="O388" s="6"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_xlfn.XLOOKUP(C389,customers!$A$1:$A$1001,customers!$B$1:$B$1001,0,0)</f>
        <v>Shirleen Welds</v>
      </c>
      <c r="G389" s="2" t="str">
        <f>_xlfn.XLOOKUP(C389:C1388,customers!A388:A1388,customers!C388:C1388,0,0)</f>
        <v>sweldsar@wired.com</v>
      </c>
      <c r="H389" s="2" t="str">
        <f>_xlfn.XLOOKUP(C389,customers!$A$1:$A$1001,customers!$G$1:$G$1001,0,0)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s="6" t="str">
        <f t="shared" si="19"/>
        <v>Excelsa</v>
      </c>
      <c r="O389" s="6"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_xlfn.XLOOKUP(C390,customers!$A$1:$A$1001,customers!$B$1:$B$1001,0,0)</f>
        <v>Maisie Sarvar</v>
      </c>
      <c r="G390" s="2" t="str">
        <f>_xlfn.XLOOKUP(C390:C1389,customers!A389:A1389,customers!C389:C1389,0,0)</f>
        <v>msarvaras@artisteer.com</v>
      </c>
      <c r="H390" s="2" t="str">
        <f>_xlfn.XLOOKUP(C390,customers!$A$1:$A$1001,customers!$G$1:$G$1001,0,0)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s="6" t="str">
        <f t="shared" si="19"/>
        <v>Liberica</v>
      </c>
      <c r="O390" s="6"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_xlfn.XLOOKUP(C391,customers!$A$1:$A$1001,customers!$B$1:$B$1001,0,0)</f>
        <v>Andrej Havick</v>
      </c>
      <c r="G391" s="2" t="str">
        <f>_xlfn.XLOOKUP(C391:C1390,customers!A390:A1390,customers!C390:C1390,0,0)</f>
        <v>ahavickat@nsw.gov.au</v>
      </c>
      <c r="H391" s="2" t="str">
        <f>_xlfn.XLOOKUP(C391,customers!$A$1:$A$1001,customers!$G$1:$G$1001,0,0)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s="6" t="str">
        <f t="shared" si="19"/>
        <v>Liberica</v>
      </c>
      <c r="O391" s="6"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_xlfn.XLOOKUP(C392,customers!$A$1:$A$1001,customers!$B$1:$B$1001,0,0)</f>
        <v>Sloan Diviny</v>
      </c>
      <c r="G392" s="2" t="str">
        <f>_xlfn.XLOOKUP(C392:C1391,customers!A391:A1391,customers!C391:C1391,0,0)</f>
        <v>sdivinyau@ask.com</v>
      </c>
      <c r="H392" s="2" t="str">
        <f>_xlfn.XLOOKUP(C392,customers!$A$1:$A$1001,customers!$G$1:$G$1001,0,0)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s="6" t="str">
        <f t="shared" si="19"/>
        <v>Excelsa</v>
      </c>
      <c r="O392" s="6"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_xlfn.XLOOKUP(C393,customers!$A$1:$A$1001,customers!$B$1:$B$1001,0,0)</f>
        <v>Itch Norquoy</v>
      </c>
      <c r="G393" s="2" t="str">
        <f>_xlfn.XLOOKUP(C393:C1392,customers!A392:A1392,customers!C392:C1392,0,0)</f>
        <v>inorquoyav@businessweek.com</v>
      </c>
      <c r="H393" s="2" t="str">
        <f>_xlfn.XLOOKUP(C393,customers!$A$1:$A$1001,customers!$G$1:$G$1001,0,0)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s="6" t="str">
        <f t="shared" si="19"/>
        <v>Arabica</v>
      </c>
      <c r="O393" s="6"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_xlfn.XLOOKUP(C394,customers!$A$1:$A$1001,customers!$B$1:$B$1001,0,0)</f>
        <v>Anson Iddison</v>
      </c>
      <c r="G394" s="2" t="str">
        <f>_xlfn.XLOOKUP(C394:C1393,customers!A393:A1393,customers!C393:C1393,0,0)</f>
        <v>aiddisonaw@usa.gov</v>
      </c>
      <c r="H394" s="2" t="str">
        <f>_xlfn.XLOOKUP(C394,customers!$A$1:$A$1001,customers!$G$1:$G$1001,0,0)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s="6" t="str">
        <f t="shared" si="19"/>
        <v>Excelsa</v>
      </c>
      <c r="O394" s="6"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_xlfn.XLOOKUP(C395,customers!$A$1:$A$1001,customers!$B$1:$B$1001,0,0)</f>
        <v>Anson Iddison</v>
      </c>
      <c r="G395" s="2" t="str">
        <f>_xlfn.XLOOKUP(C395:C1394,customers!A394:A1394,customers!C394:C1394,0,0)</f>
        <v>aiddisonaw@usa.gov</v>
      </c>
      <c r="H395" s="2" t="str">
        <f>_xlfn.XLOOKUP(C395,customers!$A$1:$A$1001,customers!$G$1:$G$1001,0,0)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s="6" t="str">
        <f t="shared" si="19"/>
        <v>Arabica</v>
      </c>
      <c r="O395" s="6"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_xlfn.XLOOKUP(C396,customers!$A$1:$A$1001,customers!$B$1:$B$1001,0,0)</f>
        <v>Randal Longfield</v>
      </c>
      <c r="G396" s="2" t="str">
        <f>_xlfn.XLOOKUP(C396:C1395,customers!A395:A1395,customers!C395:C1395,0,0)</f>
        <v>rlongfielday@bluehost.com</v>
      </c>
      <c r="H396" s="2" t="str">
        <f>_xlfn.XLOOKUP(C396,customers!$A$1:$A$1001,customers!$G$1:$G$1001,0,0)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s="6" t="str">
        <f t="shared" si="19"/>
        <v>Robusta</v>
      </c>
      <c r="O396" s="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_xlfn.XLOOKUP(C397,customers!$A$1:$A$1001,customers!$B$1:$B$1001,0,0)</f>
        <v>Gregorius Kislingbury</v>
      </c>
      <c r="G397" s="2" t="str">
        <f>_xlfn.XLOOKUP(C397:C1396,customers!A396:A1396,customers!C396:C1396,0,0)</f>
        <v>gkislingburyaz@samsung.com</v>
      </c>
      <c r="H397" s="2" t="str">
        <f>_xlfn.XLOOKUP(C397,customers!$A$1:$A$1001,customers!$G$1:$G$1001,0,0)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s="6" t="str">
        <f t="shared" si="19"/>
        <v>Liberica</v>
      </c>
      <c r="O397" s="6"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_xlfn.XLOOKUP(C398,customers!$A$1:$A$1001,customers!$B$1:$B$1001,0,0)</f>
        <v>Xenos Gibbons</v>
      </c>
      <c r="G398" s="2" t="str">
        <f>_xlfn.XLOOKUP(C398:C1397,customers!A397:A1397,customers!C397:C1397,0,0)</f>
        <v>xgibbonsb0@artisteer.com</v>
      </c>
      <c r="H398" s="2" t="str">
        <f>_xlfn.XLOOKUP(C398,customers!$A$1:$A$1001,customers!$G$1:$G$1001,0,0)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s="6" t="str">
        <f t="shared" si="19"/>
        <v>Arabica</v>
      </c>
      <c r="O398" s="6"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_xlfn.XLOOKUP(C399,customers!$A$1:$A$1001,customers!$B$1:$B$1001,0,0)</f>
        <v>Fleur Parres</v>
      </c>
      <c r="G399" s="2" t="str">
        <f>_xlfn.XLOOKUP(C399:C1398,customers!A398:A1398,customers!C398:C1398,0,0)</f>
        <v>fparresb1@imageshack.us</v>
      </c>
      <c r="H399" s="2" t="str">
        <f>_xlfn.XLOOKUP(C399,customers!$A$1:$A$1001,customers!$G$1:$G$1001,0,0)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s="6" t="str">
        <f t="shared" si="19"/>
        <v>Liberica</v>
      </c>
      <c r="O399" s="6"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_xlfn.XLOOKUP(C400,customers!$A$1:$A$1001,customers!$B$1:$B$1001,0,0)</f>
        <v>Gran Sibray</v>
      </c>
      <c r="G400" s="2" t="str">
        <f>_xlfn.XLOOKUP(C400:C1399,customers!A399:A1399,customers!C399:C1399,0,0)</f>
        <v>gsibrayb2@wsj.com</v>
      </c>
      <c r="H400" s="2" t="str">
        <f>_xlfn.XLOOKUP(C400,customers!$A$1:$A$1001,customers!$G$1:$G$1001,0,0)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s="6" t="str">
        <f t="shared" si="19"/>
        <v>Arabica</v>
      </c>
      <c r="O400" s="6"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_xlfn.XLOOKUP(C401,customers!$A$1:$A$1001,customers!$B$1:$B$1001,0,0)</f>
        <v>Ingelbert Hotchkin</v>
      </c>
      <c r="G401" s="2" t="str">
        <f>_xlfn.XLOOKUP(C401:C1400,customers!A400:A1400,customers!C400:C1400,0,0)</f>
        <v>ihotchkinb3@mit.edu</v>
      </c>
      <c r="H401" s="2" t="str">
        <f>_xlfn.XLOOKUP(C401,customers!$A$1:$A$1001,customers!$G$1:$G$1001,0,0)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s="6" t="str">
        <f t="shared" si="19"/>
        <v>Excelsa</v>
      </c>
      <c r="O401" s="6"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_xlfn.XLOOKUP(C402,customers!$A$1:$A$1001,customers!$B$1:$B$1001,0,0)</f>
        <v>Neely Broadberrie</v>
      </c>
      <c r="G402" s="2" t="str">
        <f>_xlfn.XLOOKUP(C402:C1401,customers!A401:A1401,customers!C401:C1401,0,0)</f>
        <v>nbroadberrieb4@gnu.org</v>
      </c>
      <c r="H402" s="2" t="str">
        <f>_xlfn.XLOOKUP(C402,customers!$A$1:$A$1001,customers!$G$1:$G$1001,0,0)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s="6" t="str">
        <f t="shared" si="19"/>
        <v>Liberica</v>
      </c>
      <c r="O402" s="6"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_xlfn.XLOOKUP(C403,customers!$A$1:$A$1001,customers!$B$1:$B$1001,0,0)</f>
        <v>Rutger Pithcock</v>
      </c>
      <c r="G403" s="2" t="str">
        <f>_xlfn.XLOOKUP(C403:C1402,customers!A402:A1402,customers!C402:C1402,0,0)</f>
        <v>rpithcockb5@yellowbook.com</v>
      </c>
      <c r="H403" s="2" t="str">
        <f>_xlfn.XLOOKUP(C403,customers!$A$1:$A$1001,customers!$G$1:$G$1001,0,0)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s="6" t="str">
        <f t="shared" si="19"/>
        <v>Liberica</v>
      </c>
      <c r="O403" s="6"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_xlfn.XLOOKUP(C404,customers!$A$1:$A$1001,customers!$B$1:$B$1001,0,0)</f>
        <v>Gale Croysdale</v>
      </c>
      <c r="G404" s="2" t="str">
        <f>_xlfn.XLOOKUP(C404:C1403,customers!A403:A1403,customers!C403:C1403,0,0)</f>
        <v>gcroysdaleb6@nih.gov</v>
      </c>
      <c r="H404" s="2" t="str">
        <f>_xlfn.XLOOKUP(C404,customers!$A$1:$A$1001,customers!$G$1:$G$1001,0,0)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s="6" t="str">
        <f t="shared" si="19"/>
        <v>Robusta</v>
      </c>
      <c r="O404" s="6"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_xlfn.XLOOKUP(C405,customers!$A$1:$A$1001,customers!$B$1:$B$1001,0,0)</f>
        <v>Benedetto Gozzett</v>
      </c>
      <c r="G405" s="2" t="str">
        <f>_xlfn.XLOOKUP(C405:C1404,customers!A404:A1404,customers!C404:C1404,0,0)</f>
        <v>bgozzettb7@github.com</v>
      </c>
      <c r="H405" s="2" t="str">
        <f>_xlfn.XLOOKUP(C405,customers!$A$1:$A$1001,customers!$G$1:$G$1001,0,0)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s="6" t="str">
        <f t="shared" si="19"/>
        <v>Liberica</v>
      </c>
      <c r="O405" s="6"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_xlfn.XLOOKUP(C406,customers!$A$1:$A$1001,customers!$B$1:$B$1001,0,0)</f>
        <v>Tania Craggs</v>
      </c>
      <c r="G406" s="2" t="str">
        <f>_xlfn.XLOOKUP(C406:C1405,customers!A405:A1405,customers!C405:C1405,0,0)</f>
        <v>tcraggsb8@house.gov</v>
      </c>
      <c r="H406" s="2" t="str">
        <f>_xlfn.XLOOKUP(C406,customers!$A$1:$A$1001,customers!$G$1:$G$1001,0,0)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s="6" t="str">
        <f t="shared" si="19"/>
        <v>Arabica</v>
      </c>
      <c r="O406" s="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_xlfn.XLOOKUP(C407,customers!$A$1:$A$1001,customers!$B$1:$B$1001,0,0)</f>
        <v>Leonie Cullrford</v>
      </c>
      <c r="G407" s="2" t="str">
        <f>_xlfn.XLOOKUP(C407:C1406,customers!A406:A1406,customers!C406:C1406,0,0)</f>
        <v>lcullrfordb9@xing.com</v>
      </c>
      <c r="H407" s="2" t="str">
        <f>_xlfn.XLOOKUP(C407,customers!$A$1:$A$1001,customers!$G$1:$G$1001,0,0)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s="6" t="str">
        <f t="shared" si="19"/>
        <v>Excelsa</v>
      </c>
      <c r="O407" s="6"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_xlfn.XLOOKUP(C408,customers!$A$1:$A$1001,customers!$B$1:$B$1001,0,0)</f>
        <v>Auguste Rizon</v>
      </c>
      <c r="G408" s="2" t="str">
        <f>_xlfn.XLOOKUP(C408:C1407,customers!A407:A1407,customers!C407:C1407,0,0)</f>
        <v>arizonba@xing.com</v>
      </c>
      <c r="H408" s="2" t="str">
        <f>_xlfn.XLOOKUP(C408,customers!$A$1:$A$1001,customers!$G$1:$G$1001,0,0)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s="6" t="str">
        <f t="shared" si="19"/>
        <v>Excelsa</v>
      </c>
      <c r="O408" s="6"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_xlfn.XLOOKUP(C409,customers!$A$1:$A$1001,customers!$B$1:$B$1001,0,0)</f>
        <v>Lorin Guerrazzi</v>
      </c>
      <c r="G409" s="2"/>
      <c r="H409" s="2" t="str">
        <f>_xlfn.XLOOKUP(C409,customers!$A$1:$A$1001,customers!$G$1:$G$1001,0,0)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s="6" t="str">
        <f t="shared" si="19"/>
        <v>Excelsa</v>
      </c>
      <c r="O409" s="6"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_xlfn.XLOOKUP(C410,customers!$A$1:$A$1001,customers!$B$1:$B$1001,0,0)</f>
        <v>Felice Miell</v>
      </c>
      <c r="G410" s="2" t="str">
        <f>_xlfn.XLOOKUP(C410:C1409,customers!A409:A1409,customers!C409:C1409,0,0)</f>
        <v>fmiellbc@spiegel.de</v>
      </c>
      <c r="H410" s="2" t="str">
        <f>_xlfn.XLOOKUP(C410,customers!$A$1:$A$1001,customers!$G$1:$G$1001,0,0)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s="6" t="str">
        <f t="shared" si="19"/>
        <v>Arabica</v>
      </c>
      <c r="O410" s="6"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_xlfn.XLOOKUP(C411,customers!$A$1:$A$1001,customers!$B$1:$B$1001,0,0)</f>
        <v>Hamish Skeech</v>
      </c>
      <c r="G411" s="2"/>
      <c r="H411" s="2" t="str">
        <f>_xlfn.XLOOKUP(C411,customers!$A$1:$A$1001,customers!$G$1:$G$1001,0,0)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s="6" t="str">
        <f t="shared" si="19"/>
        <v>Liberica</v>
      </c>
      <c r="O411" s="6"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_xlfn.XLOOKUP(C412,customers!$A$1:$A$1001,customers!$B$1:$B$1001,0,0)</f>
        <v>Giordano Lorenzin</v>
      </c>
      <c r="G412" s="2"/>
      <c r="H412" s="2" t="str">
        <f>_xlfn.XLOOKUP(C412,customers!$A$1:$A$1001,customers!$G$1:$G$1001,0,0)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s="6" t="str">
        <f t="shared" si="19"/>
        <v>Arabica</v>
      </c>
      <c r="O412" s="6"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_xlfn.XLOOKUP(C413,customers!$A$1:$A$1001,customers!$B$1:$B$1001,0,0)</f>
        <v>Harwilll Bishell</v>
      </c>
      <c r="G413" s="2"/>
      <c r="H413" s="2" t="str">
        <f>_xlfn.XLOOKUP(C413,customers!$A$1:$A$1001,customers!$G$1:$G$1001,0,0)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s="6" t="str">
        <f t="shared" si="19"/>
        <v>Liberica</v>
      </c>
      <c r="O413" s="6"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_xlfn.XLOOKUP(C414,customers!$A$1:$A$1001,customers!$B$1:$B$1001,0,0)</f>
        <v>Freeland Missenden</v>
      </c>
      <c r="G414" s="2"/>
      <c r="H414" s="2" t="str">
        <f>_xlfn.XLOOKUP(C414,customers!$A$1:$A$1001,customers!$G$1:$G$1001,0,0)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s="6" t="str">
        <f t="shared" si="19"/>
        <v>Arabica</v>
      </c>
      <c r="O414" s="6"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_xlfn.XLOOKUP(C415,customers!$A$1:$A$1001,customers!$B$1:$B$1001,0,0)</f>
        <v>Waylan Springall</v>
      </c>
      <c r="G415" s="2" t="str">
        <f>_xlfn.XLOOKUP(C415:C1414,customers!A414:A1414,customers!C414:C1414,0,0)</f>
        <v>wspringallbh@jugem.jp</v>
      </c>
      <c r="H415" s="2" t="str">
        <f>_xlfn.XLOOKUP(C415,customers!$A$1:$A$1001,customers!$G$1:$G$1001,0,0)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s="6" t="str">
        <f t="shared" si="19"/>
        <v>Liberica</v>
      </c>
      <c r="O415" s="6"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_xlfn.XLOOKUP(C416,customers!$A$1:$A$1001,customers!$B$1:$B$1001,0,0)</f>
        <v>Kiri Avramow</v>
      </c>
      <c r="G416" s="2"/>
      <c r="H416" s="2" t="str">
        <f>_xlfn.XLOOKUP(C416,customers!$A$1:$A$1001,customers!$G$1:$G$1001,0,0)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s="6" t="str">
        <f t="shared" si="19"/>
        <v>Robusta</v>
      </c>
      <c r="O416" s="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_xlfn.XLOOKUP(C417,customers!$A$1:$A$1001,customers!$B$1:$B$1001,0,0)</f>
        <v>Gregg Hawkyens</v>
      </c>
      <c r="G417" s="2" t="str">
        <f>_xlfn.XLOOKUP(C417:C1416,customers!A416:A1416,customers!C416:C1416,0,0)</f>
        <v>ghawkyensbj@census.gov</v>
      </c>
      <c r="H417" s="2" t="str">
        <f>_xlfn.XLOOKUP(C417,customers!$A$1:$A$1001,customers!$G$1:$G$1001,0,0)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s="6" t="str">
        <f t="shared" si="19"/>
        <v>Robusta</v>
      </c>
      <c r="O417" s="6"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_xlfn.XLOOKUP(C418,customers!$A$1:$A$1001,customers!$B$1:$B$1001,0,0)</f>
        <v>Reggis Pracy</v>
      </c>
      <c r="G418" s="2"/>
      <c r="H418" s="2" t="str">
        <f>_xlfn.XLOOKUP(C418,customers!$A$1:$A$1001,customers!$G$1:$G$1001,0,0)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s="6" t="str">
        <f t="shared" si="19"/>
        <v>Arabica</v>
      </c>
      <c r="O418" s="6"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_xlfn.XLOOKUP(C419,customers!$A$1:$A$1001,customers!$B$1:$B$1001,0,0)</f>
        <v>Paula Denis</v>
      </c>
      <c r="G419" s="2"/>
      <c r="H419" s="2" t="str">
        <f>_xlfn.XLOOKUP(C419,customers!$A$1:$A$1001,customers!$G$1:$G$1001,0,0)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s="6" t="str">
        <f t="shared" si="19"/>
        <v>Arabica</v>
      </c>
      <c r="O419" s="6"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_xlfn.XLOOKUP(C420,customers!$A$1:$A$1001,customers!$B$1:$B$1001,0,0)</f>
        <v>Broderick McGilvra</v>
      </c>
      <c r="G420" s="2" t="str">
        <f>_xlfn.XLOOKUP(C420:C1419,customers!A419:A1419,customers!C419:C1419,0,0)</f>
        <v>bmcgilvrabm@so-net.ne.jp</v>
      </c>
      <c r="H420" s="2" t="str">
        <f>_xlfn.XLOOKUP(C420,customers!$A$1:$A$1001,customers!$G$1:$G$1001,0,0)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s="6" t="str">
        <f t="shared" si="19"/>
        <v>Arabica</v>
      </c>
      <c r="O420" s="6"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_xlfn.XLOOKUP(C421,customers!$A$1:$A$1001,customers!$B$1:$B$1001,0,0)</f>
        <v>Annabella Danzey</v>
      </c>
      <c r="G421" s="2" t="str">
        <f>_xlfn.XLOOKUP(C421:C1420,customers!A420:A1420,customers!C420:C1420,0,0)</f>
        <v>adanzeybn@github.com</v>
      </c>
      <c r="H421" s="2" t="str">
        <f>_xlfn.XLOOKUP(C421,customers!$A$1:$A$1001,customers!$G$1:$G$1001,0,0)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s="6" t="str">
        <f t="shared" si="19"/>
        <v>Liberica</v>
      </c>
      <c r="O421" s="6"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_xlfn.XLOOKUP(C422,customers!$A$1:$A$1001,customers!$B$1:$B$1001,0,0)</f>
        <v>Terri Farra</v>
      </c>
      <c r="G422" s="2"/>
      <c r="H422" s="2" t="str">
        <f>_xlfn.XLOOKUP(C422,customers!$A$1:$A$1001,customers!$G$1:$G$1001,0,0)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s="6" t="str">
        <f t="shared" si="19"/>
        <v>Liberica</v>
      </c>
      <c r="O422" s="6"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_xlfn.XLOOKUP(C423,customers!$A$1:$A$1001,customers!$B$1:$B$1001,0,0)</f>
        <v>Terri Farra</v>
      </c>
      <c r="G423" s="2"/>
      <c r="H423" s="2" t="str">
        <f>_xlfn.XLOOKUP(C423,customers!$A$1:$A$1001,customers!$G$1:$G$1001,0,0)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s="6" t="str">
        <f t="shared" si="19"/>
        <v>Arabica</v>
      </c>
      <c r="O423" s="6"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_xlfn.XLOOKUP(C424,customers!$A$1:$A$1001,customers!$B$1:$B$1001,0,0)</f>
        <v>Nevins Glowacz</v>
      </c>
      <c r="G424" s="2"/>
      <c r="H424" s="2" t="str">
        <f>_xlfn.XLOOKUP(C424,customers!$A$1:$A$1001,customers!$G$1:$G$1001,0,0)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s="6" t="str">
        <f t="shared" si="19"/>
        <v>Arabica</v>
      </c>
      <c r="O424" s="6"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_xlfn.XLOOKUP(C425,customers!$A$1:$A$1001,customers!$B$1:$B$1001,0,0)</f>
        <v>Adelice Isabell</v>
      </c>
      <c r="G425" s="2"/>
      <c r="H425" s="2" t="str">
        <f>_xlfn.XLOOKUP(C425,customers!$A$1:$A$1001,customers!$G$1:$G$1001,0,0)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s="6" t="str">
        <f t="shared" si="19"/>
        <v>Robusta</v>
      </c>
      <c r="O425" s="6"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_xlfn.XLOOKUP(C426,customers!$A$1:$A$1001,customers!$B$1:$B$1001,0,0)</f>
        <v>Yulma Dombrell</v>
      </c>
      <c r="G426" s="2" t="str">
        <f>_xlfn.XLOOKUP(C426:C1425,customers!A425:A1425,customers!C425:C1425,0,0)</f>
        <v>ydombrellbs@dedecms.com</v>
      </c>
      <c r="H426" s="2" t="str">
        <f>_xlfn.XLOOKUP(C426,customers!$A$1:$A$1001,customers!$G$1:$G$1001,0,0)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s="6" t="str">
        <f t="shared" si="19"/>
        <v>Excelsa</v>
      </c>
      <c r="O426" s="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_xlfn.XLOOKUP(C427,customers!$A$1:$A$1001,customers!$B$1:$B$1001,0,0)</f>
        <v>Alric Darth</v>
      </c>
      <c r="G427" s="2" t="str">
        <f>_xlfn.XLOOKUP(C427:C1426,customers!A426:A1426,customers!C426:C1426,0,0)</f>
        <v>adarthbt@t.co</v>
      </c>
      <c r="H427" s="2" t="str">
        <f>_xlfn.XLOOKUP(C427,customers!$A$1:$A$1001,customers!$G$1:$G$1001,0,0)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s="6" t="str">
        <f t="shared" si="19"/>
        <v>Robusta</v>
      </c>
      <c r="O427" s="6"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_xlfn.XLOOKUP(C428,customers!$A$1:$A$1001,customers!$B$1:$B$1001,0,0)</f>
        <v>Manuel Darrigoe</v>
      </c>
      <c r="G428" s="2" t="str">
        <f>_xlfn.XLOOKUP(C428:C1427,customers!A427:A1427,customers!C427:C1427,0,0)</f>
        <v>mdarrigoebu@hud.gov</v>
      </c>
      <c r="H428" s="2" t="str">
        <f>_xlfn.XLOOKUP(C428,customers!$A$1:$A$1001,customers!$G$1:$G$1001,0,0)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s="6" t="str">
        <f t="shared" si="19"/>
        <v>Robusta</v>
      </c>
      <c r="O428" s="6"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_xlfn.XLOOKUP(C429,customers!$A$1:$A$1001,customers!$B$1:$B$1001,0,0)</f>
        <v>Kynthia Berick</v>
      </c>
      <c r="G429" s="2"/>
      <c r="H429" s="2" t="str">
        <f>_xlfn.XLOOKUP(C429,customers!$A$1:$A$1001,customers!$G$1:$G$1001,0,0)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s="6" t="str">
        <f t="shared" si="19"/>
        <v>Arabica</v>
      </c>
      <c r="O429" s="6"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_xlfn.XLOOKUP(C430,customers!$A$1:$A$1001,customers!$B$1:$B$1001,0,0)</f>
        <v>Minetta Ackrill</v>
      </c>
      <c r="G430" s="2" t="str">
        <f>_xlfn.XLOOKUP(C430:C1429,customers!A429:A1429,customers!C429:C1429,0,0)</f>
        <v>mackrillbw@bandcamp.com</v>
      </c>
      <c r="H430" s="2" t="str">
        <f>_xlfn.XLOOKUP(C430,customers!$A$1:$A$1001,customers!$G$1:$G$1001,0,0)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s="6" t="str">
        <f t="shared" si="19"/>
        <v>Robusta</v>
      </c>
      <c r="O430" s="6"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_xlfn.XLOOKUP(C431,customers!$A$1:$A$1001,customers!$B$1:$B$1001,0,0)</f>
        <v>Terri Farra</v>
      </c>
      <c r="G431" s="2"/>
      <c r="H431" s="2" t="str">
        <f>_xlfn.XLOOKUP(C431,customers!$A$1:$A$1001,customers!$G$1:$G$1001,0,0)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s="6" t="str">
        <f t="shared" si="19"/>
        <v>Arabica</v>
      </c>
      <c r="O431" s="6"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_xlfn.XLOOKUP(C432,customers!$A$1:$A$1001,customers!$B$1:$B$1001,0,0)</f>
        <v>Melosa Kippen</v>
      </c>
      <c r="G432" s="2" t="str">
        <f>_xlfn.XLOOKUP(C432:C1431,customers!A431:A1431,customers!C431:C1431,0,0)</f>
        <v>mkippenby@dion.ne.jp</v>
      </c>
      <c r="H432" s="2" t="str">
        <f>_xlfn.XLOOKUP(C432,customers!$A$1:$A$1001,customers!$G$1:$G$1001,0,0)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s="6" t="str">
        <f t="shared" si="19"/>
        <v>Robusta</v>
      </c>
      <c r="O432" s="6"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_xlfn.XLOOKUP(C433,customers!$A$1:$A$1001,customers!$B$1:$B$1001,0,0)</f>
        <v>Witty Ranson</v>
      </c>
      <c r="G433" s="2" t="str">
        <f>_xlfn.XLOOKUP(C433:C1432,customers!A432:A1432,customers!C432:C1432,0,0)</f>
        <v>wransonbz@ted.com</v>
      </c>
      <c r="H433" s="2" t="str">
        <f>_xlfn.XLOOKUP(C433,customers!$A$1:$A$1001,customers!$G$1:$G$1001,0,0)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s="6" t="str">
        <f t="shared" si="19"/>
        <v>Excelsa</v>
      </c>
      <c r="O433" s="6"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_xlfn.XLOOKUP(C434,customers!$A$1:$A$1001,customers!$B$1:$B$1001,0,0)</f>
        <v>Rod Gowdie</v>
      </c>
      <c r="G434" s="2"/>
      <c r="H434" s="2" t="str">
        <f>_xlfn.XLOOKUP(C434,customers!$A$1:$A$1001,customers!$G$1:$G$1001,0,0)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s="6" t="str">
        <f t="shared" si="19"/>
        <v>Arabica</v>
      </c>
      <c r="O434" s="6"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_xlfn.XLOOKUP(C435,customers!$A$1:$A$1001,customers!$B$1:$B$1001,0,0)</f>
        <v>Lemuel Rignold</v>
      </c>
      <c r="G435" s="2" t="str">
        <f>_xlfn.XLOOKUP(C435:C1434,customers!A434:A1434,customers!C434:C1434,0,0)</f>
        <v>lrignoldc1@miibeian.gov.cn</v>
      </c>
      <c r="H435" s="2" t="str">
        <f>_xlfn.XLOOKUP(C435,customers!$A$1:$A$1001,customers!$G$1:$G$1001,0,0)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s="6" t="str">
        <f t="shared" si="19"/>
        <v>Liberica</v>
      </c>
      <c r="O435" s="6"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_xlfn.XLOOKUP(C436,customers!$A$1:$A$1001,customers!$B$1:$B$1001,0,0)</f>
        <v>Nevsa Fields</v>
      </c>
      <c r="G436" s="2"/>
      <c r="H436" s="2" t="str">
        <f>_xlfn.XLOOKUP(C436,customers!$A$1:$A$1001,customers!$G$1:$G$1001,0,0)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s="6" t="str">
        <f t="shared" si="19"/>
        <v>Arabica</v>
      </c>
      <c r="O436" s="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_xlfn.XLOOKUP(C437,customers!$A$1:$A$1001,customers!$B$1:$B$1001,0,0)</f>
        <v>Chance Rowthorn</v>
      </c>
      <c r="G437" s="2" t="str">
        <f>_xlfn.XLOOKUP(C437:C1436,customers!A436:A1436,customers!C436:C1436,0,0)</f>
        <v>crowthornc3@msn.com</v>
      </c>
      <c r="H437" s="2" t="str">
        <f>_xlfn.XLOOKUP(C437,customers!$A$1:$A$1001,customers!$G$1:$G$1001,0,0)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s="6" t="str">
        <f t="shared" si="19"/>
        <v>Excelsa</v>
      </c>
      <c r="O437" s="6"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_xlfn.XLOOKUP(C438,customers!$A$1:$A$1001,customers!$B$1:$B$1001,0,0)</f>
        <v>Orly Ryland</v>
      </c>
      <c r="G438" s="2" t="str">
        <f>_xlfn.XLOOKUP(C438:C1437,customers!A437:A1437,customers!C437:C1437,0,0)</f>
        <v>orylandc4@deviantart.com</v>
      </c>
      <c r="H438" s="2" t="str">
        <f>_xlfn.XLOOKUP(C438,customers!$A$1:$A$1001,customers!$G$1:$G$1001,0,0)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s="6" t="str">
        <f t="shared" si="19"/>
        <v>Liberica</v>
      </c>
      <c r="O438" s="6"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_xlfn.XLOOKUP(C439,customers!$A$1:$A$1001,customers!$B$1:$B$1001,0,0)</f>
        <v>Willabella Abramski</v>
      </c>
      <c r="G439" s="2"/>
      <c r="H439" s="2" t="str">
        <f>_xlfn.XLOOKUP(C439,customers!$A$1:$A$1001,customers!$G$1:$G$1001,0,0)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s="6" t="str">
        <f t="shared" si="19"/>
        <v>Liberica</v>
      </c>
      <c r="O439" s="6"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_xlfn.XLOOKUP(C440,customers!$A$1:$A$1001,customers!$B$1:$B$1001,0,0)</f>
        <v>Morgen Seson</v>
      </c>
      <c r="G440" s="2" t="str">
        <f>_xlfn.XLOOKUP(C440:C1439,customers!A439:A1439,customers!C439:C1439,0,0)</f>
        <v>msesonck@census.gov</v>
      </c>
      <c r="H440" s="2" t="str">
        <f>_xlfn.XLOOKUP(C440,customers!$A$1:$A$1001,customers!$G$1:$G$1001,0,0)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s="6" t="str">
        <f t="shared" si="19"/>
        <v>Liberica</v>
      </c>
      <c r="O440" s="6"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_xlfn.XLOOKUP(C441,customers!$A$1:$A$1001,customers!$B$1:$B$1001,0,0)</f>
        <v>Chickie Ragless</v>
      </c>
      <c r="G441" s="2" t="str">
        <f>_xlfn.XLOOKUP(C441:C1440,customers!A440:A1440,customers!C440:C1440,0,0)</f>
        <v>craglessc7@webmd.com</v>
      </c>
      <c r="H441" s="2" t="str">
        <f>_xlfn.XLOOKUP(C441,customers!$A$1:$A$1001,customers!$G$1:$G$1001,0,0)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s="6" t="str">
        <f t="shared" si="19"/>
        <v>Excelsa</v>
      </c>
      <c r="O441" s="6"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_xlfn.XLOOKUP(C442,customers!$A$1:$A$1001,customers!$B$1:$B$1001,0,0)</f>
        <v>Freda Hollows</v>
      </c>
      <c r="G442" s="2" t="str">
        <f>_xlfn.XLOOKUP(C442:C1441,customers!A441:A1441,customers!C441:C1441,0,0)</f>
        <v>fhollowsc8@blogtalkradio.com</v>
      </c>
      <c r="H442" s="2" t="str">
        <f>_xlfn.XLOOKUP(C442,customers!$A$1:$A$1001,customers!$G$1:$G$1001,0,0)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s="6" t="str">
        <f t="shared" si="19"/>
        <v>Arabica</v>
      </c>
      <c r="O442" s="6"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_xlfn.XLOOKUP(C443,customers!$A$1:$A$1001,customers!$B$1:$B$1001,0,0)</f>
        <v>Livy Lathleiff</v>
      </c>
      <c r="G443" s="2" t="str">
        <f>_xlfn.XLOOKUP(C443:C1442,customers!A442:A1442,customers!C442:C1442,0,0)</f>
        <v>llathleiffc9@nationalgeographic.com</v>
      </c>
      <c r="H443" s="2" t="str">
        <f>_xlfn.XLOOKUP(C443,customers!$A$1:$A$1001,customers!$G$1:$G$1001,0,0)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s="6" t="str">
        <f t="shared" si="19"/>
        <v>Excelsa</v>
      </c>
      <c r="O443" s="6"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_xlfn.XLOOKUP(C444,customers!$A$1:$A$1001,customers!$B$1:$B$1001,0,0)</f>
        <v>Koralle Heads</v>
      </c>
      <c r="G444" s="2" t="str">
        <f>_xlfn.XLOOKUP(C444:C1443,customers!A443:A1443,customers!C443:C1443,0,0)</f>
        <v>kheadsca@jalbum.net</v>
      </c>
      <c r="H444" s="2" t="str">
        <f>_xlfn.XLOOKUP(C444,customers!$A$1:$A$1001,customers!$G$1:$G$1001,0,0)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s="6" t="str">
        <f t="shared" si="19"/>
        <v>Robusta</v>
      </c>
      <c r="O444" s="6"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_xlfn.XLOOKUP(C445,customers!$A$1:$A$1001,customers!$B$1:$B$1001,0,0)</f>
        <v>Theo Bowne</v>
      </c>
      <c r="G445" s="2" t="str">
        <f>_xlfn.XLOOKUP(C445:C1444,customers!A444:A1444,customers!C444:C1444,0,0)</f>
        <v>tbownecb@unicef.org</v>
      </c>
      <c r="H445" s="2" t="str">
        <f>_xlfn.XLOOKUP(C445,customers!$A$1:$A$1001,customers!$G$1:$G$1001,0,0)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s="6" t="str">
        <f t="shared" si="19"/>
        <v>Excelsa</v>
      </c>
      <c r="O445" s="6"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_xlfn.XLOOKUP(C446,customers!$A$1:$A$1001,customers!$B$1:$B$1001,0,0)</f>
        <v>Rasia Jacquemard</v>
      </c>
      <c r="G446" s="2" t="str">
        <f>_xlfn.XLOOKUP(C446:C1445,customers!A445:A1445,customers!C445:C1445,0,0)</f>
        <v>rjacquemardcc@acquirethisname.com</v>
      </c>
      <c r="H446" s="2" t="str">
        <f>_xlfn.XLOOKUP(C446,customers!$A$1:$A$1001,customers!$G$1:$G$1001,0,0)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s="6" t="str">
        <f t="shared" si="19"/>
        <v>Excelsa</v>
      </c>
      <c r="O446" s="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_xlfn.XLOOKUP(C447,customers!$A$1:$A$1001,customers!$B$1:$B$1001,0,0)</f>
        <v>Kizzie Warman</v>
      </c>
      <c r="G447" s="2" t="str">
        <f>_xlfn.XLOOKUP(C447:C1446,customers!A446:A1446,customers!C446:C1446,0,0)</f>
        <v>kwarmancd@printfriendly.com</v>
      </c>
      <c r="H447" s="2" t="str">
        <f>_xlfn.XLOOKUP(C447,customers!$A$1:$A$1001,customers!$G$1:$G$1001,0,0)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s="6" t="str">
        <f t="shared" si="19"/>
        <v>Liberica</v>
      </c>
      <c r="O447" s="6"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_xlfn.XLOOKUP(C448,customers!$A$1:$A$1001,customers!$B$1:$B$1001,0,0)</f>
        <v>Wain Cholomin</v>
      </c>
      <c r="G448" s="2" t="str">
        <f>_xlfn.XLOOKUP(C448:C1447,customers!A447:A1447,customers!C447:C1447,0,0)</f>
        <v>wcholomince@about.com</v>
      </c>
      <c r="H448" s="2" t="str">
        <f>_xlfn.XLOOKUP(C448,customers!$A$1:$A$1001,customers!$G$1:$G$1001,0,0)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s="6" t="str">
        <f t="shared" si="19"/>
        <v>Liberica</v>
      </c>
      <c r="O448" s="6"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_xlfn.XLOOKUP(C449,customers!$A$1:$A$1001,customers!$B$1:$B$1001,0,0)</f>
        <v>Arleen Braidman</v>
      </c>
      <c r="G449" s="2" t="str">
        <f>_xlfn.XLOOKUP(C449:C1448,customers!A448:A1448,customers!C448:C1448,0,0)</f>
        <v>abraidmancf@census.gov</v>
      </c>
      <c r="H449" s="2" t="str">
        <f>_xlfn.XLOOKUP(C449,customers!$A$1:$A$1001,customers!$G$1:$G$1001,0,0)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s="6" t="str">
        <f t="shared" si="19"/>
        <v>Robusta</v>
      </c>
      <c r="O449" s="6"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_xlfn.XLOOKUP(C450,customers!$A$1:$A$1001,customers!$B$1:$B$1001,0,0)</f>
        <v>Pru Durban</v>
      </c>
      <c r="G450" s="2" t="str">
        <f>_xlfn.XLOOKUP(C450:C1449,customers!A449:A1449,customers!C449:C1449,0,0)</f>
        <v>pdurbancg@symantec.com</v>
      </c>
      <c r="H450" s="2" t="str">
        <f>_xlfn.XLOOKUP(C450,customers!$A$1:$A$1001,customers!$G$1:$G$1001,0,0)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s="6" t="str">
        <f t="shared" si="19"/>
        <v>Robusta</v>
      </c>
      <c r="O450" s="6"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_xlfn.XLOOKUP(C451,customers!$A$1:$A$1001,customers!$B$1:$B$1001,0,0)</f>
        <v>Antone Harrold</v>
      </c>
      <c r="G451" s="2" t="str">
        <f>_xlfn.XLOOKUP(C451:C1450,customers!A450:A1450,customers!C450:C1450,0,0)</f>
        <v>aharroldch@miibeian.gov.cn</v>
      </c>
      <c r="H451" s="2" t="str">
        <f>_xlfn.XLOOKUP(C451,customers!$A$1:$A$1001,customers!$G$1:$G$1001,0,0)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E451*L451</f>
        <v>5.3699999999999992</v>
      </c>
      <c r="N451" s="6" t="str">
        <f t="shared" ref="N451:N514" si="22">IF(I451="Rob","Robusta",IF(I451="Exc","Excelsa",IF(I451="Ara","Arabica",IF(I451="Lib","Liberica",""))))</f>
        <v>Robusta</v>
      </c>
      <c r="O451" s="6"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_xlfn.XLOOKUP(C452,customers!$A$1:$A$1001,customers!$B$1:$B$1001,0,0)</f>
        <v>Sim Pamphilon</v>
      </c>
      <c r="G452" s="2" t="str">
        <f>_xlfn.XLOOKUP(C452:C1451,customers!A451:A1451,customers!C451:C1451,0,0)</f>
        <v>spamphilonci@mlb.com</v>
      </c>
      <c r="H452" s="2" t="str">
        <f>_xlfn.XLOOKUP(C452,customers!$A$1:$A$1001,customers!$G$1:$G$1001,0,0)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s="6" t="str">
        <f t="shared" si="22"/>
        <v>Liberica</v>
      </c>
      <c r="O452" s="6"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_xlfn.XLOOKUP(C453,customers!$A$1:$A$1001,customers!$B$1:$B$1001,0,0)</f>
        <v>Mohandis Spurden</v>
      </c>
      <c r="G453" s="2" t="str">
        <f>_xlfn.XLOOKUP(C453:C1452,customers!A452:A1452,customers!C452:C1452,0,0)</f>
        <v>mspurdencj@exblog.jp</v>
      </c>
      <c r="H453" s="2" t="str">
        <f>_xlfn.XLOOKUP(C453,customers!$A$1:$A$1001,customers!$G$1:$G$1001,0,0)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s="6" t="str">
        <f t="shared" si="22"/>
        <v>Robusta</v>
      </c>
      <c r="O453" s="6"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_xlfn.XLOOKUP(C454,customers!$A$1:$A$1001,customers!$B$1:$B$1001,0,0)</f>
        <v>Morgen Seson</v>
      </c>
      <c r="G454" s="2" t="str">
        <f>_xlfn.XLOOKUP(C454:C1453,customers!A453:A1453,customers!C453:C1453,0,0)</f>
        <v>msesonck@census.gov</v>
      </c>
      <c r="H454" s="2" t="str">
        <f>_xlfn.XLOOKUP(C454,customers!$A$1:$A$1001,customers!$G$1:$G$1001,0,0)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s="6" t="str">
        <f t="shared" si="22"/>
        <v>Arabica</v>
      </c>
      <c r="O454" s="6"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_xlfn.XLOOKUP(C455,customers!$A$1:$A$1001,customers!$B$1:$B$1001,0,0)</f>
        <v>Nalani Pirrone</v>
      </c>
      <c r="G455" s="2" t="str">
        <f>_xlfn.XLOOKUP(C455:C1454,customers!A454:A1454,customers!C454:C1454,0,0)</f>
        <v>npirronecl@weibo.com</v>
      </c>
      <c r="H455" s="2" t="str">
        <f>_xlfn.XLOOKUP(C455,customers!$A$1:$A$1001,customers!$G$1:$G$1001,0,0)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s="6" t="str">
        <f t="shared" si="22"/>
        <v>Liberica</v>
      </c>
      <c r="O455" s="6"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_xlfn.XLOOKUP(C456,customers!$A$1:$A$1001,customers!$B$1:$B$1001,0,0)</f>
        <v>Reube Cawley</v>
      </c>
      <c r="G456" s="2" t="str">
        <f>_xlfn.XLOOKUP(C456:C1455,customers!A455:A1455,customers!C455:C1455,0,0)</f>
        <v>rcawleycm@yellowbook.com</v>
      </c>
      <c r="H456" s="2" t="str">
        <f>_xlfn.XLOOKUP(C456,customers!$A$1:$A$1001,customers!$G$1:$G$1001,0,0)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s="6" t="str">
        <f t="shared" si="22"/>
        <v>Robusta</v>
      </c>
      <c r="O456" s="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_xlfn.XLOOKUP(C457,customers!$A$1:$A$1001,customers!$B$1:$B$1001,0,0)</f>
        <v>Stan Barribal</v>
      </c>
      <c r="G457" s="2" t="str">
        <f>_xlfn.XLOOKUP(C457:C1456,customers!A456:A1456,customers!C456:C1456,0,0)</f>
        <v>sbarribalcn@microsoft.com</v>
      </c>
      <c r="H457" s="2" t="str">
        <f>_xlfn.XLOOKUP(C457,customers!$A$1:$A$1001,customers!$G$1:$G$1001,0,0)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s="6" t="str">
        <f t="shared" si="22"/>
        <v>Liberica</v>
      </c>
      <c r="O457" s="6"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_xlfn.XLOOKUP(C458,customers!$A$1:$A$1001,customers!$B$1:$B$1001,0,0)</f>
        <v>Agnes Adamides</v>
      </c>
      <c r="G458" s="2" t="str">
        <f>_xlfn.XLOOKUP(C458:C1457,customers!A457:A1457,customers!C457:C1457,0,0)</f>
        <v>aadamidesco@bizjournals.com</v>
      </c>
      <c r="H458" s="2" t="str">
        <f>_xlfn.XLOOKUP(C458,customers!$A$1:$A$1001,customers!$G$1:$G$1001,0,0)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s="6" t="str">
        <f t="shared" si="22"/>
        <v>Robusta</v>
      </c>
      <c r="O458" s="6"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_xlfn.XLOOKUP(C459,customers!$A$1:$A$1001,customers!$B$1:$B$1001,0,0)</f>
        <v>Carmelita Thowes</v>
      </c>
      <c r="G459" s="2" t="str">
        <f>_xlfn.XLOOKUP(C459:C1458,customers!A458:A1458,customers!C458:C1458,0,0)</f>
        <v>cthowescp@craigslist.org</v>
      </c>
      <c r="H459" s="2" t="str">
        <f>_xlfn.XLOOKUP(C459,customers!$A$1:$A$1001,customers!$G$1:$G$1001,0,0)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s="6" t="str">
        <f t="shared" si="22"/>
        <v>Liberica</v>
      </c>
      <c r="O459" s="6"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_xlfn.XLOOKUP(C460,customers!$A$1:$A$1001,customers!$B$1:$B$1001,0,0)</f>
        <v>Rodolfo Willoway</v>
      </c>
      <c r="G460" s="2" t="str">
        <f>_xlfn.XLOOKUP(C460:C1459,customers!A459:A1459,customers!C459:C1459,0,0)</f>
        <v>rwillowaycq@admin.ch</v>
      </c>
      <c r="H460" s="2" t="str">
        <f>_xlfn.XLOOKUP(C460,customers!$A$1:$A$1001,customers!$G$1:$G$1001,0,0)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s="6" t="str">
        <f t="shared" si="22"/>
        <v>Arabica</v>
      </c>
      <c r="O460" s="6"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_xlfn.XLOOKUP(C461,customers!$A$1:$A$1001,customers!$B$1:$B$1001,0,0)</f>
        <v>Alvis Elwin</v>
      </c>
      <c r="G461" s="2" t="str">
        <f>_xlfn.XLOOKUP(C461:C1460,customers!A460:A1460,customers!C460:C1460,0,0)</f>
        <v>aelwincr@privacy.gov.au</v>
      </c>
      <c r="H461" s="2" t="str">
        <f>_xlfn.XLOOKUP(C461,customers!$A$1:$A$1001,customers!$G$1:$G$1001,0,0)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s="6" t="str">
        <f t="shared" si="22"/>
        <v>Liberica</v>
      </c>
      <c r="O461" s="6"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_xlfn.XLOOKUP(C462,customers!$A$1:$A$1001,customers!$B$1:$B$1001,0,0)</f>
        <v>Araldo Bilbrook</v>
      </c>
      <c r="G462" s="2" t="str">
        <f>_xlfn.XLOOKUP(C462:C1461,customers!A461:A1461,customers!C461:C1461,0,0)</f>
        <v>abilbrookcs@booking.com</v>
      </c>
      <c r="H462" s="2" t="str">
        <f>_xlfn.XLOOKUP(C462,customers!$A$1:$A$1001,customers!$G$1:$G$1001,0,0)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s="6" t="str">
        <f t="shared" si="22"/>
        <v>Robusta</v>
      </c>
      <c r="O462" s="6"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_xlfn.XLOOKUP(C463,customers!$A$1:$A$1001,customers!$B$1:$B$1001,0,0)</f>
        <v>Ransell McKall</v>
      </c>
      <c r="G463" s="2" t="str">
        <f>_xlfn.XLOOKUP(C463:C1462,customers!A462:A1462,customers!C462:C1462,0,0)</f>
        <v>rmckallct@sakura.ne.jp</v>
      </c>
      <c r="H463" s="2" t="str">
        <f>_xlfn.XLOOKUP(C463,customers!$A$1:$A$1001,customers!$G$1:$G$1001,0,0)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s="6" t="str">
        <f t="shared" si="22"/>
        <v>Robusta</v>
      </c>
      <c r="O463" s="6"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_xlfn.XLOOKUP(C464,customers!$A$1:$A$1001,customers!$B$1:$B$1001,0,0)</f>
        <v>Borg Daile</v>
      </c>
      <c r="G464" s="2" t="str">
        <f>_xlfn.XLOOKUP(C464:C1463,customers!A463:A1463,customers!C463:C1463,0,0)</f>
        <v>bdailecu@vistaprint.com</v>
      </c>
      <c r="H464" s="2" t="str">
        <f>_xlfn.XLOOKUP(C464,customers!$A$1:$A$1001,customers!$G$1:$G$1001,0,0)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s="6" t="str">
        <f t="shared" si="22"/>
        <v>Arabica</v>
      </c>
      <c r="O464" s="6"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_xlfn.XLOOKUP(C465,customers!$A$1:$A$1001,customers!$B$1:$B$1001,0,0)</f>
        <v>Adolphe Treherne</v>
      </c>
      <c r="G465" s="2" t="str">
        <f>_xlfn.XLOOKUP(C465:C1464,customers!A464:A1464,customers!C464:C1464,0,0)</f>
        <v>atrehernecv@state.tx.us</v>
      </c>
      <c r="H465" s="2" t="str">
        <f>_xlfn.XLOOKUP(C465,customers!$A$1:$A$1001,customers!$G$1:$G$1001,0,0)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s="6" t="str">
        <f t="shared" si="22"/>
        <v>Excelsa</v>
      </c>
      <c r="O465" s="6"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_xlfn.XLOOKUP(C466,customers!$A$1:$A$1001,customers!$B$1:$B$1001,0,0)</f>
        <v>Annetta Brentnall</v>
      </c>
      <c r="G466" s="2" t="str">
        <f>_xlfn.XLOOKUP(C466:C1465,customers!A465:A1465,customers!C465:C1465,0,0)</f>
        <v>abrentnallcw@biglobe.ne.jp</v>
      </c>
      <c r="H466" s="2" t="str">
        <f>_xlfn.XLOOKUP(C466,customers!$A$1:$A$1001,customers!$G$1:$G$1001,0,0)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s="6" t="str">
        <f t="shared" si="22"/>
        <v>Liberica</v>
      </c>
      <c r="O466" s="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_xlfn.XLOOKUP(C467,customers!$A$1:$A$1001,customers!$B$1:$B$1001,0,0)</f>
        <v>Dick Drinkall</v>
      </c>
      <c r="G467" s="2" t="str">
        <f>_xlfn.XLOOKUP(C467:C1466,customers!A466:A1466,customers!C466:C1466,0,0)</f>
        <v>ddrinkallcx@psu.edu</v>
      </c>
      <c r="H467" s="2" t="str">
        <f>_xlfn.XLOOKUP(C467,customers!$A$1:$A$1001,customers!$G$1:$G$1001,0,0)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s="6" t="str">
        <f t="shared" si="22"/>
        <v>Robusta</v>
      </c>
      <c r="O467" s="6"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_xlfn.XLOOKUP(C468,customers!$A$1:$A$1001,customers!$B$1:$B$1001,0,0)</f>
        <v>Dagny Kornel</v>
      </c>
      <c r="G468" s="2" t="str">
        <f>_xlfn.XLOOKUP(C468:C1467,customers!A467:A1467,customers!C467:C1467,0,0)</f>
        <v>dkornelcy@cyberchimps.com</v>
      </c>
      <c r="H468" s="2" t="str">
        <f>_xlfn.XLOOKUP(C468,customers!$A$1:$A$1001,customers!$G$1:$G$1001,0,0)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s="6" t="str">
        <f t="shared" si="22"/>
        <v>Arabica</v>
      </c>
      <c r="O468" s="6"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_xlfn.XLOOKUP(C469,customers!$A$1:$A$1001,customers!$B$1:$B$1001,0,0)</f>
        <v>Rhona Lequeux</v>
      </c>
      <c r="G469" s="2" t="str">
        <f>_xlfn.XLOOKUP(C469:C1468,customers!A468:A1468,customers!C468:C1468,0,0)</f>
        <v>rlequeuxcz@newyorker.com</v>
      </c>
      <c r="H469" s="2" t="str">
        <f>_xlfn.XLOOKUP(C469,customers!$A$1:$A$1001,customers!$G$1:$G$1001,0,0)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s="6" t="str">
        <f t="shared" si="22"/>
        <v>Arabica</v>
      </c>
      <c r="O469" s="6"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_xlfn.XLOOKUP(C470,customers!$A$1:$A$1001,customers!$B$1:$B$1001,0,0)</f>
        <v>Julius Mccaull</v>
      </c>
      <c r="G470" s="2" t="str">
        <f>_xlfn.XLOOKUP(C470:C1469,customers!A469:A1469,customers!C469:C1469,0,0)</f>
        <v>jmccaulld0@parallels.com</v>
      </c>
      <c r="H470" s="2" t="str">
        <f>_xlfn.XLOOKUP(C470,customers!$A$1:$A$1001,customers!$G$1:$G$1001,0,0)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s="6" t="str">
        <f t="shared" si="22"/>
        <v>Excelsa</v>
      </c>
      <c r="O470" s="6"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_xlfn.XLOOKUP(C471,customers!$A$1:$A$1001,customers!$B$1:$B$1001,0,0)</f>
        <v>Ailey Brash</v>
      </c>
      <c r="G471" s="2" t="str">
        <f>_xlfn.XLOOKUP(C471:C1470,customers!A470:A1470,customers!C470:C1470,0,0)</f>
        <v>abrashda@plala.or.jp</v>
      </c>
      <c r="H471" s="2" t="str">
        <f>_xlfn.XLOOKUP(C471,customers!$A$1:$A$1001,customers!$G$1:$G$1001,0,0)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s="6" t="str">
        <f t="shared" si="22"/>
        <v>Excelsa</v>
      </c>
      <c r="O471" s="6"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_xlfn.XLOOKUP(C472,customers!$A$1:$A$1001,customers!$B$1:$B$1001,0,0)</f>
        <v>Alberto Hutchinson</v>
      </c>
      <c r="G472" s="2" t="str">
        <f>_xlfn.XLOOKUP(C472:C1471,customers!A471:A1471,customers!C471:C1471,0,0)</f>
        <v>ahutchinsond2@imgur.com</v>
      </c>
      <c r="H472" s="2" t="str">
        <f>_xlfn.XLOOKUP(C472,customers!$A$1:$A$1001,customers!$G$1:$G$1001,0,0)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s="6" t="str">
        <f t="shared" si="22"/>
        <v>Arabica</v>
      </c>
      <c r="O472" s="6"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_xlfn.XLOOKUP(C473,customers!$A$1:$A$1001,customers!$B$1:$B$1001,0,0)</f>
        <v>Lamond Gheeraert</v>
      </c>
      <c r="G473" s="2"/>
      <c r="H473" s="2" t="str">
        <f>_xlfn.XLOOKUP(C473,customers!$A$1:$A$1001,customers!$G$1:$G$1001,0,0)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s="6" t="str">
        <f t="shared" si="22"/>
        <v>Liberica</v>
      </c>
      <c r="O473" s="6"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_xlfn.XLOOKUP(C474,customers!$A$1:$A$1001,customers!$B$1:$B$1001,0,0)</f>
        <v>Roxine Drivers</v>
      </c>
      <c r="G474" s="2" t="str">
        <f>_xlfn.XLOOKUP(C474:C1473,customers!A473:A1473,customers!C473:C1473,0,0)</f>
        <v>rdriversd4@hexun.com</v>
      </c>
      <c r="H474" s="2" t="str">
        <f>_xlfn.XLOOKUP(C474,customers!$A$1:$A$1001,customers!$G$1:$G$1001,0,0)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s="6" t="str">
        <f t="shared" si="22"/>
        <v>Arabica</v>
      </c>
      <c r="O474" s="6"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_xlfn.XLOOKUP(C475,customers!$A$1:$A$1001,customers!$B$1:$B$1001,0,0)</f>
        <v>Heloise Zeal</v>
      </c>
      <c r="G475" s="2" t="str">
        <f>_xlfn.XLOOKUP(C475:C1474,customers!A474:A1474,customers!C474:C1474,0,0)</f>
        <v>hzeald5@google.de</v>
      </c>
      <c r="H475" s="2" t="str">
        <f>_xlfn.XLOOKUP(C475,customers!$A$1:$A$1001,customers!$G$1:$G$1001,0,0)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s="6" t="str">
        <f t="shared" si="22"/>
        <v>Arabica</v>
      </c>
      <c r="O475" s="6"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_xlfn.XLOOKUP(C476,customers!$A$1:$A$1001,customers!$B$1:$B$1001,0,0)</f>
        <v>Granger Smallcombe</v>
      </c>
      <c r="G476" s="2" t="str">
        <f>_xlfn.XLOOKUP(C476:C1475,customers!A475:A1475,customers!C475:C1475,0,0)</f>
        <v>gsmallcombed6@ucla.edu</v>
      </c>
      <c r="H476" s="2" t="str">
        <f>_xlfn.XLOOKUP(C476,customers!$A$1:$A$1001,customers!$G$1:$G$1001,0,0)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s="6" t="str">
        <f t="shared" si="22"/>
        <v>Excelsa</v>
      </c>
      <c r="O476" s="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_xlfn.XLOOKUP(C477,customers!$A$1:$A$1001,customers!$B$1:$B$1001,0,0)</f>
        <v>Daryn Dibley</v>
      </c>
      <c r="G477" s="2" t="str">
        <f>_xlfn.XLOOKUP(C477:C1476,customers!A476:A1476,customers!C476:C1476,0,0)</f>
        <v>ddibleyd7@feedburner.com</v>
      </c>
      <c r="H477" s="2" t="str">
        <f>_xlfn.XLOOKUP(C477,customers!$A$1:$A$1001,customers!$G$1:$G$1001,0,0)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s="6" t="str">
        <f t="shared" si="22"/>
        <v>Liberica</v>
      </c>
      <c r="O477" s="6"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_xlfn.XLOOKUP(C478,customers!$A$1:$A$1001,customers!$B$1:$B$1001,0,0)</f>
        <v>Gardy Dimitriou</v>
      </c>
      <c r="G478" s="2" t="str">
        <f>_xlfn.XLOOKUP(C478:C1477,customers!A477:A1477,customers!C477:C1477,0,0)</f>
        <v>gdimitrioud8@chronoengine.com</v>
      </c>
      <c r="H478" s="2" t="str">
        <f>_xlfn.XLOOKUP(C478,customers!$A$1:$A$1001,customers!$G$1:$G$1001,0,0)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s="6" t="str">
        <f t="shared" si="22"/>
        <v>Excelsa</v>
      </c>
      <c r="O478" s="6"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_xlfn.XLOOKUP(C479,customers!$A$1:$A$1001,customers!$B$1:$B$1001,0,0)</f>
        <v>Fanny Flanagan</v>
      </c>
      <c r="G479" s="2" t="str">
        <f>_xlfn.XLOOKUP(C479:C1478,customers!A478:A1478,customers!C478:C1478,0,0)</f>
        <v>fflanagand9@woothemes.com</v>
      </c>
      <c r="H479" s="2" t="str">
        <f>_xlfn.XLOOKUP(C479,customers!$A$1:$A$1001,customers!$G$1:$G$1001,0,0)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s="6" t="str">
        <f t="shared" si="22"/>
        <v>Liberica</v>
      </c>
      <c r="O479" s="6"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_xlfn.XLOOKUP(C480,customers!$A$1:$A$1001,customers!$B$1:$B$1001,0,0)</f>
        <v>Ailey Brash</v>
      </c>
      <c r="G480" s="2" t="str">
        <f>_xlfn.XLOOKUP(C480:C1479,customers!A479:A1479,customers!C479:C1479,0,0)</f>
        <v>abrashda@plala.or.jp</v>
      </c>
      <c r="H480" s="2" t="str">
        <f>_xlfn.XLOOKUP(C480,customers!$A$1:$A$1001,customers!$G$1:$G$1001,0,0)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s="6" t="str">
        <f t="shared" si="22"/>
        <v>Robusta</v>
      </c>
      <c r="O480" s="6"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_xlfn.XLOOKUP(C481,customers!$A$1:$A$1001,customers!$B$1:$B$1001,0,0)</f>
        <v>Ailey Brash</v>
      </c>
      <c r="G481" s="2" t="str">
        <f>_xlfn.XLOOKUP(C481:C1480,customers!A480:A1480,customers!C480:C1480,0,0)</f>
        <v>abrashda@plala.or.jp</v>
      </c>
      <c r="H481" s="2" t="str">
        <f>_xlfn.XLOOKUP(C481,customers!$A$1:$A$1001,customers!$G$1:$G$1001,0,0)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s="6" t="str">
        <f t="shared" si="22"/>
        <v>Excelsa</v>
      </c>
      <c r="O481" s="6"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_xlfn.XLOOKUP(C482,customers!$A$1:$A$1001,customers!$B$1:$B$1001,0,0)</f>
        <v>Ailey Brash</v>
      </c>
      <c r="G482" s="2"/>
      <c r="H482" s="2" t="str">
        <f>_xlfn.XLOOKUP(C482,customers!$A$1:$A$1001,customers!$G$1:$G$1001,0,0)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s="6" t="str">
        <f t="shared" si="22"/>
        <v>Excelsa</v>
      </c>
      <c r="O482" s="6"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_xlfn.XLOOKUP(C483,customers!$A$1:$A$1001,customers!$B$1:$B$1001,0,0)</f>
        <v>Nanny Izhakov</v>
      </c>
      <c r="G483" s="2" t="str">
        <f>_xlfn.XLOOKUP(C483:C1482,customers!A482:A1482,customers!C482:C1482,0,0)</f>
        <v>nizhakovdd@aol.com</v>
      </c>
      <c r="H483" s="2" t="str">
        <f>_xlfn.XLOOKUP(C483,customers!$A$1:$A$1001,customers!$G$1:$G$1001,0,0)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s="6" t="str">
        <f t="shared" si="22"/>
        <v>Robusta</v>
      </c>
      <c r="O483" s="6"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_xlfn.XLOOKUP(C484,customers!$A$1:$A$1001,customers!$B$1:$B$1001,0,0)</f>
        <v>Stanly Keets</v>
      </c>
      <c r="G484" s="2" t="str">
        <f>_xlfn.XLOOKUP(C484:C1483,customers!A483:A1483,customers!C483:C1483,0,0)</f>
        <v>skeetsde@answers.com</v>
      </c>
      <c r="H484" s="2" t="str">
        <f>_xlfn.XLOOKUP(C484,customers!$A$1:$A$1001,customers!$G$1:$G$1001,0,0)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s="6" t="str">
        <f t="shared" si="22"/>
        <v>Excelsa</v>
      </c>
      <c r="O484" s="6"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_xlfn.XLOOKUP(C485,customers!$A$1:$A$1001,customers!$B$1:$B$1001,0,0)</f>
        <v>Orion Dyott</v>
      </c>
      <c r="G485" s="2"/>
      <c r="H485" s="2" t="str">
        <f>_xlfn.XLOOKUP(C485,customers!$A$1:$A$1001,customers!$G$1:$G$1001,0,0)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s="6" t="str">
        <f t="shared" si="22"/>
        <v>Liberica</v>
      </c>
      <c r="O485" s="6"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_xlfn.XLOOKUP(C486,customers!$A$1:$A$1001,customers!$B$1:$B$1001,0,0)</f>
        <v>Keefer Cake</v>
      </c>
      <c r="G486" s="2" t="str">
        <f>_xlfn.XLOOKUP(C486:C1485,customers!A485:A1485,customers!C485:C1485,0,0)</f>
        <v>kcakedg@huffingtonpost.com</v>
      </c>
      <c r="H486" s="2" t="str">
        <f>_xlfn.XLOOKUP(C486,customers!$A$1:$A$1001,customers!$G$1:$G$1001,0,0)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s="6" t="str">
        <f t="shared" si="22"/>
        <v>Liberica</v>
      </c>
      <c r="O486" s="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_xlfn.XLOOKUP(C487,customers!$A$1:$A$1001,customers!$B$1:$B$1001,0,0)</f>
        <v>Morna Hansed</v>
      </c>
      <c r="G487" s="2" t="str">
        <f>_xlfn.XLOOKUP(C487:C1486,customers!A486:A1486,customers!C486:C1486,0,0)</f>
        <v>mhanseddh@instagram.com</v>
      </c>
      <c r="H487" s="2" t="str">
        <f>_xlfn.XLOOKUP(C487,customers!$A$1:$A$1001,customers!$G$1:$G$1001,0,0)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s="6" t="str">
        <f t="shared" si="22"/>
        <v>Robusta</v>
      </c>
      <c r="O487" s="6"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_xlfn.XLOOKUP(C488,customers!$A$1:$A$1001,customers!$B$1:$B$1001,0,0)</f>
        <v>Franny Kienlein</v>
      </c>
      <c r="G488" s="2" t="str">
        <f>_xlfn.XLOOKUP(C488:C1487,customers!A487:A1487,customers!C487:C1487,0,0)</f>
        <v>fkienleindi@trellian.com</v>
      </c>
      <c r="H488" s="2" t="str">
        <f>_xlfn.XLOOKUP(C488,customers!$A$1:$A$1001,customers!$G$1:$G$1001,0,0)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s="6" t="str">
        <f t="shared" si="22"/>
        <v>Liberica</v>
      </c>
      <c r="O488" s="6"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_xlfn.XLOOKUP(C489,customers!$A$1:$A$1001,customers!$B$1:$B$1001,0,0)</f>
        <v>Klarika Egglestone</v>
      </c>
      <c r="G489" s="2" t="str">
        <f>_xlfn.XLOOKUP(C489:C1488,customers!A488:A1488,customers!C488:C1488,0,0)</f>
        <v>kegglestonedj@sphinn.com</v>
      </c>
      <c r="H489" s="2" t="str">
        <f>_xlfn.XLOOKUP(C489,customers!$A$1:$A$1001,customers!$G$1:$G$1001,0,0)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s="6" t="str">
        <f t="shared" si="22"/>
        <v>Excelsa</v>
      </c>
      <c r="O489" s="6"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_xlfn.XLOOKUP(C490,customers!$A$1:$A$1001,customers!$B$1:$B$1001,0,0)</f>
        <v>Becky Semkins</v>
      </c>
      <c r="G490" s="2" t="str">
        <f>_xlfn.XLOOKUP(C490:C1489,customers!A489:A1489,customers!C489:C1489,0,0)</f>
        <v>bsemkinsdk@unc.edu</v>
      </c>
      <c r="H490" s="2" t="str">
        <f>_xlfn.XLOOKUP(C490,customers!$A$1:$A$1001,customers!$G$1:$G$1001,0,0)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s="6" t="str">
        <f t="shared" si="22"/>
        <v>Robusta</v>
      </c>
      <c r="O490" s="6"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_xlfn.XLOOKUP(C491,customers!$A$1:$A$1001,customers!$B$1:$B$1001,0,0)</f>
        <v>Sean Lorenzetti</v>
      </c>
      <c r="G491" s="2" t="str">
        <f>_xlfn.XLOOKUP(C491:C1490,customers!A490:A1490,customers!C490:C1490,0,0)</f>
        <v>slorenzettidl@is.gd</v>
      </c>
      <c r="H491" s="2" t="str">
        <f>_xlfn.XLOOKUP(C491,customers!$A$1:$A$1001,customers!$G$1:$G$1001,0,0)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s="6" t="str">
        <f t="shared" si="22"/>
        <v>Liberica</v>
      </c>
      <c r="O491" s="6"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_xlfn.XLOOKUP(C492,customers!$A$1:$A$1001,customers!$B$1:$B$1001,0,0)</f>
        <v>Bob Giannazzi</v>
      </c>
      <c r="G492" s="2" t="str">
        <f>_xlfn.XLOOKUP(C492:C1491,customers!A491:A1491,customers!C491:C1491,0,0)</f>
        <v>bgiannazzidm@apple.com</v>
      </c>
      <c r="H492" s="2" t="str">
        <f>_xlfn.XLOOKUP(C492,customers!$A$1:$A$1001,customers!$G$1:$G$1001,0,0)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s="6" t="str">
        <f t="shared" si="22"/>
        <v>Liberica</v>
      </c>
      <c r="O492" s="6"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_xlfn.XLOOKUP(C493,customers!$A$1:$A$1001,customers!$B$1:$B$1001,0,0)</f>
        <v>Kendra Backshell</v>
      </c>
      <c r="G493" s="2"/>
      <c r="H493" s="2" t="str">
        <f>_xlfn.XLOOKUP(C493,customers!$A$1:$A$1001,customers!$G$1:$G$1001,0,0)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s="6" t="str">
        <f t="shared" si="22"/>
        <v>Liberica</v>
      </c>
      <c r="O493" s="6"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_xlfn.XLOOKUP(C494,customers!$A$1:$A$1001,customers!$B$1:$B$1001,0,0)</f>
        <v>Uriah Lethbrig</v>
      </c>
      <c r="G494" s="2" t="str">
        <f>_xlfn.XLOOKUP(C494:C1493,customers!A493:A1493,customers!C493:C1493,0,0)</f>
        <v>ulethbrigdo@hc360.com</v>
      </c>
      <c r="H494" s="2" t="str">
        <f>_xlfn.XLOOKUP(C494,customers!$A$1:$A$1001,customers!$G$1:$G$1001,0,0)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s="6" t="str">
        <f t="shared" si="22"/>
        <v>Excelsa</v>
      </c>
      <c r="O494" s="6"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_xlfn.XLOOKUP(C495,customers!$A$1:$A$1001,customers!$B$1:$B$1001,0,0)</f>
        <v>Sky Farnish</v>
      </c>
      <c r="G495" s="2" t="str">
        <f>_xlfn.XLOOKUP(C495:C1494,customers!A494:A1494,customers!C494:C1494,0,0)</f>
        <v>sfarnishdp@dmoz.org</v>
      </c>
      <c r="H495" s="2" t="str">
        <f>_xlfn.XLOOKUP(C495,customers!$A$1:$A$1001,customers!$G$1:$G$1001,0,0)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s="6" t="str">
        <f t="shared" si="22"/>
        <v>Robusta</v>
      </c>
      <c r="O495" s="6"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_xlfn.XLOOKUP(C496,customers!$A$1:$A$1001,customers!$B$1:$B$1001,0,0)</f>
        <v>Felicia Jecock</v>
      </c>
      <c r="G496" s="2" t="str">
        <f>_xlfn.XLOOKUP(C496:C1495,customers!A495:A1495,customers!C495:C1495,0,0)</f>
        <v>fjecockdq@unicef.org</v>
      </c>
      <c r="H496" s="2" t="str">
        <f>_xlfn.XLOOKUP(C496,customers!$A$1:$A$1001,customers!$G$1:$G$1001,0,0)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s="6" t="str">
        <f t="shared" si="22"/>
        <v>Liberica</v>
      </c>
      <c r="O496" s="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_xlfn.XLOOKUP(C497,customers!$A$1:$A$1001,customers!$B$1:$B$1001,0,0)</f>
        <v>Currey MacAllister</v>
      </c>
      <c r="G497" s="2"/>
      <c r="H497" s="2" t="str">
        <f>_xlfn.XLOOKUP(C497,customers!$A$1:$A$1001,customers!$G$1:$G$1001,0,0)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s="6" t="str">
        <f t="shared" si="22"/>
        <v>Liberica</v>
      </c>
      <c r="O497" s="6"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_xlfn.XLOOKUP(C498,customers!$A$1:$A$1001,customers!$B$1:$B$1001,0,0)</f>
        <v>Hamlen Pallister</v>
      </c>
      <c r="G498" s="2" t="str">
        <f>_xlfn.XLOOKUP(C498:C1497,customers!A497:A1497,customers!C497:C1497,0,0)</f>
        <v>hpallisterds@ning.com</v>
      </c>
      <c r="H498" s="2" t="str">
        <f>_xlfn.XLOOKUP(C498,customers!$A$1:$A$1001,customers!$G$1:$G$1001,0,0)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s="6" t="str">
        <f t="shared" si="22"/>
        <v>Excelsa</v>
      </c>
      <c r="O498" s="6"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_xlfn.XLOOKUP(C499,customers!$A$1:$A$1001,customers!$B$1:$B$1001,0,0)</f>
        <v>Chantal Mersh</v>
      </c>
      <c r="G499" s="2" t="str">
        <f>_xlfn.XLOOKUP(C499:C1498,customers!A498:A1498,customers!C498:C1498,0,0)</f>
        <v>cmershdt@drupal.org</v>
      </c>
      <c r="H499" s="2" t="str">
        <f>_xlfn.XLOOKUP(C499,customers!$A$1:$A$1001,customers!$G$1:$G$1001,0,0)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s="6" t="str">
        <f t="shared" si="22"/>
        <v>Arabica</v>
      </c>
      <c r="O499" s="6"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_xlfn.XLOOKUP(C500,customers!$A$1:$A$1001,customers!$B$1:$B$1001,0,0)</f>
        <v>Marja Urion</v>
      </c>
      <c r="G500" s="2" t="str">
        <f>_xlfn.XLOOKUP(C500:C1499,customers!A499:A1499,customers!C499:C1499,0,0)</f>
        <v>murione5@alexa.com</v>
      </c>
      <c r="H500" s="2" t="str">
        <f>_xlfn.XLOOKUP(C500,customers!$A$1:$A$1001,customers!$G$1:$G$1001,0,0)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s="6" t="str">
        <f t="shared" si="22"/>
        <v>Robusta</v>
      </c>
      <c r="O500" s="6"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_xlfn.XLOOKUP(C501,customers!$A$1:$A$1001,customers!$B$1:$B$1001,0,0)</f>
        <v>Malynda Purbrick</v>
      </c>
      <c r="G501" s="2"/>
      <c r="H501" s="2" t="str">
        <f>_xlfn.XLOOKUP(C501,customers!$A$1:$A$1001,customers!$G$1:$G$1001,0,0)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s="6" t="str">
        <f t="shared" si="22"/>
        <v>Robusta</v>
      </c>
      <c r="O501" s="6"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_xlfn.XLOOKUP(C502,customers!$A$1:$A$1001,customers!$B$1:$B$1001,0,0)</f>
        <v>Alf Housaman</v>
      </c>
      <c r="G502" s="2"/>
      <c r="H502" s="2" t="str">
        <f>_xlfn.XLOOKUP(C502,customers!$A$1:$A$1001,customers!$G$1:$G$1001,0,0)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s="6" t="str">
        <f t="shared" si="22"/>
        <v>Robusta</v>
      </c>
      <c r="O502" s="6"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_xlfn.XLOOKUP(C503,customers!$A$1:$A$1001,customers!$B$1:$B$1001,0,0)</f>
        <v>Gladi Ducker</v>
      </c>
      <c r="G503" s="2" t="str">
        <f>_xlfn.XLOOKUP(C503:C1502,customers!A502:A1502,customers!C502:C1502,0,0)</f>
        <v>gduckerdx@patch.com</v>
      </c>
      <c r="H503" s="2" t="str">
        <f>_xlfn.XLOOKUP(C503,customers!$A$1:$A$1001,customers!$G$1:$G$1001,0,0)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s="6" t="str">
        <f t="shared" si="22"/>
        <v>Robusta</v>
      </c>
      <c r="O503" s="6"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_xlfn.XLOOKUP(C504,customers!$A$1:$A$1001,customers!$B$1:$B$1001,0,0)</f>
        <v>Gladi Ducker</v>
      </c>
      <c r="G504" s="2" t="str">
        <f>_xlfn.XLOOKUP(C504:C1503,customers!A503:A1503,customers!C503:C1503,0,0)</f>
        <v>gduckerdx@patch.com</v>
      </c>
      <c r="H504" s="2" t="str">
        <f>_xlfn.XLOOKUP(C504,customers!$A$1:$A$1001,customers!$G$1:$G$1001,0,0)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s="6" t="str">
        <f t="shared" si="22"/>
        <v>Excelsa</v>
      </c>
      <c r="O504" s="6"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_xlfn.XLOOKUP(C505,customers!$A$1:$A$1001,customers!$B$1:$B$1001,0,0)</f>
        <v>Gladi Ducker</v>
      </c>
      <c r="G505" s="2"/>
      <c r="H505" s="2" t="str">
        <f>_xlfn.XLOOKUP(C505,customers!$A$1:$A$1001,customers!$G$1:$G$1001,0,0)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s="6" t="str">
        <f t="shared" si="22"/>
        <v>Liberica</v>
      </c>
      <c r="O505" s="6"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_xlfn.XLOOKUP(C506,customers!$A$1:$A$1001,customers!$B$1:$B$1001,0,0)</f>
        <v>Gladi Ducker</v>
      </c>
      <c r="G506" s="2"/>
      <c r="H506" s="2" t="str">
        <f>_xlfn.XLOOKUP(C506,customers!$A$1:$A$1001,customers!$G$1:$G$1001,0,0)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s="6" t="str">
        <f t="shared" si="22"/>
        <v>Liberica</v>
      </c>
      <c r="O506" s="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_xlfn.XLOOKUP(C507,customers!$A$1:$A$1001,customers!$B$1:$B$1001,0,0)</f>
        <v>Wain Stearley</v>
      </c>
      <c r="G507" s="2" t="str">
        <f>_xlfn.XLOOKUP(C507:C1506,customers!A506:A1506,customers!C506:C1506,0,0)</f>
        <v>wstearleye1@census.gov</v>
      </c>
      <c r="H507" s="2" t="str">
        <f>_xlfn.XLOOKUP(C507,customers!$A$1:$A$1001,customers!$G$1:$G$1001,0,0)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s="6" t="str">
        <f t="shared" si="22"/>
        <v>Liberica</v>
      </c>
      <c r="O507" s="6"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_xlfn.XLOOKUP(C508,customers!$A$1:$A$1001,customers!$B$1:$B$1001,0,0)</f>
        <v>Diane-marie Wincer</v>
      </c>
      <c r="G508" s="2" t="str">
        <f>_xlfn.XLOOKUP(C508:C1507,customers!A507:A1507,customers!C507:C1507,0,0)</f>
        <v>dwincere2@marriott.com</v>
      </c>
      <c r="H508" s="2" t="str">
        <f>_xlfn.XLOOKUP(C508,customers!$A$1:$A$1001,customers!$G$1:$G$1001,0,0)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s="6" t="str">
        <f t="shared" si="22"/>
        <v>Arabica</v>
      </c>
      <c r="O508" s="6"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_xlfn.XLOOKUP(C509,customers!$A$1:$A$1001,customers!$B$1:$B$1001,0,0)</f>
        <v>Perry Lyfield</v>
      </c>
      <c r="G509" s="2" t="str">
        <f>_xlfn.XLOOKUP(C509:C1508,customers!A508:A1508,customers!C508:C1508,0,0)</f>
        <v>plyfielde3@baidu.com</v>
      </c>
      <c r="H509" s="2" t="str">
        <f>_xlfn.XLOOKUP(C509,customers!$A$1:$A$1001,customers!$G$1:$G$1001,0,0)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s="6" t="str">
        <f t="shared" si="22"/>
        <v>Arabica</v>
      </c>
      <c r="O509" s="6"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_xlfn.XLOOKUP(C510,customers!$A$1:$A$1001,customers!$B$1:$B$1001,0,0)</f>
        <v>Heall Perris</v>
      </c>
      <c r="G510" s="2" t="str">
        <f>_xlfn.XLOOKUP(C510:C1509,customers!A509:A1509,customers!C509:C1509,0,0)</f>
        <v>hperrise4@studiopress.com</v>
      </c>
      <c r="H510" s="2" t="str">
        <f>_xlfn.XLOOKUP(C510,customers!$A$1:$A$1001,customers!$G$1:$G$1001,0,0)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s="6" t="str">
        <f t="shared" si="22"/>
        <v>Liberica</v>
      </c>
      <c r="O510" s="6"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_xlfn.XLOOKUP(C511,customers!$A$1:$A$1001,customers!$B$1:$B$1001,0,0)</f>
        <v>Marja Urion</v>
      </c>
      <c r="G511" s="2" t="str">
        <f>_xlfn.XLOOKUP(C511:C1510,customers!A510:A1510,customers!C510:C1510,0,0)</f>
        <v>murione5@alexa.com</v>
      </c>
      <c r="H511" s="2" t="str">
        <f>_xlfn.XLOOKUP(C511,customers!$A$1:$A$1001,customers!$G$1:$G$1001,0,0)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s="6" t="str">
        <f t="shared" si="22"/>
        <v>Arabica</v>
      </c>
      <c r="O511" s="6"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_xlfn.XLOOKUP(C512,customers!$A$1:$A$1001,customers!$B$1:$B$1001,0,0)</f>
        <v>Camellia Kid</v>
      </c>
      <c r="G512" s="2" t="str">
        <f>_xlfn.XLOOKUP(C512:C1511,customers!A511:A1511,customers!C511:C1511,0,0)</f>
        <v>ckide6@narod.ru</v>
      </c>
      <c r="H512" s="2" t="str">
        <f>_xlfn.XLOOKUP(C512,customers!$A$1:$A$1001,customers!$G$1:$G$1001,0,0)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s="6" t="str">
        <f t="shared" si="22"/>
        <v>Robusta</v>
      </c>
      <c r="O512" s="6"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_xlfn.XLOOKUP(C513,customers!$A$1:$A$1001,customers!$B$1:$B$1001,0,0)</f>
        <v>Carolann Beine</v>
      </c>
      <c r="G513" s="2" t="str">
        <f>_xlfn.XLOOKUP(C513:C1512,customers!A512:A1512,customers!C512:C1512,0,0)</f>
        <v>cbeinee7@xinhuanet.com</v>
      </c>
      <c r="H513" s="2" t="str">
        <f>_xlfn.XLOOKUP(C513,customers!$A$1:$A$1001,customers!$G$1:$G$1001,0,0)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s="6" t="str">
        <f t="shared" si="22"/>
        <v>Arabica</v>
      </c>
      <c r="O513" s="6"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_xlfn.XLOOKUP(C514,customers!$A$1:$A$1001,customers!$B$1:$B$1001,0,0)</f>
        <v>Celia Bakeup</v>
      </c>
      <c r="G514" s="2" t="str">
        <f>_xlfn.XLOOKUP(C514:C1513,customers!A513:A1513,customers!C513:C1513,0,0)</f>
        <v>cbakeupe8@globo.com</v>
      </c>
      <c r="H514" s="2" t="str">
        <f>_xlfn.XLOOKUP(C514,customers!$A$1:$A$1001,customers!$G$1:$G$1001,0,0)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s="6" t="str">
        <f t="shared" si="22"/>
        <v>Liberica</v>
      </c>
      <c r="O514" s="6"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_xlfn.XLOOKUP(C515,customers!$A$1:$A$1001,customers!$B$1:$B$1001,0,0)</f>
        <v>Nataniel Helkin</v>
      </c>
      <c r="G515" s="2" t="str">
        <f>_xlfn.XLOOKUP(C515:C1514,customers!A514:A1514,customers!C514:C1514,0,0)</f>
        <v>nhelkine9@example.com</v>
      </c>
      <c r="H515" s="2" t="str">
        <f>_xlfn.XLOOKUP(C515,customers!$A$1:$A$1001,customers!$G$1:$G$1001,0,0)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E515*L515</f>
        <v>79.25</v>
      </c>
      <c r="N515" s="6" t="str">
        <f t="shared" ref="N515:N578" si="25">IF(I515="Rob","Robusta",IF(I515="Exc","Excelsa",IF(I515="Ara","Arabica",IF(I515="Lib","Liberica",""))))</f>
        <v>Liberica</v>
      </c>
      <c r="O515" s="6"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_xlfn.XLOOKUP(C516,customers!$A$1:$A$1001,customers!$B$1:$B$1001,0,0)</f>
        <v>Pippo Witherington</v>
      </c>
      <c r="G516" s="2" t="str">
        <f>_xlfn.XLOOKUP(C516:C1515,customers!A515:A1515,customers!C515:C1515,0,0)</f>
        <v>pwitheringtonea@networkadvertising.org</v>
      </c>
      <c r="H516" s="2" t="str">
        <f>_xlfn.XLOOKUP(C516,customers!$A$1:$A$1001,customers!$G$1:$G$1001,0,0)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s="6" t="str">
        <f t="shared" si="25"/>
        <v>Liberica</v>
      </c>
      <c r="O516" s="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_xlfn.XLOOKUP(C517,customers!$A$1:$A$1001,customers!$B$1:$B$1001,0,0)</f>
        <v>Tildie Tilzey</v>
      </c>
      <c r="G517" s="2" t="str">
        <f>_xlfn.XLOOKUP(C517:C1516,customers!A516:A1516,customers!C516:C1516,0,0)</f>
        <v>ttilzeyeb@hostgator.com</v>
      </c>
      <c r="H517" s="2" t="str">
        <f>_xlfn.XLOOKUP(C517,customers!$A$1:$A$1001,customers!$G$1:$G$1001,0,0)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s="6" t="str">
        <f t="shared" si="25"/>
        <v>Robusta</v>
      </c>
      <c r="O517" s="6"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_xlfn.XLOOKUP(C518,customers!$A$1:$A$1001,customers!$B$1:$B$1001,0,0)</f>
        <v>Cindra Burling</v>
      </c>
      <c r="G518" s="2"/>
      <c r="H518" s="2" t="str">
        <f>_xlfn.XLOOKUP(C518,customers!$A$1:$A$1001,customers!$G$1:$G$1001,0,0)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s="6" t="str">
        <f t="shared" si="25"/>
        <v>Robusta</v>
      </c>
      <c r="O518" s="6"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_xlfn.XLOOKUP(C519,customers!$A$1:$A$1001,customers!$B$1:$B$1001,0,0)</f>
        <v>Channa Belamy</v>
      </c>
      <c r="G519" s="2"/>
      <c r="H519" s="2" t="str">
        <f>_xlfn.XLOOKUP(C519,customers!$A$1:$A$1001,customers!$G$1:$G$1001,0,0)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s="6" t="str">
        <f t="shared" si="25"/>
        <v>Liberica</v>
      </c>
      <c r="O519" s="6"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_xlfn.XLOOKUP(C520,customers!$A$1:$A$1001,customers!$B$1:$B$1001,0,0)</f>
        <v>Karl Imorts</v>
      </c>
      <c r="G520" s="2" t="str">
        <f>_xlfn.XLOOKUP(C520:C1519,customers!A519:A1519,customers!C519:C1519,0,0)</f>
        <v>kimortsee@alexa.com</v>
      </c>
      <c r="H520" s="2" t="str">
        <f>_xlfn.XLOOKUP(C520,customers!$A$1:$A$1001,customers!$G$1:$G$1001,0,0)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s="6" t="str">
        <f t="shared" si="25"/>
        <v>Excelsa</v>
      </c>
      <c r="O520" s="6"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_xlfn.XLOOKUP(C521,customers!$A$1:$A$1001,customers!$B$1:$B$1001,0,0)</f>
        <v>Marja Urion</v>
      </c>
      <c r="G521" s="2"/>
      <c r="H521" s="2" t="str">
        <f>_xlfn.XLOOKUP(C521,customers!$A$1:$A$1001,customers!$G$1:$G$1001,0,0)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s="6" t="str">
        <f t="shared" si="25"/>
        <v>Arabica</v>
      </c>
      <c r="O521" s="6"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_xlfn.XLOOKUP(C522,customers!$A$1:$A$1001,customers!$B$1:$B$1001,0,0)</f>
        <v>Mag Armistead</v>
      </c>
      <c r="G522" s="2" t="str">
        <f>_xlfn.XLOOKUP(C522:C1521,customers!A521:A1521,customers!C521:C1521,0,0)</f>
        <v>marmisteadeg@blogtalkradio.com</v>
      </c>
      <c r="H522" s="2" t="str">
        <f>_xlfn.XLOOKUP(C522,customers!$A$1:$A$1001,customers!$G$1:$G$1001,0,0)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s="6" t="str">
        <f t="shared" si="25"/>
        <v>Liberica</v>
      </c>
      <c r="O522" s="6"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_xlfn.XLOOKUP(C523,customers!$A$1:$A$1001,customers!$B$1:$B$1001,0,0)</f>
        <v>Mag Armistead</v>
      </c>
      <c r="G523" s="2" t="str">
        <f>_xlfn.XLOOKUP(C523:C1522,customers!A522:A1522,customers!C522:C1522,0,0)</f>
        <v>marmisteadeg@blogtalkradio.com</v>
      </c>
      <c r="H523" s="2" t="str">
        <f>_xlfn.XLOOKUP(C523,customers!$A$1:$A$1001,customers!$G$1:$G$1001,0,0)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s="6" t="str">
        <f t="shared" si="25"/>
        <v>Robusta</v>
      </c>
      <c r="O523" s="6"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_xlfn.XLOOKUP(C524,customers!$A$1:$A$1001,customers!$B$1:$B$1001,0,0)</f>
        <v>Vasili Upstone</v>
      </c>
      <c r="G524" s="2" t="str">
        <f>_xlfn.XLOOKUP(C524:C1523,customers!A523:A1523,customers!C523:C1523,0,0)</f>
        <v>vupstoneei@google.pl</v>
      </c>
      <c r="H524" s="2" t="str">
        <f>_xlfn.XLOOKUP(C524,customers!$A$1:$A$1001,customers!$G$1:$G$1001,0,0)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s="6" t="str">
        <f t="shared" si="25"/>
        <v>Robusta</v>
      </c>
      <c r="O524" s="6"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_xlfn.XLOOKUP(C525,customers!$A$1:$A$1001,customers!$B$1:$B$1001,0,0)</f>
        <v>Berty Beelby</v>
      </c>
      <c r="G525" s="2" t="str">
        <f>_xlfn.XLOOKUP(C525:C1524,customers!A524:A1524,customers!C524:C1524,0,0)</f>
        <v>bbeelbyej@rediff.com</v>
      </c>
      <c r="H525" s="2" t="str">
        <f>_xlfn.XLOOKUP(C525,customers!$A$1:$A$1001,customers!$G$1:$G$1001,0,0)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s="6" t="str">
        <f t="shared" si="25"/>
        <v>Liberica</v>
      </c>
      <c r="O525" s="6"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_xlfn.XLOOKUP(C526,customers!$A$1:$A$1001,customers!$B$1:$B$1001,0,0)</f>
        <v>Erny Stenyng</v>
      </c>
      <c r="G526" s="2"/>
      <c r="H526" s="2" t="str">
        <f>_xlfn.XLOOKUP(C526,customers!$A$1:$A$1001,customers!$G$1:$G$1001,0,0)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s="6" t="str">
        <f t="shared" si="25"/>
        <v>Liberica</v>
      </c>
      <c r="O526" s="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_xlfn.XLOOKUP(C527,customers!$A$1:$A$1001,customers!$B$1:$B$1001,0,0)</f>
        <v>Edin Yantsurev</v>
      </c>
      <c r="G527" s="2"/>
      <c r="H527" s="2" t="str">
        <f>_xlfn.XLOOKUP(C527,customers!$A$1:$A$1001,customers!$G$1:$G$1001,0,0)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s="6" t="str">
        <f t="shared" si="25"/>
        <v>Robusta</v>
      </c>
      <c r="O527" s="6"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_xlfn.XLOOKUP(C528,customers!$A$1:$A$1001,customers!$B$1:$B$1001,0,0)</f>
        <v>Webb Speechly</v>
      </c>
      <c r="G528" s="2" t="str">
        <f>_xlfn.XLOOKUP(C528:C1527,customers!A527:A1527,customers!C527:C1527,0,0)</f>
        <v>wspeechlyem@amazon.com</v>
      </c>
      <c r="H528" s="2" t="str">
        <f>_xlfn.XLOOKUP(C528,customers!$A$1:$A$1001,customers!$G$1:$G$1001,0,0)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s="6" t="str">
        <f t="shared" si="25"/>
        <v>Excelsa</v>
      </c>
      <c r="O528" s="6"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_xlfn.XLOOKUP(C529,customers!$A$1:$A$1001,customers!$B$1:$B$1001,0,0)</f>
        <v>Irvine Phillpot</v>
      </c>
      <c r="G529" s="2" t="str">
        <f>_xlfn.XLOOKUP(C529:C1528,customers!A528:A1528,customers!C528:C1528,0,0)</f>
        <v>iphillpoten@buzzfeed.com</v>
      </c>
      <c r="H529" s="2" t="str">
        <f>_xlfn.XLOOKUP(C529,customers!$A$1:$A$1001,customers!$G$1:$G$1001,0,0)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s="6" t="str">
        <f t="shared" si="25"/>
        <v>Excelsa</v>
      </c>
      <c r="O529" s="6"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_xlfn.XLOOKUP(C530,customers!$A$1:$A$1001,customers!$B$1:$B$1001,0,0)</f>
        <v>Lem Pennacci</v>
      </c>
      <c r="G530" s="2" t="str">
        <f>_xlfn.XLOOKUP(C530:C1529,customers!A529:A1529,customers!C529:C1529,0,0)</f>
        <v>lpennaccieo@statcounter.com</v>
      </c>
      <c r="H530" s="2" t="str">
        <f>_xlfn.XLOOKUP(C530,customers!$A$1:$A$1001,customers!$G$1:$G$1001,0,0)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s="6" t="str">
        <f t="shared" si="25"/>
        <v>Excelsa</v>
      </c>
      <c r="O530" s="6"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_xlfn.XLOOKUP(C531,customers!$A$1:$A$1001,customers!$B$1:$B$1001,0,0)</f>
        <v>Starr Arpin</v>
      </c>
      <c r="G531" s="2" t="str">
        <f>_xlfn.XLOOKUP(C531:C1530,customers!A530:A1530,customers!C530:C1530,0,0)</f>
        <v>sarpinep@moonfruit.com</v>
      </c>
      <c r="H531" s="2" t="str">
        <f>_xlfn.XLOOKUP(C531,customers!$A$1:$A$1001,customers!$G$1:$G$1001,0,0)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s="6" t="str">
        <f t="shared" si="25"/>
        <v>Robusta</v>
      </c>
      <c r="O531" s="6"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_xlfn.XLOOKUP(C532,customers!$A$1:$A$1001,customers!$B$1:$B$1001,0,0)</f>
        <v>Donny Fries</v>
      </c>
      <c r="G532" s="2" t="str">
        <f>_xlfn.XLOOKUP(C532:C1531,customers!A531:A1531,customers!C531:C1531,0,0)</f>
        <v>dfrieseq@cargocollective.com</v>
      </c>
      <c r="H532" s="2" t="str">
        <f>_xlfn.XLOOKUP(C532,customers!$A$1:$A$1001,customers!$G$1:$G$1001,0,0)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s="6" t="str">
        <f t="shared" si="25"/>
        <v>Robusta</v>
      </c>
      <c r="O532" s="6"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_xlfn.XLOOKUP(C533,customers!$A$1:$A$1001,customers!$B$1:$B$1001,0,0)</f>
        <v>Rana Sharer</v>
      </c>
      <c r="G533" s="2" t="str">
        <f>_xlfn.XLOOKUP(C533:C1532,customers!A532:A1532,customers!C532:C1532,0,0)</f>
        <v>rsharerer@flavors.me</v>
      </c>
      <c r="H533" s="2" t="str">
        <f>_xlfn.XLOOKUP(C533,customers!$A$1:$A$1001,customers!$G$1:$G$1001,0,0)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s="6" t="str">
        <f t="shared" si="25"/>
        <v>Robusta</v>
      </c>
      <c r="O533" s="6"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_xlfn.XLOOKUP(C534,customers!$A$1:$A$1001,customers!$B$1:$B$1001,0,0)</f>
        <v>Nannie Naseby</v>
      </c>
      <c r="G534" s="2" t="str">
        <f>_xlfn.XLOOKUP(C534:C1533,customers!A533:A1533,customers!C533:C1533,0,0)</f>
        <v>nnasebyes@umich.edu</v>
      </c>
      <c r="H534" s="2" t="str">
        <f>_xlfn.XLOOKUP(C534,customers!$A$1:$A$1001,customers!$G$1:$G$1001,0,0)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s="6" t="str">
        <f t="shared" si="25"/>
        <v>Excelsa</v>
      </c>
      <c r="O534" s="6"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_xlfn.XLOOKUP(C535,customers!$A$1:$A$1001,customers!$B$1:$B$1001,0,0)</f>
        <v>Rea Offell</v>
      </c>
      <c r="G535" s="2"/>
      <c r="H535" s="2" t="str">
        <f>_xlfn.XLOOKUP(C535,customers!$A$1:$A$1001,customers!$G$1:$G$1001,0,0)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s="6" t="str">
        <f t="shared" si="25"/>
        <v>Robusta</v>
      </c>
      <c r="O535" s="6"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_xlfn.XLOOKUP(C536,customers!$A$1:$A$1001,customers!$B$1:$B$1001,0,0)</f>
        <v>Kris O'Cullen</v>
      </c>
      <c r="G536" s="2" t="str">
        <f>_xlfn.XLOOKUP(C536:C1535,customers!A535:A1535,customers!C535:C1535,0,0)</f>
        <v>koculleneu@ca.gov</v>
      </c>
      <c r="H536" s="2" t="str">
        <f>_xlfn.XLOOKUP(C536,customers!$A$1:$A$1001,customers!$G$1:$G$1001,0,0)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s="6" t="str">
        <f t="shared" si="25"/>
        <v>Robusta</v>
      </c>
      <c r="O536" s="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_xlfn.XLOOKUP(C537,customers!$A$1:$A$1001,customers!$B$1:$B$1001,0,0)</f>
        <v>Timoteo Glisane</v>
      </c>
      <c r="G537" s="2"/>
      <c r="H537" s="2" t="str">
        <f>_xlfn.XLOOKUP(C537,customers!$A$1:$A$1001,customers!$G$1:$G$1001,0,0)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s="6" t="str">
        <f t="shared" si="25"/>
        <v>Liberica</v>
      </c>
      <c r="O537" s="6"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_xlfn.XLOOKUP(C538,customers!$A$1:$A$1001,customers!$B$1:$B$1001,0,0)</f>
        <v>Marja Urion</v>
      </c>
      <c r="G538" s="2"/>
      <c r="H538" s="2" t="str">
        <f>_xlfn.XLOOKUP(C538,customers!$A$1:$A$1001,customers!$G$1:$G$1001,0,0)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s="6" t="str">
        <f t="shared" si="25"/>
        <v>Robusta</v>
      </c>
      <c r="O538" s="6"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_xlfn.XLOOKUP(C539,customers!$A$1:$A$1001,customers!$B$1:$B$1001,0,0)</f>
        <v>Hildegarde Brangan</v>
      </c>
      <c r="G539" s="2" t="str">
        <f>_xlfn.XLOOKUP(C539:C1538,customers!A538:A1538,customers!C538:C1538,0,0)</f>
        <v>hbranganex@woothemes.com</v>
      </c>
      <c r="H539" s="2" t="str">
        <f>_xlfn.XLOOKUP(C539,customers!$A$1:$A$1001,customers!$G$1:$G$1001,0,0)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s="6" t="str">
        <f t="shared" si="25"/>
        <v>Excelsa</v>
      </c>
      <c r="O539" s="6"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_xlfn.XLOOKUP(C540,customers!$A$1:$A$1001,customers!$B$1:$B$1001,0,0)</f>
        <v>Amii Gallyon</v>
      </c>
      <c r="G540" s="2" t="str">
        <f>_xlfn.XLOOKUP(C540:C1539,customers!A539:A1539,customers!C539:C1539,0,0)</f>
        <v>agallyoney@engadget.com</v>
      </c>
      <c r="H540" s="2" t="str">
        <f>_xlfn.XLOOKUP(C540,customers!$A$1:$A$1001,customers!$G$1:$G$1001,0,0)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s="6" t="str">
        <f t="shared" si="25"/>
        <v>Robusta</v>
      </c>
      <c r="O540" s="6"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_xlfn.XLOOKUP(C541,customers!$A$1:$A$1001,customers!$B$1:$B$1001,0,0)</f>
        <v>Birgit Domange</v>
      </c>
      <c r="G541" s="2" t="str">
        <f>_xlfn.XLOOKUP(C541:C1540,customers!A540:A1540,customers!C540:C1540,0,0)</f>
        <v>bdomangeez@yahoo.co.jp</v>
      </c>
      <c r="H541" s="2" t="str">
        <f>_xlfn.XLOOKUP(C541,customers!$A$1:$A$1001,customers!$G$1:$G$1001,0,0)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s="6" t="str">
        <f t="shared" si="25"/>
        <v>Robusta</v>
      </c>
      <c r="O541" s="6"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_xlfn.XLOOKUP(C542,customers!$A$1:$A$1001,customers!$B$1:$B$1001,0,0)</f>
        <v>Killian Osler</v>
      </c>
      <c r="G542" s="2" t="str">
        <f>_xlfn.XLOOKUP(C542:C1541,customers!A541:A1541,customers!C541:C1541,0,0)</f>
        <v>koslerf0@gmpg.org</v>
      </c>
      <c r="H542" s="2" t="str">
        <f>_xlfn.XLOOKUP(C542,customers!$A$1:$A$1001,customers!$G$1:$G$1001,0,0)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s="6" t="str">
        <f t="shared" si="25"/>
        <v>Liberica</v>
      </c>
      <c r="O542" s="6"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_xlfn.XLOOKUP(C543,customers!$A$1:$A$1001,customers!$B$1:$B$1001,0,0)</f>
        <v>Lora Dukes</v>
      </c>
      <c r="G543" s="2"/>
      <c r="H543" s="2" t="str">
        <f>_xlfn.XLOOKUP(C543,customers!$A$1:$A$1001,customers!$G$1:$G$1001,0,0)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s="6" t="str">
        <f t="shared" si="25"/>
        <v>Arabica</v>
      </c>
      <c r="O543" s="6"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_xlfn.XLOOKUP(C544,customers!$A$1:$A$1001,customers!$B$1:$B$1001,0,0)</f>
        <v>Zack Pellett</v>
      </c>
      <c r="G544" s="2" t="str">
        <f>_xlfn.XLOOKUP(C544:C1543,customers!A543:A1543,customers!C543:C1543,0,0)</f>
        <v>zpellettf2@dailymotion.com</v>
      </c>
      <c r="H544" s="2" t="str">
        <f>_xlfn.XLOOKUP(C544,customers!$A$1:$A$1001,customers!$G$1:$G$1001,0,0)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s="6" t="str">
        <f t="shared" si="25"/>
        <v>Arabica</v>
      </c>
      <c r="O544" s="6"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_xlfn.XLOOKUP(C545,customers!$A$1:$A$1001,customers!$B$1:$B$1001,0,0)</f>
        <v>Ilaire Sprakes</v>
      </c>
      <c r="G545" s="2" t="str">
        <f>_xlfn.XLOOKUP(C545:C1544,customers!A544:A1544,customers!C544:C1544,0,0)</f>
        <v>isprakesf3@spiegel.de</v>
      </c>
      <c r="H545" s="2" t="str">
        <f>_xlfn.XLOOKUP(C545,customers!$A$1:$A$1001,customers!$G$1:$G$1001,0,0)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s="6" t="str">
        <f t="shared" si="25"/>
        <v>Robusta</v>
      </c>
      <c r="O545" s="6"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_xlfn.XLOOKUP(C546,customers!$A$1:$A$1001,customers!$B$1:$B$1001,0,0)</f>
        <v>Heda Fromant</v>
      </c>
      <c r="G546" s="2" t="str">
        <f>_xlfn.XLOOKUP(C546:C1545,customers!A545:A1545,customers!C545:C1545,0,0)</f>
        <v>hfromantf4@ucsd.edu</v>
      </c>
      <c r="H546" s="2" t="str">
        <f>_xlfn.XLOOKUP(C546,customers!$A$1:$A$1001,customers!$G$1:$G$1001,0,0)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s="6" t="str">
        <f t="shared" si="25"/>
        <v>Arabica</v>
      </c>
      <c r="O546" s="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_xlfn.XLOOKUP(C547,customers!$A$1:$A$1001,customers!$B$1:$B$1001,0,0)</f>
        <v>Rufus Flear</v>
      </c>
      <c r="G547" s="2" t="str">
        <f>_xlfn.XLOOKUP(C547:C1546,customers!A546:A1546,customers!C546:C1546,0,0)</f>
        <v>rflearf5@artisteer.com</v>
      </c>
      <c r="H547" s="2" t="str">
        <f>_xlfn.XLOOKUP(C547,customers!$A$1:$A$1001,customers!$G$1:$G$1001,0,0)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s="6" t="str">
        <f t="shared" si="25"/>
        <v>Liberica</v>
      </c>
      <c r="O547" s="6"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_xlfn.XLOOKUP(C548,customers!$A$1:$A$1001,customers!$B$1:$B$1001,0,0)</f>
        <v>Dom Milella</v>
      </c>
      <c r="G548" s="2"/>
      <c r="H548" s="2" t="str">
        <f>_xlfn.XLOOKUP(C548,customers!$A$1:$A$1001,customers!$G$1:$G$1001,0,0)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s="6" t="str">
        <f t="shared" si="25"/>
        <v>Excelsa</v>
      </c>
      <c r="O548" s="6"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_xlfn.XLOOKUP(C549,customers!$A$1:$A$1001,customers!$B$1:$B$1001,0,0)</f>
        <v>Wilek Lightollers</v>
      </c>
      <c r="G549" s="2" t="str">
        <f>_xlfn.XLOOKUP(C549:C1548,customers!A548:A1548,customers!C548:C1548,0,0)</f>
        <v>wlightollersf9@baidu.com</v>
      </c>
      <c r="H549" s="2" t="str">
        <f>_xlfn.XLOOKUP(C549,customers!$A$1:$A$1001,customers!$G$1:$G$1001,0,0)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s="6" t="str">
        <f t="shared" si="25"/>
        <v>Robusta</v>
      </c>
      <c r="O549" s="6"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_xlfn.XLOOKUP(C550,customers!$A$1:$A$1001,customers!$B$1:$B$1001,0,0)</f>
        <v>Bette-ann Munden</v>
      </c>
      <c r="G550" s="2" t="str">
        <f>_xlfn.XLOOKUP(C550:C1549,customers!A549:A1549,customers!C549:C1549,0,0)</f>
        <v>bmundenf8@elpais.com</v>
      </c>
      <c r="H550" s="2" t="str">
        <f>_xlfn.XLOOKUP(C550,customers!$A$1:$A$1001,customers!$G$1:$G$1001,0,0)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s="6" t="str">
        <f t="shared" si="25"/>
        <v>Excelsa</v>
      </c>
      <c r="O550" s="6"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_xlfn.XLOOKUP(C551,customers!$A$1:$A$1001,customers!$B$1:$B$1001,0,0)</f>
        <v>Wilek Lightollers</v>
      </c>
      <c r="G551" s="2" t="str">
        <f>_xlfn.XLOOKUP(C551:C1550,customers!A550:A1550,customers!C550:C1550,0,0)</f>
        <v>wlightollersf9@baidu.com</v>
      </c>
      <c r="H551" s="2" t="str">
        <f>_xlfn.XLOOKUP(C551,customers!$A$1:$A$1001,customers!$G$1:$G$1001,0,0)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s="6" t="str">
        <f t="shared" si="25"/>
        <v>Excelsa</v>
      </c>
      <c r="O551" s="6"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_xlfn.XLOOKUP(C552,customers!$A$1:$A$1001,customers!$B$1:$B$1001,0,0)</f>
        <v>Nick Brakespear</v>
      </c>
      <c r="G552" s="2" t="str">
        <f>_xlfn.XLOOKUP(C552:C1551,customers!A551:A1551,customers!C551:C1551,0,0)</f>
        <v>nbrakespearfa@rediff.com</v>
      </c>
      <c r="H552" s="2" t="str">
        <f>_xlfn.XLOOKUP(C552,customers!$A$1:$A$1001,customers!$G$1:$G$1001,0,0)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s="6" t="str">
        <f t="shared" si="25"/>
        <v>Liberica</v>
      </c>
      <c r="O552" s="6"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_xlfn.XLOOKUP(C553,customers!$A$1:$A$1001,customers!$B$1:$B$1001,0,0)</f>
        <v>Malynda Glawsop</v>
      </c>
      <c r="G553" s="2" t="str">
        <f>_xlfn.XLOOKUP(C553:C1552,customers!A552:A1552,customers!C552:C1552,0,0)</f>
        <v>mglawsopfb@reverbnation.com</v>
      </c>
      <c r="H553" s="2" t="str">
        <f>_xlfn.XLOOKUP(C553,customers!$A$1:$A$1001,customers!$G$1:$G$1001,0,0)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s="6" t="str">
        <f t="shared" si="25"/>
        <v>Excelsa</v>
      </c>
      <c r="O553" s="6"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_xlfn.XLOOKUP(C554,customers!$A$1:$A$1001,customers!$B$1:$B$1001,0,0)</f>
        <v>Granville Alberts</v>
      </c>
      <c r="G554" s="2" t="str">
        <f>_xlfn.XLOOKUP(C554:C1553,customers!A553:A1553,customers!C553:C1553,0,0)</f>
        <v>galbertsfc@etsy.com</v>
      </c>
      <c r="H554" s="2" t="str">
        <f>_xlfn.XLOOKUP(C554,customers!$A$1:$A$1001,customers!$G$1:$G$1001,0,0)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s="6" t="str">
        <f t="shared" si="25"/>
        <v>Excelsa</v>
      </c>
      <c r="O554" s="6"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_xlfn.XLOOKUP(C555,customers!$A$1:$A$1001,customers!$B$1:$B$1001,0,0)</f>
        <v>Vasily Polglase</v>
      </c>
      <c r="G555" s="2" t="str">
        <f>_xlfn.XLOOKUP(C555:C1554,customers!A554:A1554,customers!C554:C1554,0,0)</f>
        <v>vpolglasefd@about.me</v>
      </c>
      <c r="H555" s="2" t="str">
        <f>_xlfn.XLOOKUP(C555,customers!$A$1:$A$1001,customers!$G$1:$G$1001,0,0)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s="6" t="str">
        <f t="shared" si="25"/>
        <v>Excelsa</v>
      </c>
      <c r="O555" s="6"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_xlfn.XLOOKUP(C556,customers!$A$1:$A$1001,customers!$B$1:$B$1001,0,0)</f>
        <v>Madelaine Sharples</v>
      </c>
      <c r="G556" s="2"/>
      <c r="H556" s="2" t="str">
        <f>_xlfn.XLOOKUP(C556,customers!$A$1:$A$1001,customers!$G$1:$G$1001,0,0)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s="6" t="str">
        <f t="shared" si="25"/>
        <v>Robusta</v>
      </c>
      <c r="O556" s="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_xlfn.XLOOKUP(C557,customers!$A$1:$A$1001,customers!$B$1:$B$1001,0,0)</f>
        <v>Sigfrid Busch</v>
      </c>
      <c r="G557" s="2" t="str">
        <f>_xlfn.XLOOKUP(C557:C1556,customers!A556:A1556,customers!C556:C1556,0,0)</f>
        <v>sbuschff@so-net.ne.jp</v>
      </c>
      <c r="H557" s="2" t="str">
        <f>_xlfn.XLOOKUP(C557,customers!$A$1:$A$1001,customers!$G$1:$G$1001,0,0)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s="6" t="str">
        <f t="shared" si="25"/>
        <v>Excelsa</v>
      </c>
      <c r="O557" s="6"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_xlfn.XLOOKUP(C558,customers!$A$1:$A$1001,customers!$B$1:$B$1001,0,0)</f>
        <v>Cissiee Raisbeck</v>
      </c>
      <c r="G558" s="2" t="str">
        <f>_xlfn.XLOOKUP(C558:C1557,customers!A557:A1557,customers!C557:C1557,0,0)</f>
        <v>craisbeckfg@webnode.com</v>
      </c>
      <c r="H558" s="2" t="str">
        <f>_xlfn.XLOOKUP(C558,customers!$A$1:$A$1001,customers!$G$1:$G$1001,0,0)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s="6" t="str">
        <f t="shared" si="25"/>
        <v>Liberica</v>
      </c>
      <c r="O558" s="6"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_xlfn.XLOOKUP(C559,customers!$A$1:$A$1001,customers!$B$1:$B$1001,0,0)</f>
        <v>Marja Urion</v>
      </c>
      <c r="G559" s="2"/>
      <c r="H559" s="2" t="str">
        <f>_xlfn.XLOOKUP(C559,customers!$A$1:$A$1001,customers!$G$1:$G$1001,0,0)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s="6" t="str">
        <f t="shared" si="25"/>
        <v>Excelsa</v>
      </c>
      <c r="O559" s="6"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_xlfn.XLOOKUP(C560,customers!$A$1:$A$1001,customers!$B$1:$B$1001,0,0)</f>
        <v>Kenton Wetherick</v>
      </c>
      <c r="G560" s="2"/>
      <c r="H560" s="2" t="str">
        <f>_xlfn.XLOOKUP(C560,customers!$A$1:$A$1001,customers!$G$1:$G$1001,0,0)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s="6" t="str">
        <f t="shared" si="25"/>
        <v>Liberica</v>
      </c>
      <c r="O560" s="6"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_xlfn.XLOOKUP(C561,customers!$A$1:$A$1001,customers!$B$1:$B$1001,0,0)</f>
        <v>Reamonn Aynold</v>
      </c>
      <c r="G561" s="2" t="str">
        <f>_xlfn.XLOOKUP(C561:C1560,customers!A560:A1560,customers!C560:C1560,0,0)</f>
        <v>raynoldfj@ustream.tv</v>
      </c>
      <c r="H561" s="2" t="str">
        <f>_xlfn.XLOOKUP(C561,customers!$A$1:$A$1001,customers!$G$1:$G$1001,0,0)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s="6" t="str">
        <f t="shared" si="25"/>
        <v>Arabica</v>
      </c>
      <c r="O561" s="6"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_xlfn.XLOOKUP(C562,customers!$A$1:$A$1001,customers!$B$1:$B$1001,0,0)</f>
        <v>Hatty Dovydenas</v>
      </c>
      <c r="G562" s="2"/>
      <c r="H562" s="2" t="str">
        <f>_xlfn.XLOOKUP(C562,customers!$A$1:$A$1001,customers!$G$1:$G$1001,0,0)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s="6" t="str">
        <f t="shared" si="25"/>
        <v>Excelsa</v>
      </c>
      <c r="O562" s="6"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_xlfn.XLOOKUP(C563,customers!$A$1:$A$1001,customers!$B$1:$B$1001,0,0)</f>
        <v>Nathaniel Bloxland</v>
      </c>
      <c r="G563" s="2"/>
      <c r="H563" s="2" t="str">
        <f>_xlfn.XLOOKUP(C563,customers!$A$1:$A$1001,customers!$G$1:$G$1001,0,0)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s="6" t="str">
        <f t="shared" si="25"/>
        <v>Arabica</v>
      </c>
      <c r="O563" s="6"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_xlfn.XLOOKUP(C564,customers!$A$1:$A$1001,customers!$B$1:$B$1001,0,0)</f>
        <v>Brendan Grece</v>
      </c>
      <c r="G564" s="2" t="str">
        <f>_xlfn.XLOOKUP(C564:C1563,customers!A563:A1563,customers!C563:C1563,0,0)</f>
        <v>bgrecefm@naver.com</v>
      </c>
      <c r="H564" s="2" t="str">
        <f>_xlfn.XLOOKUP(C564,customers!$A$1:$A$1001,customers!$G$1:$G$1001,0,0)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s="6" t="str">
        <f t="shared" si="25"/>
        <v>Liberica</v>
      </c>
      <c r="O564" s="6"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_xlfn.XLOOKUP(C565,customers!$A$1:$A$1001,customers!$B$1:$B$1001,0,0)</f>
        <v>Don Flintiff</v>
      </c>
      <c r="G565" s="2" t="str">
        <f>_xlfn.XLOOKUP(C565:C1564,customers!A564:A1564,customers!C564:C1564,0,0)</f>
        <v>dflintiffg1@e-recht24.de</v>
      </c>
      <c r="H565" s="2" t="str">
        <f>_xlfn.XLOOKUP(C565,customers!$A$1:$A$1001,customers!$G$1:$G$1001,0,0)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s="6" t="str">
        <f t="shared" si="25"/>
        <v>Excelsa</v>
      </c>
      <c r="O565" s="6"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_xlfn.XLOOKUP(C566,customers!$A$1:$A$1001,customers!$B$1:$B$1001,0,0)</f>
        <v>Abbe Thys</v>
      </c>
      <c r="G566" s="2" t="str">
        <f>_xlfn.XLOOKUP(C566:C1565,customers!A565:A1565,customers!C565:C1565,0,0)</f>
        <v>athysfo@cdc.gov</v>
      </c>
      <c r="H566" s="2" t="str">
        <f>_xlfn.XLOOKUP(C566,customers!$A$1:$A$1001,customers!$G$1:$G$1001,0,0)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s="6" t="str">
        <f t="shared" si="25"/>
        <v>Robusta</v>
      </c>
      <c r="O566" s="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_xlfn.XLOOKUP(C567,customers!$A$1:$A$1001,customers!$B$1:$B$1001,0,0)</f>
        <v>Jackquelin Chugg</v>
      </c>
      <c r="G567" s="2" t="str">
        <f>_xlfn.XLOOKUP(C567:C1566,customers!A566:A1566,customers!C566:C1566,0,0)</f>
        <v>jchuggfp@about.me</v>
      </c>
      <c r="H567" s="2" t="str">
        <f>_xlfn.XLOOKUP(C567,customers!$A$1:$A$1001,customers!$G$1:$G$1001,0,0)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s="6" t="str">
        <f t="shared" si="25"/>
        <v>Robusta</v>
      </c>
      <c r="O567" s="6"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_xlfn.XLOOKUP(C568,customers!$A$1:$A$1001,customers!$B$1:$B$1001,0,0)</f>
        <v>Audra Kelston</v>
      </c>
      <c r="G568" s="2" t="str">
        <f>_xlfn.XLOOKUP(C568:C1567,customers!A567:A1567,customers!C567:C1567,0,0)</f>
        <v>akelstonfq@sakura.ne.jp</v>
      </c>
      <c r="H568" s="2" t="str">
        <f>_xlfn.XLOOKUP(C568,customers!$A$1:$A$1001,customers!$G$1:$G$1001,0,0)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s="6" t="str">
        <f t="shared" si="25"/>
        <v>Arabica</v>
      </c>
      <c r="O568" s="6"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_xlfn.XLOOKUP(C569,customers!$A$1:$A$1001,customers!$B$1:$B$1001,0,0)</f>
        <v>Elvina Angel</v>
      </c>
      <c r="G569" s="2"/>
      <c r="H569" s="2" t="str">
        <f>_xlfn.XLOOKUP(C569,customers!$A$1:$A$1001,customers!$G$1:$G$1001,0,0)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s="6" t="str">
        <f t="shared" si="25"/>
        <v>Robusta</v>
      </c>
      <c r="O569" s="6"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_xlfn.XLOOKUP(C570,customers!$A$1:$A$1001,customers!$B$1:$B$1001,0,0)</f>
        <v>Claiborne Mottram</v>
      </c>
      <c r="G570" s="2" t="str">
        <f>_xlfn.XLOOKUP(C570:C1569,customers!A569:A1569,customers!C569:C1569,0,0)</f>
        <v>cmottramfs@harvard.edu</v>
      </c>
      <c r="H570" s="2" t="str">
        <f>_xlfn.XLOOKUP(C570,customers!$A$1:$A$1001,customers!$G$1:$G$1001,0,0)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s="6" t="str">
        <f t="shared" si="25"/>
        <v>Liberica</v>
      </c>
      <c r="O570" s="6"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_xlfn.XLOOKUP(C571,customers!$A$1:$A$1001,customers!$B$1:$B$1001,0,0)</f>
        <v>Don Flintiff</v>
      </c>
      <c r="G571" s="2" t="str">
        <f>_xlfn.XLOOKUP(C571:C1570,customers!A570:A1570,customers!C570:C1570,0,0)</f>
        <v>dflintiffg1@e-recht24.de</v>
      </c>
      <c r="H571" s="2" t="str">
        <f>_xlfn.XLOOKUP(C571,customers!$A$1:$A$1001,customers!$G$1:$G$1001,0,0)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s="6" t="str">
        <f t="shared" si="25"/>
        <v>Arabica</v>
      </c>
      <c r="O571" s="6"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_xlfn.XLOOKUP(C572,customers!$A$1:$A$1001,customers!$B$1:$B$1001,0,0)</f>
        <v>Donalt Sangwin</v>
      </c>
      <c r="G572" s="2" t="str">
        <f>_xlfn.XLOOKUP(C572:C1571,customers!A571:A1571,customers!C571:C1571,0,0)</f>
        <v>dsangwinfu@weebly.com</v>
      </c>
      <c r="H572" s="2" t="str">
        <f>_xlfn.XLOOKUP(C572,customers!$A$1:$A$1001,customers!$G$1:$G$1001,0,0)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s="6" t="str">
        <f t="shared" si="25"/>
        <v>Arabica</v>
      </c>
      <c r="O572" s="6"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_xlfn.XLOOKUP(C573,customers!$A$1:$A$1001,customers!$B$1:$B$1001,0,0)</f>
        <v>Elizabet Aizikowitz</v>
      </c>
      <c r="G573" s="2" t="str">
        <f>_xlfn.XLOOKUP(C573:C1572,customers!A572:A1572,customers!C572:C1572,0,0)</f>
        <v>eaizikowitzfv@virginia.edu</v>
      </c>
      <c r="H573" s="2" t="str">
        <f>_xlfn.XLOOKUP(C573,customers!$A$1:$A$1001,customers!$G$1:$G$1001,0,0)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s="6" t="str">
        <f t="shared" si="25"/>
        <v>Excelsa</v>
      </c>
      <c r="O573" s="6"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_xlfn.XLOOKUP(C574,customers!$A$1:$A$1001,customers!$B$1:$B$1001,0,0)</f>
        <v>Herbie Peppard</v>
      </c>
      <c r="G574" s="2"/>
      <c r="H574" s="2" t="str">
        <f>_xlfn.XLOOKUP(C574,customers!$A$1:$A$1001,customers!$G$1:$G$1001,0,0)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s="6" t="str">
        <f t="shared" si="25"/>
        <v>Arabica</v>
      </c>
      <c r="O574" s="6"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_xlfn.XLOOKUP(C575,customers!$A$1:$A$1001,customers!$B$1:$B$1001,0,0)</f>
        <v>Cornie Venour</v>
      </c>
      <c r="G575" s="2" t="str">
        <f>_xlfn.XLOOKUP(C575:C1574,customers!A574:A1574,customers!C574:C1574,0,0)</f>
        <v>cvenourfx@ask.com</v>
      </c>
      <c r="H575" s="2" t="str">
        <f>_xlfn.XLOOKUP(C575,customers!$A$1:$A$1001,customers!$G$1:$G$1001,0,0)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s="6" t="str">
        <f t="shared" si="25"/>
        <v>Arabica</v>
      </c>
      <c r="O575" s="6"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_xlfn.XLOOKUP(C576,customers!$A$1:$A$1001,customers!$B$1:$B$1001,0,0)</f>
        <v>Maggy Harby</v>
      </c>
      <c r="G576" s="2" t="str">
        <f>_xlfn.XLOOKUP(C576:C1575,customers!A575:A1575,customers!C575:C1575,0,0)</f>
        <v>mharbyfy@163.com</v>
      </c>
      <c r="H576" s="2" t="str">
        <f>_xlfn.XLOOKUP(C576,customers!$A$1:$A$1001,customers!$G$1:$G$1001,0,0)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s="6" t="str">
        <f t="shared" si="25"/>
        <v>Robusta</v>
      </c>
      <c r="O576" s="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_xlfn.XLOOKUP(C577,customers!$A$1:$A$1001,customers!$B$1:$B$1001,0,0)</f>
        <v>Reggie Thickpenny</v>
      </c>
      <c r="G577" s="2" t="str">
        <f>_xlfn.XLOOKUP(C577:C1576,customers!A576:A1576,customers!C576:C1576,0,0)</f>
        <v>rthickpennyfz@cafepress.com</v>
      </c>
      <c r="H577" s="2" t="str">
        <f>_xlfn.XLOOKUP(C577,customers!$A$1:$A$1001,customers!$G$1:$G$1001,0,0)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s="6" t="str">
        <f t="shared" si="25"/>
        <v>Liberica</v>
      </c>
      <c r="O577" s="6"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_xlfn.XLOOKUP(C578,customers!$A$1:$A$1001,customers!$B$1:$B$1001,0,0)</f>
        <v>Phyllys Ormerod</v>
      </c>
      <c r="G578" s="2" t="str">
        <f>_xlfn.XLOOKUP(C578:C1577,customers!A577:A1577,customers!C577:C1577,0,0)</f>
        <v>pormerodg0@redcross.org</v>
      </c>
      <c r="H578" s="2" t="str">
        <f>_xlfn.XLOOKUP(C578,customers!$A$1:$A$1001,customers!$G$1:$G$1001,0,0)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s="6" t="str">
        <f t="shared" si="25"/>
        <v>Arabica</v>
      </c>
      <c r="O578" s="6"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_xlfn.XLOOKUP(C579,customers!$A$1:$A$1001,customers!$B$1:$B$1001,0,0)</f>
        <v>Don Flintiff</v>
      </c>
      <c r="G579" s="2" t="str">
        <f>_xlfn.XLOOKUP(C579:C1578,customers!A578:A1578,customers!C578:C1578,0,0)</f>
        <v>dflintiffg1@e-recht24.de</v>
      </c>
      <c r="H579" s="2" t="str">
        <f>_xlfn.XLOOKUP(C579,customers!$A$1:$A$1001,customers!$G$1:$G$1001,0,0)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E579*L579</f>
        <v>58.2</v>
      </c>
      <c r="N579" s="6" t="str">
        <f t="shared" ref="N579:N642" si="28">IF(I579="Rob","Robusta",IF(I579="Exc","Excelsa",IF(I579="Ara","Arabica",IF(I579="Lib","Liberica",""))))</f>
        <v>Liberica</v>
      </c>
      <c r="O579" s="6"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_xlfn.XLOOKUP(C580,customers!$A$1:$A$1001,customers!$B$1:$B$1001,0,0)</f>
        <v>Tymon Zanetti</v>
      </c>
      <c r="G580" s="2" t="str">
        <f>_xlfn.XLOOKUP(C580:C1579,customers!A579:A1579,customers!C579:C1579,0,0)</f>
        <v>tzanettig2@gravatar.com</v>
      </c>
      <c r="H580" s="2" t="str">
        <f>_xlfn.XLOOKUP(C580,customers!$A$1:$A$1001,customers!$G$1:$G$1001,0,0)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s="6" t="str">
        <f t="shared" si="28"/>
        <v>Excelsa</v>
      </c>
      <c r="O580" s="6"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_xlfn.XLOOKUP(C581,customers!$A$1:$A$1001,customers!$B$1:$B$1001,0,0)</f>
        <v>Tymon Zanetti</v>
      </c>
      <c r="G581" s="2" t="str">
        <f>_xlfn.XLOOKUP(C581:C1580,customers!A580:A1580,customers!C580:C1580,0,0)</f>
        <v>tzanettig2@gravatar.com</v>
      </c>
      <c r="H581" s="2" t="str">
        <f>_xlfn.XLOOKUP(C581,customers!$A$1:$A$1001,customers!$G$1:$G$1001,0,0)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s="6" t="str">
        <f t="shared" si="28"/>
        <v>Arabica</v>
      </c>
      <c r="O581" s="6"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_xlfn.XLOOKUP(C582,customers!$A$1:$A$1001,customers!$B$1:$B$1001,0,0)</f>
        <v>Reinaldos Kirtley</v>
      </c>
      <c r="G582" s="2" t="str">
        <f>_xlfn.XLOOKUP(C582:C1581,customers!A581:A1581,customers!C581:C1581,0,0)</f>
        <v>rkirtleyg4@hatena.ne.jp</v>
      </c>
      <c r="H582" s="2" t="str">
        <f>_xlfn.XLOOKUP(C582,customers!$A$1:$A$1001,customers!$G$1:$G$1001,0,0)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s="6" t="str">
        <f t="shared" si="28"/>
        <v>Excelsa</v>
      </c>
      <c r="O582" s="6"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_xlfn.XLOOKUP(C583,customers!$A$1:$A$1001,customers!$B$1:$B$1001,0,0)</f>
        <v>Carney Clemencet</v>
      </c>
      <c r="G583" s="2" t="str">
        <f>_xlfn.XLOOKUP(C583:C1582,customers!A582:A1582,customers!C582:C1582,0,0)</f>
        <v>cclemencetg5@weather.com</v>
      </c>
      <c r="H583" s="2" t="str">
        <f>_xlfn.XLOOKUP(C583,customers!$A$1:$A$1001,customers!$G$1:$G$1001,0,0)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s="6" t="str">
        <f t="shared" si="28"/>
        <v>Excelsa</v>
      </c>
      <c r="O583" s="6"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_xlfn.XLOOKUP(C584,customers!$A$1:$A$1001,customers!$B$1:$B$1001,0,0)</f>
        <v>Russell Donet</v>
      </c>
      <c r="G584" s="2" t="str">
        <f>_xlfn.XLOOKUP(C584:C1583,customers!A583:A1583,customers!C583:C1583,0,0)</f>
        <v>rdonetg6@oakley.com</v>
      </c>
      <c r="H584" s="2" t="str">
        <f>_xlfn.XLOOKUP(C584,customers!$A$1:$A$1001,customers!$G$1:$G$1001,0,0)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s="6" t="str">
        <f t="shared" si="28"/>
        <v>Excelsa</v>
      </c>
      <c r="O584" s="6"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_xlfn.XLOOKUP(C585,customers!$A$1:$A$1001,customers!$B$1:$B$1001,0,0)</f>
        <v>Sidney Gawen</v>
      </c>
      <c r="G585" s="2" t="str">
        <f>_xlfn.XLOOKUP(C585:C1584,customers!A584:A1584,customers!C584:C1584,0,0)</f>
        <v>sgaweng7@creativecommons.org</v>
      </c>
      <c r="H585" s="2" t="str">
        <f>_xlfn.XLOOKUP(C585,customers!$A$1:$A$1001,customers!$G$1:$G$1001,0,0)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s="6" t="str">
        <f t="shared" si="28"/>
        <v>Robusta</v>
      </c>
      <c r="O585" s="6"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_xlfn.XLOOKUP(C586,customers!$A$1:$A$1001,customers!$B$1:$B$1001,0,0)</f>
        <v>Rickey Readie</v>
      </c>
      <c r="G586" s="2" t="str">
        <f>_xlfn.XLOOKUP(C586:C1585,customers!A585:A1585,customers!C585:C1585,0,0)</f>
        <v>rreadieg8@guardian.co.uk</v>
      </c>
      <c r="H586" s="2" t="str">
        <f>_xlfn.XLOOKUP(C586,customers!$A$1:$A$1001,customers!$G$1:$G$1001,0,0)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s="6" t="str">
        <f t="shared" si="28"/>
        <v>Robusta</v>
      </c>
      <c r="O586" s="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_xlfn.XLOOKUP(C587,customers!$A$1:$A$1001,customers!$B$1:$B$1001,0,0)</f>
        <v>Cody Verissimo</v>
      </c>
      <c r="G587" s="2" t="str">
        <f>_xlfn.XLOOKUP(C587:C1586,customers!A586:A1586,customers!C586:C1586,0,0)</f>
        <v>cverissimogh@theglobeandmail.com</v>
      </c>
      <c r="H587" s="2" t="str">
        <f>_xlfn.XLOOKUP(C587,customers!$A$1:$A$1001,customers!$G$1:$G$1001,0,0)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s="6" t="str">
        <f t="shared" si="28"/>
        <v>Excelsa</v>
      </c>
      <c r="O587" s="6"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_xlfn.XLOOKUP(C588,customers!$A$1:$A$1001,customers!$B$1:$B$1001,0,0)</f>
        <v>Zilvia Claisse</v>
      </c>
      <c r="G588" s="2"/>
      <c r="H588" s="2" t="str">
        <f>_xlfn.XLOOKUP(C588,customers!$A$1:$A$1001,customers!$G$1:$G$1001,0,0)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s="6" t="str">
        <f t="shared" si="28"/>
        <v>Robusta</v>
      </c>
      <c r="O588" s="6"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_xlfn.XLOOKUP(C589,customers!$A$1:$A$1001,customers!$B$1:$B$1001,0,0)</f>
        <v>Bar O' Mahony</v>
      </c>
      <c r="G589" s="2" t="str">
        <f>_xlfn.XLOOKUP(C589:C1588,customers!A588:A1588,customers!C588:C1588,0,0)</f>
        <v>bogb@elpais.com</v>
      </c>
      <c r="H589" s="2" t="str">
        <f>_xlfn.XLOOKUP(C589,customers!$A$1:$A$1001,customers!$G$1:$G$1001,0,0)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s="6" t="str">
        <f t="shared" si="28"/>
        <v>Liberica</v>
      </c>
      <c r="O589" s="6"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_xlfn.XLOOKUP(C590,customers!$A$1:$A$1001,customers!$B$1:$B$1001,0,0)</f>
        <v>Valenka Stansbury</v>
      </c>
      <c r="G590" s="2" t="str">
        <f>_xlfn.XLOOKUP(C590:C1589,customers!A589:A1589,customers!C589:C1589,0,0)</f>
        <v>vstansburygc@unblog.fr</v>
      </c>
      <c r="H590" s="2" t="str">
        <f>_xlfn.XLOOKUP(C590,customers!$A$1:$A$1001,customers!$G$1:$G$1001,0,0)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s="6" t="str">
        <f t="shared" si="28"/>
        <v>Robusta</v>
      </c>
      <c r="O590" s="6"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_xlfn.XLOOKUP(C591,customers!$A$1:$A$1001,customers!$B$1:$B$1001,0,0)</f>
        <v>Daniel Heinonen</v>
      </c>
      <c r="G591" s="2" t="str">
        <f>_xlfn.XLOOKUP(C591:C1590,customers!A590:A1590,customers!C590:C1590,0,0)</f>
        <v>dheinonengd@printfriendly.com</v>
      </c>
      <c r="H591" s="2" t="str">
        <f>_xlfn.XLOOKUP(C591,customers!$A$1:$A$1001,customers!$G$1:$G$1001,0,0)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s="6" t="str">
        <f t="shared" si="28"/>
        <v>Excelsa</v>
      </c>
      <c r="O591" s="6"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_xlfn.XLOOKUP(C592,customers!$A$1:$A$1001,customers!$B$1:$B$1001,0,0)</f>
        <v>Jewelle Shenton</v>
      </c>
      <c r="G592" s="2" t="str">
        <f>_xlfn.XLOOKUP(C592:C1591,customers!A591:A1591,customers!C591:C1591,0,0)</f>
        <v>jshentonge@google.com.hk</v>
      </c>
      <c r="H592" s="2" t="str">
        <f>_xlfn.XLOOKUP(C592,customers!$A$1:$A$1001,customers!$G$1:$G$1001,0,0)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s="6" t="str">
        <f t="shared" si="28"/>
        <v>Excelsa</v>
      </c>
      <c r="O592" s="6"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_xlfn.XLOOKUP(C593,customers!$A$1:$A$1001,customers!$B$1:$B$1001,0,0)</f>
        <v>Jennifer Wilkisson</v>
      </c>
      <c r="G593" s="2" t="str">
        <f>_xlfn.XLOOKUP(C593:C1592,customers!A592:A1592,customers!C592:C1592,0,0)</f>
        <v>jwilkissongf@nba.com</v>
      </c>
      <c r="H593" s="2" t="str">
        <f>_xlfn.XLOOKUP(C593,customers!$A$1:$A$1001,customers!$G$1:$G$1001,0,0)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s="6" t="str">
        <f t="shared" si="28"/>
        <v>Robusta</v>
      </c>
      <c r="O593" s="6"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_xlfn.XLOOKUP(C594,customers!$A$1:$A$1001,customers!$B$1:$B$1001,0,0)</f>
        <v>Kylie Mowat</v>
      </c>
      <c r="G594" s="2"/>
      <c r="H594" s="2" t="str">
        <f>_xlfn.XLOOKUP(C594,customers!$A$1:$A$1001,customers!$G$1:$G$1001,0,0)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s="6" t="str">
        <f t="shared" si="28"/>
        <v>Arabica</v>
      </c>
      <c r="O594" s="6"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_xlfn.XLOOKUP(C595,customers!$A$1:$A$1001,customers!$B$1:$B$1001,0,0)</f>
        <v>Cody Verissimo</v>
      </c>
      <c r="G595" s="2" t="str">
        <f>_xlfn.XLOOKUP(C595:C1594,customers!A594:A1594,customers!C594:C1594,0,0)</f>
        <v>cverissimogh@theglobeandmail.com</v>
      </c>
      <c r="H595" s="2" t="str">
        <f>_xlfn.XLOOKUP(C595,customers!$A$1:$A$1001,customers!$G$1:$G$1001,0,0)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s="6" t="str">
        <f t="shared" si="28"/>
        <v>Excelsa</v>
      </c>
      <c r="O595" s="6"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_xlfn.XLOOKUP(C596,customers!$A$1:$A$1001,customers!$B$1:$B$1001,0,0)</f>
        <v>Gabriel Starcks</v>
      </c>
      <c r="G596" s="2" t="str">
        <f>_xlfn.XLOOKUP(C596:C1595,customers!A595:A1595,customers!C595:C1595,0,0)</f>
        <v>gstarcksgi@abc.net.au</v>
      </c>
      <c r="H596" s="2" t="str">
        <f>_xlfn.XLOOKUP(C596,customers!$A$1:$A$1001,customers!$G$1:$G$1001,0,0)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s="6" t="str">
        <f t="shared" si="28"/>
        <v>Arabica</v>
      </c>
      <c r="O596" s="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_xlfn.XLOOKUP(C597,customers!$A$1:$A$1001,customers!$B$1:$B$1001,0,0)</f>
        <v>Darby Dummer</v>
      </c>
      <c r="G597" s="2"/>
      <c r="H597" s="2" t="str">
        <f>_xlfn.XLOOKUP(C597,customers!$A$1:$A$1001,customers!$G$1:$G$1001,0,0)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s="6" t="str">
        <f t="shared" si="28"/>
        <v>Excelsa</v>
      </c>
      <c r="O597" s="6"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_xlfn.XLOOKUP(C598,customers!$A$1:$A$1001,customers!$B$1:$B$1001,0,0)</f>
        <v>Kienan Scholard</v>
      </c>
      <c r="G598" s="2" t="str">
        <f>_xlfn.XLOOKUP(C598:C1597,customers!A597:A1597,customers!C597:C1597,0,0)</f>
        <v>kscholardgk@sbwire.com</v>
      </c>
      <c r="H598" s="2" t="str">
        <f>_xlfn.XLOOKUP(C598,customers!$A$1:$A$1001,customers!$G$1:$G$1001,0,0)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s="6" t="str">
        <f t="shared" si="28"/>
        <v>Arabica</v>
      </c>
      <c r="O598" s="6"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_xlfn.XLOOKUP(C599,customers!$A$1:$A$1001,customers!$B$1:$B$1001,0,0)</f>
        <v>Bo Kindley</v>
      </c>
      <c r="G599" s="2" t="str">
        <f>_xlfn.XLOOKUP(C599:C1598,customers!A598:A1598,customers!C598:C1598,0,0)</f>
        <v>bkindleygl@wikimedia.org</v>
      </c>
      <c r="H599" s="2" t="str">
        <f>_xlfn.XLOOKUP(C599,customers!$A$1:$A$1001,customers!$G$1:$G$1001,0,0)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s="6" t="str">
        <f t="shared" si="28"/>
        <v>Liberica</v>
      </c>
      <c r="O599" s="6"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_xlfn.XLOOKUP(C600,customers!$A$1:$A$1001,customers!$B$1:$B$1001,0,0)</f>
        <v>Krissie Hammett</v>
      </c>
      <c r="G600" s="2" t="str">
        <f>_xlfn.XLOOKUP(C600:C1599,customers!A599:A1599,customers!C599:C1599,0,0)</f>
        <v>khammettgm@dmoz.org</v>
      </c>
      <c r="H600" s="2" t="str">
        <f>_xlfn.XLOOKUP(C600,customers!$A$1:$A$1001,customers!$G$1:$G$1001,0,0)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s="6" t="str">
        <f t="shared" si="28"/>
        <v>Robusta</v>
      </c>
      <c r="O600" s="6"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_xlfn.XLOOKUP(C601,customers!$A$1:$A$1001,customers!$B$1:$B$1001,0,0)</f>
        <v>Alisha Hulburt</v>
      </c>
      <c r="G601" s="2" t="str">
        <f>_xlfn.XLOOKUP(C601:C1600,customers!A600:A1600,customers!C600:C1600,0,0)</f>
        <v>ahulburtgn@fda.gov</v>
      </c>
      <c r="H601" s="2" t="str">
        <f>_xlfn.XLOOKUP(C601,customers!$A$1:$A$1001,customers!$G$1:$G$1001,0,0)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s="6" t="str">
        <f t="shared" si="28"/>
        <v>Arabica</v>
      </c>
      <c r="O601" s="6"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_xlfn.XLOOKUP(C602,customers!$A$1:$A$1001,customers!$B$1:$B$1001,0,0)</f>
        <v>Peyter Lauritzen</v>
      </c>
      <c r="G602" s="2" t="str">
        <f>_xlfn.XLOOKUP(C602:C1601,customers!A601:A1601,customers!C601:C1601,0,0)</f>
        <v>plauritzengo@photobucket.com</v>
      </c>
      <c r="H602" s="2" t="str">
        <f>_xlfn.XLOOKUP(C602,customers!$A$1:$A$1001,customers!$G$1:$G$1001,0,0)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s="6" t="str">
        <f t="shared" si="28"/>
        <v>Liberica</v>
      </c>
      <c r="O602" s="6"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_xlfn.XLOOKUP(C603,customers!$A$1:$A$1001,customers!$B$1:$B$1001,0,0)</f>
        <v>Aurelia Burgwin</v>
      </c>
      <c r="G603" s="2" t="str">
        <f>_xlfn.XLOOKUP(C603:C1602,customers!A602:A1602,customers!C602:C1602,0,0)</f>
        <v>aburgwingp@redcross.org</v>
      </c>
      <c r="H603" s="2" t="str">
        <f>_xlfn.XLOOKUP(C603,customers!$A$1:$A$1001,customers!$G$1:$G$1001,0,0)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s="6" t="str">
        <f t="shared" si="28"/>
        <v>Robusta</v>
      </c>
      <c r="O603" s="6"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_xlfn.XLOOKUP(C604,customers!$A$1:$A$1001,customers!$B$1:$B$1001,0,0)</f>
        <v>Emalee Rolin</v>
      </c>
      <c r="G604" s="2" t="str">
        <f>_xlfn.XLOOKUP(C604:C1603,customers!A603:A1603,customers!C603:C1603,0,0)</f>
        <v>erolingq@google.fr</v>
      </c>
      <c r="H604" s="2" t="str">
        <f>_xlfn.XLOOKUP(C604,customers!$A$1:$A$1001,customers!$G$1:$G$1001,0,0)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s="6" t="str">
        <f t="shared" si="28"/>
        <v>Excelsa</v>
      </c>
      <c r="O604" s="6"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_xlfn.XLOOKUP(C605,customers!$A$1:$A$1001,customers!$B$1:$B$1001,0,0)</f>
        <v>Donavon Fowle</v>
      </c>
      <c r="G605" s="2" t="str">
        <f>_xlfn.XLOOKUP(C605:C1604,customers!A604:A1604,customers!C604:C1604,0,0)</f>
        <v>dfowlegr@epa.gov</v>
      </c>
      <c r="H605" s="2" t="str">
        <f>_xlfn.XLOOKUP(C605,customers!$A$1:$A$1001,customers!$G$1:$G$1001,0,0)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s="6" t="str">
        <f t="shared" si="28"/>
        <v>Robusta</v>
      </c>
      <c r="O605" s="6"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_xlfn.XLOOKUP(C606,customers!$A$1:$A$1001,customers!$B$1:$B$1001,0,0)</f>
        <v>Jorge Bettison</v>
      </c>
      <c r="G606" s="2"/>
      <c r="H606" s="2" t="str">
        <f>_xlfn.XLOOKUP(C606,customers!$A$1:$A$1001,customers!$G$1:$G$1001,0,0)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s="6" t="str">
        <f t="shared" si="28"/>
        <v>Liberica</v>
      </c>
      <c r="O606" s="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_xlfn.XLOOKUP(C607,customers!$A$1:$A$1001,customers!$B$1:$B$1001,0,0)</f>
        <v>Wang Powlesland</v>
      </c>
      <c r="G607" s="2" t="str">
        <f>_xlfn.XLOOKUP(C607:C1606,customers!A606:A1606,customers!C606:C1606,0,0)</f>
        <v>wpowleslandgt@soundcloud.com</v>
      </c>
      <c r="H607" s="2" t="str">
        <f>_xlfn.XLOOKUP(C607,customers!$A$1:$A$1001,customers!$G$1:$G$1001,0,0)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s="6" t="str">
        <f t="shared" si="28"/>
        <v>Arabica</v>
      </c>
      <c r="O607" s="6"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_xlfn.XLOOKUP(C608,customers!$A$1:$A$1001,customers!$B$1:$B$1001,0,0)</f>
        <v>Cody Verissimo</v>
      </c>
      <c r="G608" s="2"/>
      <c r="H608" s="2" t="str">
        <f>_xlfn.XLOOKUP(C608,customers!$A$1:$A$1001,customers!$G$1:$G$1001,0,0)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s="6" t="str">
        <f t="shared" si="28"/>
        <v>Liberica</v>
      </c>
      <c r="O608" s="6"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_xlfn.XLOOKUP(C609,customers!$A$1:$A$1001,customers!$B$1:$B$1001,0,0)</f>
        <v>Laurence Ellingham</v>
      </c>
      <c r="G609" s="2" t="str">
        <f>_xlfn.XLOOKUP(C609:C1608,customers!A608:A1608,customers!C608:C1608,0,0)</f>
        <v>lellinghamgv@sciencedaily.com</v>
      </c>
      <c r="H609" s="2" t="str">
        <f>_xlfn.XLOOKUP(C609,customers!$A$1:$A$1001,customers!$G$1:$G$1001,0,0)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s="6" t="str">
        <f t="shared" si="28"/>
        <v>Excelsa</v>
      </c>
      <c r="O609" s="6"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_xlfn.XLOOKUP(C610,customers!$A$1:$A$1001,customers!$B$1:$B$1001,0,0)</f>
        <v>Billy Neiland</v>
      </c>
      <c r="G610" s="2"/>
      <c r="H610" s="2" t="str">
        <f>_xlfn.XLOOKUP(C610,customers!$A$1:$A$1001,customers!$G$1:$G$1001,0,0)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s="6" t="str">
        <f t="shared" si="28"/>
        <v>Excelsa</v>
      </c>
      <c r="O610" s="6"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_xlfn.XLOOKUP(C611,customers!$A$1:$A$1001,customers!$B$1:$B$1001,0,0)</f>
        <v>Ancell Fendt</v>
      </c>
      <c r="G611" s="2" t="str">
        <f>_xlfn.XLOOKUP(C611:C1610,customers!A610:A1610,customers!C610:C1610,0,0)</f>
        <v>afendtgx@forbes.com</v>
      </c>
      <c r="H611" s="2" t="str">
        <f>_xlfn.XLOOKUP(C611,customers!$A$1:$A$1001,customers!$G$1:$G$1001,0,0)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s="6" t="str">
        <f t="shared" si="28"/>
        <v>Liberica</v>
      </c>
      <c r="O611" s="6"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_xlfn.XLOOKUP(C612,customers!$A$1:$A$1001,customers!$B$1:$B$1001,0,0)</f>
        <v>Angelia Cleyburn</v>
      </c>
      <c r="G612" s="2" t="str">
        <f>_xlfn.XLOOKUP(C612:C1611,customers!A611:A1611,customers!C611:C1611,0,0)</f>
        <v>acleyburngy@lycos.com</v>
      </c>
      <c r="H612" s="2" t="str">
        <f>_xlfn.XLOOKUP(C612,customers!$A$1:$A$1001,customers!$G$1:$G$1001,0,0)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s="6" t="str">
        <f t="shared" si="28"/>
        <v>Robusta</v>
      </c>
      <c r="O612" s="6"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_xlfn.XLOOKUP(C613,customers!$A$1:$A$1001,customers!$B$1:$B$1001,0,0)</f>
        <v>Temple Castiglione</v>
      </c>
      <c r="G613" s="2" t="str">
        <f>_xlfn.XLOOKUP(C613:C1612,customers!A612:A1612,customers!C612:C1612,0,0)</f>
        <v>tcastiglionegz@xing.com</v>
      </c>
      <c r="H613" s="2" t="str">
        <f>_xlfn.XLOOKUP(C613,customers!$A$1:$A$1001,customers!$G$1:$G$1001,0,0)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s="6" t="str">
        <f t="shared" si="28"/>
        <v>Excelsa</v>
      </c>
      <c r="O613" s="6"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_xlfn.XLOOKUP(C614,customers!$A$1:$A$1001,customers!$B$1:$B$1001,0,0)</f>
        <v>Betti Lacasa</v>
      </c>
      <c r="G614" s="2"/>
      <c r="H614" s="2" t="str">
        <f>_xlfn.XLOOKUP(C614,customers!$A$1:$A$1001,customers!$G$1:$G$1001,0,0)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s="6" t="str">
        <f t="shared" si="28"/>
        <v>Arabica</v>
      </c>
      <c r="O614" s="6"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_xlfn.XLOOKUP(C615,customers!$A$1:$A$1001,customers!$B$1:$B$1001,0,0)</f>
        <v>Gunilla Lynch</v>
      </c>
      <c r="G615" s="2"/>
      <c r="H615" s="2" t="str">
        <f>_xlfn.XLOOKUP(C615,customers!$A$1:$A$1001,customers!$G$1:$G$1001,0,0)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s="6" t="str">
        <f t="shared" si="28"/>
        <v>Robusta</v>
      </c>
      <c r="O615" s="6"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_xlfn.XLOOKUP(C616,customers!$A$1:$A$1001,customers!$B$1:$B$1001,0,0)</f>
        <v>Cody Verissimo</v>
      </c>
      <c r="G616" s="2"/>
      <c r="H616" s="2" t="str">
        <f>_xlfn.XLOOKUP(C616,customers!$A$1:$A$1001,customers!$G$1:$G$1001,0,0)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s="6" t="str">
        <f t="shared" si="28"/>
        <v>Robusta</v>
      </c>
      <c r="O616" s="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_xlfn.XLOOKUP(C617,customers!$A$1:$A$1001,customers!$B$1:$B$1001,0,0)</f>
        <v>Shay Couronne</v>
      </c>
      <c r="G617" s="2" t="str">
        <f>_xlfn.XLOOKUP(C617:C1616,customers!A616:A1616,customers!C616:C1616,0,0)</f>
        <v>scouronneh3@mozilla.org</v>
      </c>
      <c r="H617" s="2" t="str">
        <f>_xlfn.XLOOKUP(C617,customers!$A$1:$A$1001,customers!$G$1:$G$1001,0,0)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s="6" t="str">
        <f t="shared" si="28"/>
        <v>Liberica</v>
      </c>
      <c r="O617" s="6"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_xlfn.XLOOKUP(C618,customers!$A$1:$A$1001,customers!$B$1:$B$1001,0,0)</f>
        <v>Linus Flippelli</v>
      </c>
      <c r="G618" s="2" t="str">
        <f>_xlfn.XLOOKUP(C618:C1617,customers!A617:A1617,customers!C617:C1617,0,0)</f>
        <v>lflippellih4@github.io</v>
      </c>
      <c r="H618" s="2" t="str">
        <f>_xlfn.XLOOKUP(C618,customers!$A$1:$A$1001,customers!$G$1:$G$1001,0,0)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s="6" t="str">
        <f t="shared" si="28"/>
        <v>Excelsa</v>
      </c>
      <c r="O618" s="6"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_xlfn.XLOOKUP(C619,customers!$A$1:$A$1001,customers!$B$1:$B$1001,0,0)</f>
        <v>Rachelle Elizabeth</v>
      </c>
      <c r="G619" s="2" t="str">
        <f>_xlfn.XLOOKUP(C619:C1618,customers!A618:A1618,customers!C618:C1618,0,0)</f>
        <v>relizabethh5@live.com</v>
      </c>
      <c r="H619" s="2" t="str">
        <f>_xlfn.XLOOKUP(C619,customers!$A$1:$A$1001,customers!$G$1:$G$1001,0,0)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s="6" t="str">
        <f t="shared" si="28"/>
        <v>Liberica</v>
      </c>
      <c r="O619" s="6"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_xlfn.XLOOKUP(C620,customers!$A$1:$A$1001,customers!$B$1:$B$1001,0,0)</f>
        <v>Innis Renhard</v>
      </c>
      <c r="G620" s="2" t="str">
        <f>_xlfn.XLOOKUP(C620:C1619,customers!A619:A1619,customers!C619:C1619,0,0)</f>
        <v>irenhardh6@i2i.jp</v>
      </c>
      <c r="H620" s="2" t="str">
        <f>_xlfn.XLOOKUP(C620,customers!$A$1:$A$1001,customers!$G$1:$G$1001,0,0)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s="6" t="str">
        <f t="shared" si="28"/>
        <v>Excelsa</v>
      </c>
      <c r="O620" s="6"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_xlfn.XLOOKUP(C621,customers!$A$1:$A$1001,customers!$B$1:$B$1001,0,0)</f>
        <v>Winne Roche</v>
      </c>
      <c r="G621" s="2" t="str">
        <f>_xlfn.XLOOKUP(C621:C1620,customers!A620:A1620,customers!C620:C1620,0,0)</f>
        <v>wrocheh7@xinhuanet.com</v>
      </c>
      <c r="H621" s="2" t="str">
        <f>_xlfn.XLOOKUP(C621,customers!$A$1:$A$1001,customers!$G$1:$G$1001,0,0)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s="6" t="str">
        <f t="shared" si="28"/>
        <v>Liberica</v>
      </c>
      <c r="O621" s="6"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_xlfn.XLOOKUP(C622,customers!$A$1:$A$1001,customers!$B$1:$B$1001,0,0)</f>
        <v>Linn Alaway</v>
      </c>
      <c r="G622" s="2" t="str">
        <f>_xlfn.XLOOKUP(C622:C1621,customers!A621:A1621,customers!C621:C1621,0,0)</f>
        <v>lalawayhh@weather.com</v>
      </c>
      <c r="H622" s="2" t="str">
        <f>_xlfn.XLOOKUP(C622,customers!$A$1:$A$1001,customers!$G$1:$G$1001,0,0)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s="6" t="str">
        <f t="shared" si="28"/>
        <v>Arabica</v>
      </c>
      <c r="O622" s="6"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_xlfn.XLOOKUP(C623,customers!$A$1:$A$1001,customers!$B$1:$B$1001,0,0)</f>
        <v>Cordy Odgaard</v>
      </c>
      <c r="G623" s="2" t="str">
        <f>_xlfn.XLOOKUP(C623:C1622,customers!A622:A1622,customers!C622:C1622,0,0)</f>
        <v>codgaardh9@nsw.gov.au</v>
      </c>
      <c r="H623" s="2" t="str">
        <f>_xlfn.XLOOKUP(C623,customers!$A$1:$A$1001,customers!$G$1:$G$1001,0,0)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s="6" t="str">
        <f t="shared" si="28"/>
        <v>Arabica</v>
      </c>
      <c r="O623" s="6"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_xlfn.XLOOKUP(C624,customers!$A$1:$A$1001,customers!$B$1:$B$1001,0,0)</f>
        <v>Bertine Byrd</v>
      </c>
      <c r="G624" s="2" t="str">
        <f>_xlfn.XLOOKUP(C624:C1623,customers!A623:A1623,customers!C623:C1623,0,0)</f>
        <v>bbyrdha@4shared.com</v>
      </c>
      <c r="H624" s="2" t="str">
        <f>_xlfn.XLOOKUP(C624,customers!$A$1:$A$1001,customers!$G$1:$G$1001,0,0)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s="6" t="str">
        <f t="shared" si="28"/>
        <v>Liberica</v>
      </c>
      <c r="O624" s="6"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_xlfn.XLOOKUP(C625,customers!$A$1:$A$1001,customers!$B$1:$B$1001,0,0)</f>
        <v>Nelie Garnson</v>
      </c>
      <c r="G625" s="2"/>
      <c r="H625" s="2" t="str">
        <f>_xlfn.XLOOKUP(C625,customers!$A$1:$A$1001,customers!$G$1:$G$1001,0,0)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s="6" t="str">
        <f t="shared" si="28"/>
        <v>Excelsa</v>
      </c>
      <c r="O625" s="6"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_xlfn.XLOOKUP(C626,customers!$A$1:$A$1001,customers!$B$1:$B$1001,0,0)</f>
        <v>Dianne Chardin</v>
      </c>
      <c r="G626" s="2" t="str">
        <f>_xlfn.XLOOKUP(C626:C1625,customers!A625:A1625,customers!C625:C1625,0,0)</f>
        <v>dchardinhc@nhs.uk</v>
      </c>
      <c r="H626" s="2" t="str">
        <f>_xlfn.XLOOKUP(C626,customers!$A$1:$A$1001,customers!$G$1:$G$1001,0,0)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s="6" t="str">
        <f t="shared" si="28"/>
        <v>Excelsa</v>
      </c>
      <c r="O626" s="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_xlfn.XLOOKUP(C627,customers!$A$1:$A$1001,customers!$B$1:$B$1001,0,0)</f>
        <v>Hailee Radbone</v>
      </c>
      <c r="G627" s="2" t="str">
        <f>_xlfn.XLOOKUP(C627:C1626,customers!A626:A1626,customers!C626:C1626,0,0)</f>
        <v>hradbonehd@newsvine.com</v>
      </c>
      <c r="H627" s="2" t="str">
        <f>_xlfn.XLOOKUP(C627,customers!$A$1:$A$1001,customers!$G$1:$G$1001,0,0)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s="6" t="str">
        <f t="shared" si="28"/>
        <v>Robusta</v>
      </c>
      <c r="O627" s="6"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_xlfn.XLOOKUP(C628,customers!$A$1:$A$1001,customers!$B$1:$B$1001,0,0)</f>
        <v>Wallis Bernth</v>
      </c>
      <c r="G628" s="2" t="str">
        <f>_xlfn.XLOOKUP(C628:C1627,customers!A627:A1627,customers!C627:C1627,0,0)</f>
        <v>wbernthhe@miitbeian.gov.cn</v>
      </c>
      <c r="H628" s="2" t="str">
        <f>_xlfn.XLOOKUP(C628,customers!$A$1:$A$1001,customers!$G$1:$G$1001,0,0)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s="6" t="str">
        <f t="shared" si="28"/>
        <v>Arabica</v>
      </c>
      <c r="O628" s="6"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_xlfn.XLOOKUP(C629,customers!$A$1:$A$1001,customers!$B$1:$B$1001,0,0)</f>
        <v>Byron Acarson</v>
      </c>
      <c r="G629" s="2" t="str">
        <f>_xlfn.XLOOKUP(C629:C1628,customers!A628:A1628,customers!C628:C1628,0,0)</f>
        <v>bacarsonhf@cnn.com</v>
      </c>
      <c r="H629" s="2" t="str">
        <f>_xlfn.XLOOKUP(C629,customers!$A$1:$A$1001,customers!$G$1:$G$1001,0,0)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s="6" t="str">
        <f t="shared" si="28"/>
        <v>Excelsa</v>
      </c>
      <c r="O629" s="6"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_xlfn.XLOOKUP(C630,customers!$A$1:$A$1001,customers!$B$1:$B$1001,0,0)</f>
        <v>Faunie Brigham</v>
      </c>
      <c r="G630" s="2" t="str">
        <f>_xlfn.XLOOKUP(C630:C1629,customers!A629:A1629,customers!C629:C1629,0,0)</f>
        <v>fbrighamhg@blog.com</v>
      </c>
      <c r="H630" s="2" t="str">
        <f>_xlfn.XLOOKUP(C630,customers!$A$1:$A$1001,customers!$G$1:$G$1001,0,0)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s="6" t="str">
        <f t="shared" si="28"/>
        <v>Excelsa</v>
      </c>
      <c r="O630" s="6"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_xlfn.XLOOKUP(C631,customers!$A$1:$A$1001,customers!$B$1:$B$1001,0,0)</f>
        <v>Faunie Brigham</v>
      </c>
      <c r="G631" s="2" t="str">
        <f>_xlfn.XLOOKUP(C631:C1630,customers!A630:A1630,customers!C630:C1630,0,0)</f>
        <v>fbrighamhg@blog.com</v>
      </c>
      <c r="H631" s="2" t="str">
        <f>_xlfn.XLOOKUP(C631,customers!$A$1:$A$1001,customers!$G$1:$G$1001,0,0)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s="6" t="str">
        <f t="shared" si="28"/>
        <v>Liberica</v>
      </c>
      <c r="O631" s="6"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_xlfn.XLOOKUP(C632,customers!$A$1:$A$1001,customers!$B$1:$B$1001,0,0)</f>
        <v>Faunie Brigham</v>
      </c>
      <c r="G632" s="2"/>
      <c r="H632" s="2" t="str">
        <f>_xlfn.XLOOKUP(C632,customers!$A$1:$A$1001,customers!$G$1:$G$1001,0,0)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s="6" t="str">
        <f t="shared" si="28"/>
        <v>Arabica</v>
      </c>
      <c r="O632" s="6"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_xlfn.XLOOKUP(C633,customers!$A$1:$A$1001,customers!$B$1:$B$1001,0,0)</f>
        <v>Faunie Brigham</v>
      </c>
      <c r="G633" s="2"/>
      <c r="H633" s="2" t="str">
        <f>_xlfn.XLOOKUP(C633,customers!$A$1:$A$1001,customers!$G$1:$G$1001,0,0)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s="6" t="str">
        <f t="shared" si="28"/>
        <v>Robusta</v>
      </c>
      <c r="O633" s="6"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_xlfn.XLOOKUP(C634,customers!$A$1:$A$1001,customers!$B$1:$B$1001,0,0)</f>
        <v>Marjorie Yoxen</v>
      </c>
      <c r="G634" s="2" t="str">
        <f>_xlfn.XLOOKUP(C634:C1633,customers!A633:A1633,customers!C633:C1633,0,0)</f>
        <v>myoxenhk@google.com</v>
      </c>
      <c r="H634" s="2" t="str">
        <f>_xlfn.XLOOKUP(C634,customers!$A$1:$A$1001,customers!$G$1:$G$1001,0,0)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s="6" t="str">
        <f t="shared" si="28"/>
        <v>Excelsa</v>
      </c>
      <c r="O634" s="6"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_xlfn.XLOOKUP(C635,customers!$A$1:$A$1001,customers!$B$1:$B$1001,0,0)</f>
        <v>Gaspar McGavin</v>
      </c>
      <c r="G635" s="2" t="str">
        <f>_xlfn.XLOOKUP(C635:C1634,customers!A634:A1634,customers!C634:C1634,0,0)</f>
        <v>gmcgavinhl@histats.com</v>
      </c>
      <c r="H635" s="2" t="str">
        <f>_xlfn.XLOOKUP(C635,customers!$A$1:$A$1001,customers!$G$1:$G$1001,0,0)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s="6" t="str">
        <f t="shared" si="28"/>
        <v>Robusta</v>
      </c>
      <c r="O635" s="6"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_xlfn.XLOOKUP(C636,customers!$A$1:$A$1001,customers!$B$1:$B$1001,0,0)</f>
        <v>Lindy Uttermare</v>
      </c>
      <c r="G636" s="2" t="str">
        <f>_xlfn.XLOOKUP(C636:C1635,customers!A635:A1635,customers!C635:C1635,0,0)</f>
        <v>luttermarehm@engadget.com</v>
      </c>
      <c r="H636" s="2" t="str">
        <f>_xlfn.XLOOKUP(C636,customers!$A$1:$A$1001,customers!$G$1:$G$1001,0,0)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s="6" t="str">
        <f t="shared" si="28"/>
        <v>Liberica</v>
      </c>
      <c r="O636" s="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_xlfn.XLOOKUP(C637,customers!$A$1:$A$1001,customers!$B$1:$B$1001,0,0)</f>
        <v>Eal D'Ambrogio</v>
      </c>
      <c r="G637" s="2" t="str">
        <f>_xlfn.XLOOKUP(C637:C1636,customers!A636:A1636,customers!C636:C1636,0,0)</f>
        <v>edambrogiohn@techcrunch.com</v>
      </c>
      <c r="H637" s="2" t="str">
        <f>_xlfn.XLOOKUP(C637,customers!$A$1:$A$1001,customers!$G$1:$G$1001,0,0)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s="6" t="str">
        <f t="shared" si="28"/>
        <v>Excelsa</v>
      </c>
      <c r="O637" s="6"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_xlfn.XLOOKUP(C638,customers!$A$1:$A$1001,customers!$B$1:$B$1001,0,0)</f>
        <v>Carolee Winchcombe</v>
      </c>
      <c r="G638" s="2" t="str">
        <f>_xlfn.XLOOKUP(C638:C1637,customers!A637:A1637,customers!C637:C1637,0,0)</f>
        <v>cwinchcombeho@jiathis.com</v>
      </c>
      <c r="H638" s="2" t="str">
        <f>_xlfn.XLOOKUP(C638,customers!$A$1:$A$1001,customers!$G$1:$G$1001,0,0)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s="6" t="str">
        <f t="shared" si="28"/>
        <v>Liberica</v>
      </c>
      <c r="O638" s="6"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_xlfn.XLOOKUP(C639,customers!$A$1:$A$1001,customers!$B$1:$B$1001,0,0)</f>
        <v>Benedikta Paumier</v>
      </c>
      <c r="G639" s="2" t="str">
        <f>_xlfn.XLOOKUP(C639:C1638,customers!A638:A1638,customers!C638:C1638,0,0)</f>
        <v>bpaumierhp@umn.edu</v>
      </c>
      <c r="H639" s="2" t="str">
        <f>_xlfn.XLOOKUP(C639,customers!$A$1:$A$1001,customers!$G$1:$G$1001,0,0)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s="6" t="str">
        <f t="shared" si="28"/>
        <v>Excelsa</v>
      </c>
      <c r="O639" s="6"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_xlfn.XLOOKUP(C640,customers!$A$1:$A$1001,customers!$B$1:$B$1001,0,0)</f>
        <v>Neville Piatto</v>
      </c>
      <c r="G640" s="2"/>
      <c r="H640" s="2" t="str">
        <f>_xlfn.XLOOKUP(C640,customers!$A$1:$A$1001,customers!$G$1:$G$1001,0,0)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s="6" t="str">
        <f t="shared" si="28"/>
        <v>Arabica</v>
      </c>
      <c r="O640" s="6"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_xlfn.XLOOKUP(C641,customers!$A$1:$A$1001,customers!$B$1:$B$1001,0,0)</f>
        <v>Jeno Capey</v>
      </c>
      <c r="G641" s="2" t="str">
        <f>_xlfn.XLOOKUP(C641:C1640,customers!A640:A1640,customers!C640:C1640,0,0)</f>
        <v>jcapeyhr@bravesites.com</v>
      </c>
      <c r="H641" s="2" t="str">
        <f>_xlfn.XLOOKUP(C641,customers!$A$1:$A$1001,customers!$G$1:$G$1001,0,0)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s="6" t="str">
        <f t="shared" si="28"/>
        <v>Liberica</v>
      </c>
      <c r="O641" s="6"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_xlfn.XLOOKUP(C642,customers!$A$1:$A$1001,customers!$B$1:$B$1001,0,0)</f>
        <v>Tuckie Mathonnet</v>
      </c>
      <c r="G642" s="2" t="str">
        <f>_xlfn.XLOOKUP(C642:C1641,customers!A641:A1641,customers!C641:C1641,0,0)</f>
        <v>tmathonneti0@google.co.jp</v>
      </c>
      <c r="H642" s="2" t="str">
        <f>_xlfn.XLOOKUP(C642,customers!$A$1:$A$1001,customers!$G$1:$G$1001,0,0)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s="6" t="str">
        <f t="shared" si="28"/>
        <v>Robusta</v>
      </c>
      <c r="O642" s="6"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_xlfn.XLOOKUP(C643,customers!$A$1:$A$1001,customers!$B$1:$B$1001,0,0)</f>
        <v>Yardley Basill</v>
      </c>
      <c r="G643" s="2" t="str">
        <f>_xlfn.XLOOKUP(C643:C1642,customers!A642:A1642,customers!C642:C1642,0,0)</f>
        <v>ybasillht@theguardian.com</v>
      </c>
      <c r="H643" s="2" t="str">
        <f>_xlfn.XLOOKUP(C643,customers!$A$1:$A$1001,customers!$G$1:$G$1001,0,0)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E643*L643</f>
        <v>35.849999999999994</v>
      </c>
      <c r="N643" s="6" t="str">
        <f t="shared" ref="N643:N706" si="31">IF(I643="Rob","Robusta",IF(I643="Exc","Excelsa",IF(I643="Ara","Arabica",IF(I643="Lib","Liberica",""))))</f>
        <v>Robusta</v>
      </c>
      <c r="O643" s="6"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_xlfn.XLOOKUP(C644,customers!$A$1:$A$1001,customers!$B$1:$B$1001,0,0)</f>
        <v>Maggy Baistow</v>
      </c>
      <c r="G644" s="2" t="str">
        <f>_xlfn.XLOOKUP(C644:C1643,customers!A643:A1643,customers!C643:C1643,0,0)</f>
        <v>mbaistowhu@i2i.jp</v>
      </c>
      <c r="H644" s="2" t="str">
        <f>_xlfn.XLOOKUP(C644,customers!$A$1:$A$1001,customers!$G$1:$G$1001,0,0)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s="6" t="str">
        <f t="shared" si="31"/>
        <v>Excelsa</v>
      </c>
      <c r="O644" s="6"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_xlfn.XLOOKUP(C645,customers!$A$1:$A$1001,customers!$B$1:$B$1001,0,0)</f>
        <v>Courtney Pallant</v>
      </c>
      <c r="G645" s="2" t="str">
        <f>_xlfn.XLOOKUP(C645:C1644,customers!A644:A1644,customers!C644:C1644,0,0)</f>
        <v>cpallanthv@typepad.com</v>
      </c>
      <c r="H645" s="2" t="str">
        <f>_xlfn.XLOOKUP(C645,customers!$A$1:$A$1001,customers!$G$1:$G$1001,0,0)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s="6" t="str">
        <f t="shared" si="31"/>
        <v>Excelsa</v>
      </c>
      <c r="O645" s="6"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_xlfn.XLOOKUP(C646,customers!$A$1:$A$1001,customers!$B$1:$B$1001,0,0)</f>
        <v>Marne Mingey</v>
      </c>
      <c r="G646" s="2"/>
      <c r="H646" s="2" t="str">
        <f>_xlfn.XLOOKUP(C646,customers!$A$1:$A$1001,customers!$G$1:$G$1001,0,0)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s="6" t="str">
        <f t="shared" si="31"/>
        <v>Robusta</v>
      </c>
      <c r="O646" s="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_xlfn.XLOOKUP(C647,customers!$A$1:$A$1001,customers!$B$1:$B$1001,0,0)</f>
        <v>Denny O' Ronan</v>
      </c>
      <c r="G647" s="2" t="str">
        <f>_xlfn.XLOOKUP(C647:C1646,customers!A646:A1646,customers!C646:C1646,0,0)</f>
        <v>dohx@redcross.org</v>
      </c>
      <c r="H647" s="2" t="str">
        <f>_xlfn.XLOOKUP(C647,customers!$A$1:$A$1001,customers!$G$1:$G$1001,0,0)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s="6" t="str">
        <f t="shared" si="31"/>
        <v>Arabica</v>
      </c>
      <c r="O647" s="6"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_xlfn.XLOOKUP(C648,customers!$A$1:$A$1001,customers!$B$1:$B$1001,0,0)</f>
        <v>Dottie Rallin</v>
      </c>
      <c r="G648" s="2" t="str">
        <f>_xlfn.XLOOKUP(C648:C1647,customers!A647:A1647,customers!C647:C1647,0,0)</f>
        <v>drallinhy@howstuffworks.com</v>
      </c>
      <c r="H648" s="2" t="str">
        <f>_xlfn.XLOOKUP(C648,customers!$A$1:$A$1001,customers!$G$1:$G$1001,0,0)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s="6" t="str">
        <f t="shared" si="31"/>
        <v>Arabica</v>
      </c>
      <c r="O648" s="6"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_xlfn.XLOOKUP(C649,customers!$A$1:$A$1001,customers!$B$1:$B$1001,0,0)</f>
        <v>Ardith Chill</v>
      </c>
      <c r="G649" s="2" t="str">
        <f>_xlfn.XLOOKUP(C649:C1648,customers!A648:A1648,customers!C648:C1648,0,0)</f>
        <v>achillhz@epa.gov</v>
      </c>
      <c r="H649" s="2" t="str">
        <f>_xlfn.XLOOKUP(C649,customers!$A$1:$A$1001,customers!$G$1:$G$1001,0,0)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s="6" t="str">
        <f t="shared" si="31"/>
        <v>Liberica</v>
      </c>
      <c r="O649" s="6"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_xlfn.XLOOKUP(C650,customers!$A$1:$A$1001,customers!$B$1:$B$1001,0,0)</f>
        <v>Tuckie Mathonnet</v>
      </c>
      <c r="G650" s="2" t="str">
        <f>_xlfn.XLOOKUP(C650:C1649,customers!A649:A1649,customers!C649:C1649,0,0)</f>
        <v>tmathonneti0@google.co.jp</v>
      </c>
      <c r="H650" s="2" t="str">
        <f>_xlfn.XLOOKUP(C650,customers!$A$1:$A$1001,customers!$G$1:$G$1001,0,0)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s="6" t="str">
        <f t="shared" si="31"/>
        <v>Robusta</v>
      </c>
      <c r="O650" s="6"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_xlfn.XLOOKUP(C651,customers!$A$1:$A$1001,customers!$B$1:$B$1001,0,0)</f>
        <v>Charmane Denys</v>
      </c>
      <c r="G651" s="2" t="str">
        <f>_xlfn.XLOOKUP(C651:C1650,customers!A650:A1650,customers!C650:C1650,0,0)</f>
        <v>cdenysi1@is.gd</v>
      </c>
      <c r="H651" s="2" t="str">
        <f>_xlfn.XLOOKUP(C651,customers!$A$1:$A$1001,customers!$G$1:$G$1001,0,0)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s="6" t="str">
        <f t="shared" si="31"/>
        <v>Liberica</v>
      </c>
      <c r="O651" s="6"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_xlfn.XLOOKUP(C652,customers!$A$1:$A$1001,customers!$B$1:$B$1001,0,0)</f>
        <v>Cecily Stebbings</v>
      </c>
      <c r="G652" s="2" t="str">
        <f>_xlfn.XLOOKUP(C652:C1651,customers!A651:A1651,customers!C651:C1651,0,0)</f>
        <v>cstebbingsi2@drupal.org</v>
      </c>
      <c r="H652" s="2" t="str">
        <f>_xlfn.XLOOKUP(C652,customers!$A$1:$A$1001,customers!$G$1:$G$1001,0,0)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s="6" t="str">
        <f t="shared" si="31"/>
        <v>Robusta</v>
      </c>
      <c r="O652" s="6"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_xlfn.XLOOKUP(C653,customers!$A$1:$A$1001,customers!$B$1:$B$1001,0,0)</f>
        <v>Giana Tonnesen</v>
      </c>
      <c r="G653" s="2"/>
      <c r="H653" s="2" t="str">
        <f>_xlfn.XLOOKUP(C653,customers!$A$1:$A$1001,customers!$G$1:$G$1001,0,0)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s="6" t="str">
        <f t="shared" si="31"/>
        <v>Robusta</v>
      </c>
      <c r="O653" s="6"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_xlfn.XLOOKUP(C654,customers!$A$1:$A$1001,customers!$B$1:$B$1001,0,0)</f>
        <v>Rhetta Zywicki</v>
      </c>
      <c r="G654" s="2" t="str">
        <f>_xlfn.XLOOKUP(C654:C1653,customers!A653:A1653,customers!C653:C1653,0,0)</f>
        <v>rzywickii4@ifeng.com</v>
      </c>
      <c r="H654" s="2" t="str">
        <f>_xlfn.XLOOKUP(C654,customers!$A$1:$A$1001,customers!$G$1:$G$1001,0,0)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s="6" t="str">
        <f t="shared" si="31"/>
        <v>Liberica</v>
      </c>
      <c r="O654" s="6"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_xlfn.XLOOKUP(C655,customers!$A$1:$A$1001,customers!$B$1:$B$1001,0,0)</f>
        <v>Almeria Burgett</v>
      </c>
      <c r="G655" s="2" t="str">
        <f>_xlfn.XLOOKUP(C655:C1654,customers!A654:A1654,customers!C654:C1654,0,0)</f>
        <v>aburgetti5@moonfruit.com</v>
      </c>
      <c r="H655" s="2" t="str">
        <f>_xlfn.XLOOKUP(C655,customers!$A$1:$A$1001,customers!$G$1:$G$1001,0,0)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s="6" t="str">
        <f t="shared" si="31"/>
        <v>Arabica</v>
      </c>
      <c r="O655" s="6"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_xlfn.XLOOKUP(C656,customers!$A$1:$A$1001,customers!$B$1:$B$1001,0,0)</f>
        <v>Marvin Malloy</v>
      </c>
      <c r="G656" s="2" t="str">
        <f>_xlfn.XLOOKUP(C656:C1655,customers!A655:A1655,customers!C655:C1655,0,0)</f>
        <v>mmalloyi6@seattletimes.com</v>
      </c>
      <c r="H656" s="2" t="str">
        <f>_xlfn.XLOOKUP(C656,customers!$A$1:$A$1001,customers!$G$1:$G$1001,0,0)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s="6" t="str">
        <f t="shared" si="31"/>
        <v>Arabica</v>
      </c>
      <c r="O656" s="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_xlfn.XLOOKUP(C657,customers!$A$1:$A$1001,customers!$B$1:$B$1001,0,0)</f>
        <v>Maxim McParland</v>
      </c>
      <c r="G657" s="2" t="str">
        <f>_xlfn.XLOOKUP(C657:C1656,customers!A656:A1656,customers!C656:C1656,0,0)</f>
        <v>mmcparlandi7@w3.org</v>
      </c>
      <c r="H657" s="2" t="str">
        <f>_xlfn.XLOOKUP(C657,customers!$A$1:$A$1001,customers!$G$1:$G$1001,0,0)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s="6" t="str">
        <f t="shared" si="31"/>
        <v>Robusta</v>
      </c>
      <c r="O657" s="6"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_xlfn.XLOOKUP(C658,customers!$A$1:$A$1001,customers!$B$1:$B$1001,0,0)</f>
        <v>Sylas Jennaroy</v>
      </c>
      <c r="G658" s="2" t="str">
        <f>_xlfn.XLOOKUP(C658:C1657,customers!A657:A1657,customers!C657:C1657,0,0)</f>
        <v>sjennaroyi8@purevolume.com</v>
      </c>
      <c r="H658" s="2" t="str">
        <f>_xlfn.XLOOKUP(C658,customers!$A$1:$A$1001,customers!$G$1:$G$1001,0,0)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s="6" t="str">
        <f t="shared" si="31"/>
        <v>Liberica</v>
      </c>
      <c r="O658" s="6"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_xlfn.XLOOKUP(C659,customers!$A$1:$A$1001,customers!$B$1:$B$1001,0,0)</f>
        <v>Wren Place</v>
      </c>
      <c r="G659" s="2" t="str">
        <f>_xlfn.XLOOKUP(C659:C1658,customers!A658:A1658,customers!C658:C1658,0,0)</f>
        <v>wplacei9@wsj.com</v>
      </c>
      <c r="H659" s="2" t="str">
        <f>_xlfn.XLOOKUP(C659,customers!$A$1:$A$1001,customers!$G$1:$G$1001,0,0)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s="6" t="str">
        <f t="shared" si="31"/>
        <v>Arabica</v>
      </c>
      <c r="O659" s="6"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_xlfn.XLOOKUP(C660,customers!$A$1:$A$1001,customers!$B$1:$B$1001,0,0)</f>
        <v>Janella Millett</v>
      </c>
      <c r="G660" s="2" t="str">
        <f>_xlfn.XLOOKUP(C660:C1659,customers!A659:A1659,customers!C659:C1659,0,0)</f>
        <v>jmillettik@addtoany.com</v>
      </c>
      <c r="H660" s="2" t="str">
        <f>_xlfn.XLOOKUP(C660,customers!$A$1:$A$1001,customers!$G$1:$G$1001,0,0)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s="6" t="str">
        <f t="shared" si="31"/>
        <v>Excelsa</v>
      </c>
      <c r="O660" s="6"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_xlfn.XLOOKUP(C661,customers!$A$1:$A$1001,customers!$B$1:$B$1001,0,0)</f>
        <v>Dollie Gadsden</v>
      </c>
      <c r="G661" s="2" t="str">
        <f>_xlfn.XLOOKUP(C661:C1660,customers!A660:A1660,customers!C660:C1660,0,0)</f>
        <v>dgadsdenib@google.com.hk</v>
      </c>
      <c r="H661" s="2" t="str">
        <f>_xlfn.XLOOKUP(C661,customers!$A$1:$A$1001,customers!$G$1:$G$1001,0,0)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s="6" t="str">
        <f t="shared" si="31"/>
        <v>Arabica</v>
      </c>
      <c r="O661" s="6"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_xlfn.XLOOKUP(C662,customers!$A$1:$A$1001,customers!$B$1:$B$1001,0,0)</f>
        <v>Val Wakelin</v>
      </c>
      <c r="G662" s="2" t="str">
        <f>_xlfn.XLOOKUP(C662:C1661,customers!A661:A1661,customers!C661:C1661,0,0)</f>
        <v>vwakelinic@unesco.org</v>
      </c>
      <c r="H662" s="2" t="str">
        <f>_xlfn.XLOOKUP(C662,customers!$A$1:$A$1001,customers!$G$1:$G$1001,0,0)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s="6" t="str">
        <f t="shared" si="31"/>
        <v>Excelsa</v>
      </c>
      <c r="O662" s="6"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_xlfn.XLOOKUP(C663,customers!$A$1:$A$1001,customers!$B$1:$B$1001,0,0)</f>
        <v>Annie Campsall</v>
      </c>
      <c r="G663" s="2" t="str">
        <f>_xlfn.XLOOKUP(C663:C1662,customers!A662:A1662,customers!C662:C1662,0,0)</f>
        <v>acampsallid@zimbio.com</v>
      </c>
      <c r="H663" s="2" t="str">
        <f>_xlfn.XLOOKUP(C663,customers!$A$1:$A$1001,customers!$G$1:$G$1001,0,0)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s="6" t="str">
        <f t="shared" si="31"/>
        <v>Arabica</v>
      </c>
      <c r="O663" s="6"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_xlfn.XLOOKUP(C664,customers!$A$1:$A$1001,customers!$B$1:$B$1001,0,0)</f>
        <v>Shermy Moseby</v>
      </c>
      <c r="G664" s="2" t="str">
        <f>_xlfn.XLOOKUP(C664:C1663,customers!A663:A1663,customers!C663:C1663,0,0)</f>
        <v>smosebyie@stanford.edu</v>
      </c>
      <c r="H664" s="2" t="str">
        <f>_xlfn.XLOOKUP(C664,customers!$A$1:$A$1001,customers!$G$1:$G$1001,0,0)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s="6" t="str">
        <f t="shared" si="31"/>
        <v>Liberica</v>
      </c>
      <c r="O664" s="6"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_xlfn.XLOOKUP(C665,customers!$A$1:$A$1001,customers!$B$1:$B$1001,0,0)</f>
        <v>Corrie Wass</v>
      </c>
      <c r="G665" s="2" t="str">
        <f>_xlfn.XLOOKUP(C665:C1664,customers!A664:A1664,customers!C664:C1664,0,0)</f>
        <v>cwassif@prweb.com</v>
      </c>
      <c r="H665" s="2" t="str">
        <f>_xlfn.XLOOKUP(C665,customers!$A$1:$A$1001,customers!$G$1:$G$1001,0,0)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s="6" t="str">
        <f t="shared" si="31"/>
        <v>Arabica</v>
      </c>
      <c r="O665" s="6"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_xlfn.XLOOKUP(C666,customers!$A$1:$A$1001,customers!$B$1:$B$1001,0,0)</f>
        <v>Ira Sjostrom</v>
      </c>
      <c r="G666" s="2" t="str">
        <f>_xlfn.XLOOKUP(C666:C1665,customers!A665:A1665,customers!C665:C1665,0,0)</f>
        <v>isjostromig@pbs.org</v>
      </c>
      <c r="H666" s="2" t="str">
        <f>_xlfn.XLOOKUP(C666,customers!$A$1:$A$1001,customers!$G$1:$G$1001,0,0)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s="6" t="str">
        <f t="shared" si="31"/>
        <v>Excelsa</v>
      </c>
      <c r="O666" s="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_xlfn.XLOOKUP(C667,customers!$A$1:$A$1001,customers!$B$1:$B$1001,0,0)</f>
        <v>Ira Sjostrom</v>
      </c>
      <c r="G667" s="2" t="str">
        <f>_xlfn.XLOOKUP(C667:C1666,customers!A666:A1666,customers!C666:C1666,0,0)</f>
        <v>isjostromig@pbs.org</v>
      </c>
      <c r="H667" s="2" t="str">
        <f>_xlfn.XLOOKUP(C667,customers!$A$1:$A$1001,customers!$G$1:$G$1001,0,0)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s="6" t="str">
        <f t="shared" si="31"/>
        <v>Liberica</v>
      </c>
      <c r="O667" s="6"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_xlfn.XLOOKUP(C668,customers!$A$1:$A$1001,customers!$B$1:$B$1001,0,0)</f>
        <v>Jermaine Branchett</v>
      </c>
      <c r="G668" s="2" t="str">
        <f>_xlfn.XLOOKUP(C668:C1667,customers!A667:A1667,customers!C667:C1667,0,0)</f>
        <v>jbranchettii@bravesites.com</v>
      </c>
      <c r="H668" s="2" t="str">
        <f>_xlfn.XLOOKUP(C668,customers!$A$1:$A$1001,customers!$G$1:$G$1001,0,0)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s="6" t="str">
        <f t="shared" si="31"/>
        <v>Arabica</v>
      </c>
      <c r="O668" s="6"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_xlfn.XLOOKUP(C669,customers!$A$1:$A$1001,customers!$B$1:$B$1001,0,0)</f>
        <v>Nissie Rudland</v>
      </c>
      <c r="G669" s="2" t="str">
        <f>_xlfn.XLOOKUP(C669:C1668,customers!A668:A1668,customers!C668:C1668,0,0)</f>
        <v>nrudlandij@blogs.com</v>
      </c>
      <c r="H669" s="2" t="str">
        <f>_xlfn.XLOOKUP(C669,customers!$A$1:$A$1001,customers!$G$1:$G$1001,0,0)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s="6" t="str">
        <f t="shared" si="31"/>
        <v>Arabica</v>
      </c>
      <c r="O669" s="6"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_xlfn.XLOOKUP(C670,customers!$A$1:$A$1001,customers!$B$1:$B$1001,0,0)</f>
        <v>Janella Millett</v>
      </c>
      <c r="G670" s="2" t="str">
        <f>_xlfn.XLOOKUP(C670:C1669,customers!A669:A1669,customers!C669:C1669,0,0)</f>
        <v>jmillettik@addtoany.com</v>
      </c>
      <c r="H670" s="2" t="str">
        <f>_xlfn.XLOOKUP(C670,customers!$A$1:$A$1001,customers!$G$1:$G$1001,0,0)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s="6" t="str">
        <f t="shared" si="31"/>
        <v>Robusta</v>
      </c>
      <c r="O670" s="6"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_xlfn.XLOOKUP(C671,customers!$A$1:$A$1001,customers!$B$1:$B$1001,0,0)</f>
        <v>Ferdie Tourry</v>
      </c>
      <c r="G671" s="2" t="str">
        <f>_xlfn.XLOOKUP(C671:C1670,customers!A670:A1670,customers!C670:C1670,0,0)</f>
        <v>ftourryil@google.de</v>
      </c>
      <c r="H671" s="2" t="str">
        <f>_xlfn.XLOOKUP(C671,customers!$A$1:$A$1001,customers!$G$1:$G$1001,0,0)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s="6" t="str">
        <f t="shared" si="31"/>
        <v>Liberica</v>
      </c>
      <c r="O671" s="6"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_xlfn.XLOOKUP(C672,customers!$A$1:$A$1001,customers!$B$1:$B$1001,0,0)</f>
        <v>Cecil Weatherall</v>
      </c>
      <c r="G672" s="2" t="str">
        <f>_xlfn.XLOOKUP(C672:C1671,customers!A671:A1671,customers!C671:C1671,0,0)</f>
        <v>cweatherallim@toplist.cz</v>
      </c>
      <c r="H672" s="2" t="str">
        <f>_xlfn.XLOOKUP(C672,customers!$A$1:$A$1001,customers!$G$1:$G$1001,0,0)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s="6" t="str">
        <f t="shared" si="31"/>
        <v>Liberica</v>
      </c>
      <c r="O672" s="6"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_xlfn.XLOOKUP(C673,customers!$A$1:$A$1001,customers!$B$1:$B$1001,0,0)</f>
        <v>Gale Heindrick</v>
      </c>
      <c r="G673" s="2" t="str">
        <f>_xlfn.XLOOKUP(C673:C1672,customers!A672:A1672,customers!C672:C1672,0,0)</f>
        <v>gheindrickin@usda.gov</v>
      </c>
      <c r="H673" s="2" t="str">
        <f>_xlfn.XLOOKUP(C673,customers!$A$1:$A$1001,customers!$G$1:$G$1001,0,0)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s="6" t="str">
        <f t="shared" si="31"/>
        <v>Robusta</v>
      </c>
      <c r="O673" s="6"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_xlfn.XLOOKUP(C674,customers!$A$1:$A$1001,customers!$B$1:$B$1001,0,0)</f>
        <v>Layne Imason</v>
      </c>
      <c r="G674" s="2" t="str">
        <f>_xlfn.XLOOKUP(C674:C1673,customers!A673:A1673,customers!C673:C1673,0,0)</f>
        <v>limasonio@discuz.net</v>
      </c>
      <c r="H674" s="2" t="str">
        <f>_xlfn.XLOOKUP(C674,customers!$A$1:$A$1001,customers!$G$1:$G$1001,0,0)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s="6" t="str">
        <f t="shared" si="31"/>
        <v>Liberica</v>
      </c>
      <c r="O674" s="6"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_xlfn.XLOOKUP(C675,customers!$A$1:$A$1001,customers!$B$1:$B$1001,0,0)</f>
        <v>Hazel Saill</v>
      </c>
      <c r="G675" s="2" t="str">
        <f>_xlfn.XLOOKUP(C675:C1674,customers!A674:A1674,customers!C674:C1674,0,0)</f>
        <v>hsaillip@odnoklassniki.ru</v>
      </c>
      <c r="H675" s="2" t="str">
        <f>_xlfn.XLOOKUP(C675,customers!$A$1:$A$1001,customers!$G$1:$G$1001,0,0)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s="6" t="str">
        <f t="shared" si="31"/>
        <v>Excelsa</v>
      </c>
      <c r="O675" s="6"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_xlfn.XLOOKUP(C676,customers!$A$1:$A$1001,customers!$B$1:$B$1001,0,0)</f>
        <v>Hermann Larvor</v>
      </c>
      <c r="G676" s="2" t="str">
        <f>_xlfn.XLOOKUP(C676:C1675,customers!A675:A1675,customers!C675:C1675,0,0)</f>
        <v>hlarvoriq@last.fm</v>
      </c>
      <c r="H676" s="2" t="str">
        <f>_xlfn.XLOOKUP(C676,customers!$A$1:$A$1001,customers!$G$1:$G$1001,0,0)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s="6" t="str">
        <f t="shared" si="31"/>
        <v>Arabica</v>
      </c>
      <c r="O676" s="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_xlfn.XLOOKUP(C677,customers!$A$1:$A$1001,customers!$B$1:$B$1001,0,0)</f>
        <v>Terri Lyford</v>
      </c>
      <c r="G677" s="2"/>
      <c r="H677" s="2" t="str">
        <f>_xlfn.XLOOKUP(C677,customers!$A$1:$A$1001,customers!$G$1:$G$1001,0,0)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s="6" t="str">
        <f t="shared" si="31"/>
        <v>Liberica</v>
      </c>
      <c r="O677" s="6"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_xlfn.XLOOKUP(C678,customers!$A$1:$A$1001,customers!$B$1:$B$1001,0,0)</f>
        <v>Gabey Cogan</v>
      </c>
      <c r="G678" s="2"/>
      <c r="H678" s="2" t="str">
        <f>_xlfn.XLOOKUP(C678,customers!$A$1:$A$1001,customers!$G$1:$G$1001,0,0)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s="6" t="str">
        <f t="shared" si="31"/>
        <v>Liberica</v>
      </c>
      <c r="O678" s="6"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_xlfn.XLOOKUP(C679,customers!$A$1:$A$1001,customers!$B$1:$B$1001,0,0)</f>
        <v>Charin Penwarden</v>
      </c>
      <c r="G679" s="2" t="str">
        <f>_xlfn.XLOOKUP(C679:C1678,customers!A678:A1678,customers!C678:C1678,0,0)</f>
        <v>cpenwardenit@mlb.com</v>
      </c>
      <c r="H679" s="2" t="str">
        <f>_xlfn.XLOOKUP(C679,customers!$A$1:$A$1001,customers!$G$1:$G$1001,0,0)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s="6" t="str">
        <f t="shared" si="31"/>
        <v>Liberica</v>
      </c>
      <c r="O679" s="6"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_xlfn.XLOOKUP(C680,customers!$A$1:$A$1001,customers!$B$1:$B$1001,0,0)</f>
        <v>Milty Middis</v>
      </c>
      <c r="G680" s="2" t="str">
        <f>_xlfn.XLOOKUP(C680:C1679,customers!A679:A1679,customers!C679:C1679,0,0)</f>
        <v>mmiddisiu@dmoz.org</v>
      </c>
      <c r="H680" s="2" t="str">
        <f>_xlfn.XLOOKUP(C680,customers!$A$1:$A$1001,customers!$G$1:$G$1001,0,0)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s="6" t="str">
        <f t="shared" si="31"/>
        <v>Arabica</v>
      </c>
      <c r="O680" s="6"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_xlfn.XLOOKUP(C681,customers!$A$1:$A$1001,customers!$B$1:$B$1001,0,0)</f>
        <v>Adrianne Vairow</v>
      </c>
      <c r="G681" s="2" t="str">
        <f>_xlfn.XLOOKUP(C681:C1680,customers!A680:A1680,customers!C680:C1680,0,0)</f>
        <v>avairowiv@studiopress.com</v>
      </c>
      <c r="H681" s="2" t="str">
        <f>_xlfn.XLOOKUP(C681,customers!$A$1:$A$1001,customers!$G$1:$G$1001,0,0)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s="6" t="str">
        <f t="shared" si="31"/>
        <v>Robusta</v>
      </c>
      <c r="O681" s="6"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_xlfn.XLOOKUP(C682,customers!$A$1:$A$1001,customers!$B$1:$B$1001,0,0)</f>
        <v>Anjanette Goldie</v>
      </c>
      <c r="G682" s="2" t="str">
        <f>_xlfn.XLOOKUP(C682:C1681,customers!A681:A1681,customers!C681:C1681,0,0)</f>
        <v>agoldieiw@goo.gl</v>
      </c>
      <c r="H682" s="2" t="str">
        <f>_xlfn.XLOOKUP(C682,customers!$A$1:$A$1001,customers!$G$1:$G$1001,0,0)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s="6" t="str">
        <f t="shared" si="31"/>
        <v>Arabica</v>
      </c>
      <c r="O682" s="6"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_xlfn.XLOOKUP(C683,customers!$A$1:$A$1001,customers!$B$1:$B$1001,0,0)</f>
        <v>Nicky Ayris</v>
      </c>
      <c r="G683" s="2" t="str">
        <f>_xlfn.XLOOKUP(C683:C1682,customers!A682:A1682,customers!C682:C1682,0,0)</f>
        <v>nayrisix@t-online.de</v>
      </c>
      <c r="H683" s="2" t="str">
        <f>_xlfn.XLOOKUP(C683,customers!$A$1:$A$1001,customers!$G$1:$G$1001,0,0)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s="6" t="str">
        <f t="shared" si="31"/>
        <v>Liberica</v>
      </c>
      <c r="O683" s="6"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_xlfn.XLOOKUP(C684,customers!$A$1:$A$1001,customers!$B$1:$B$1001,0,0)</f>
        <v>Laryssa Benediktovich</v>
      </c>
      <c r="G684" s="2" t="str">
        <f>_xlfn.XLOOKUP(C684:C1683,customers!A683:A1683,customers!C683:C1683,0,0)</f>
        <v>lbenediktovichiy@wunderground.com</v>
      </c>
      <c r="H684" s="2" t="str">
        <f>_xlfn.XLOOKUP(C684,customers!$A$1:$A$1001,customers!$G$1:$G$1001,0,0)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s="6" t="str">
        <f t="shared" si="31"/>
        <v>Excelsa</v>
      </c>
      <c r="O684" s="6"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_xlfn.XLOOKUP(C685,customers!$A$1:$A$1001,customers!$B$1:$B$1001,0,0)</f>
        <v>Theo Jacobovitz</v>
      </c>
      <c r="G685" s="2" t="str">
        <f>_xlfn.XLOOKUP(C685:C1684,customers!A684:A1684,customers!C684:C1684,0,0)</f>
        <v>tjacobovitziz@cbc.ca</v>
      </c>
      <c r="H685" s="2" t="str">
        <f>_xlfn.XLOOKUP(C685,customers!$A$1:$A$1001,customers!$G$1:$G$1001,0,0)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s="6" t="str">
        <f t="shared" si="31"/>
        <v>Liberica</v>
      </c>
      <c r="O685" s="6"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_xlfn.XLOOKUP(C686,customers!$A$1:$A$1001,customers!$B$1:$B$1001,0,0)</f>
        <v>Becca Ableson</v>
      </c>
      <c r="G686" s="2"/>
      <c r="H686" s="2" t="str">
        <f>_xlfn.XLOOKUP(C686,customers!$A$1:$A$1001,customers!$G$1:$G$1001,0,0)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s="6" t="str">
        <f t="shared" si="31"/>
        <v>Robusta</v>
      </c>
      <c r="O686" s="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_xlfn.XLOOKUP(C687,customers!$A$1:$A$1001,customers!$B$1:$B$1001,0,0)</f>
        <v>Jeno Druitt</v>
      </c>
      <c r="G687" s="2" t="str">
        <f>_xlfn.XLOOKUP(C687:C1686,customers!A686:A1686,customers!C686:C1686,0,0)</f>
        <v>jdruittj1@feedburner.com</v>
      </c>
      <c r="H687" s="2" t="str">
        <f>_xlfn.XLOOKUP(C687,customers!$A$1:$A$1001,customers!$G$1:$G$1001,0,0)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s="6" t="str">
        <f t="shared" si="31"/>
        <v>Liberica</v>
      </c>
      <c r="O687" s="6"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_xlfn.XLOOKUP(C688,customers!$A$1:$A$1001,customers!$B$1:$B$1001,0,0)</f>
        <v>Deonne Shortall</v>
      </c>
      <c r="G688" s="2" t="str">
        <f>_xlfn.XLOOKUP(C688:C1687,customers!A687:A1687,customers!C687:C1687,0,0)</f>
        <v>dshortallj2@wikipedia.org</v>
      </c>
      <c r="H688" s="2" t="str">
        <f>_xlfn.XLOOKUP(C688,customers!$A$1:$A$1001,customers!$G$1:$G$1001,0,0)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s="6" t="str">
        <f t="shared" si="31"/>
        <v>Robusta</v>
      </c>
      <c r="O688" s="6"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_xlfn.XLOOKUP(C689,customers!$A$1:$A$1001,customers!$B$1:$B$1001,0,0)</f>
        <v>Wilton Cottier</v>
      </c>
      <c r="G689" s="2" t="str">
        <f>_xlfn.XLOOKUP(C689:C1688,customers!A688:A1688,customers!C688:C1688,0,0)</f>
        <v>wcottierj3@cafepress.com</v>
      </c>
      <c r="H689" s="2" t="str">
        <f>_xlfn.XLOOKUP(C689,customers!$A$1:$A$1001,customers!$G$1:$G$1001,0,0)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s="6" t="str">
        <f t="shared" si="31"/>
        <v>Excelsa</v>
      </c>
      <c r="O689" s="6"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_xlfn.XLOOKUP(C690,customers!$A$1:$A$1001,customers!$B$1:$B$1001,0,0)</f>
        <v>Kevan Grinsted</v>
      </c>
      <c r="G690" s="2" t="str">
        <f>_xlfn.XLOOKUP(C690:C1689,customers!A689:A1689,customers!C689:C1689,0,0)</f>
        <v>kgrinstedj4@google.com.br</v>
      </c>
      <c r="H690" s="2" t="str">
        <f>_xlfn.XLOOKUP(C690,customers!$A$1:$A$1001,customers!$G$1:$G$1001,0,0)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s="6" t="str">
        <f t="shared" si="31"/>
        <v>Arabica</v>
      </c>
      <c r="O690" s="6"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_xlfn.XLOOKUP(C691,customers!$A$1:$A$1001,customers!$B$1:$B$1001,0,0)</f>
        <v>Dionne Skyner</v>
      </c>
      <c r="G691" s="2" t="str">
        <f>_xlfn.XLOOKUP(C691:C1690,customers!A690:A1690,customers!C690:C1690,0,0)</f>
        <v>dskynerj5@hubpages.com</v>
      </c>
      <c r="H691" s="2" t="str">
        <f>_xlfn.XLOOKUP(C691,customers!$A$1:$A$1001,customers!$G$1:$G$1001,0,0)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s="6" t="str">
        <f t="shared" si="31"/>
        <v>Arabica</v>
      </c>
      <c r="O691" s="6"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_xlfn.XLOOKUP(C692,customers!$A$1:$A$1001,customers!$B$1:$B$1001,0,0)</f>
        <v>Francesco Dressel</v>
      </c>
      <c r="G692" s="2"/>
      <c r="H692" s="2" t="str">
        <f>_xlfn.XLOOKUP(C692,customers!$A$1:$A$1001,customers!$G$1:$G$1001,0,0)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s="6" t="str">
        <f t="shared" si="31"/>
        <v>Liberica</v>
      </c>
      <c r="O692" s="6"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_xlfn.XLOOKUP(C693,customers!$A$1:$A$1001,customers!$B$1:$B$1001,0,0)</f>
        <v>Jimmy Dymoke</v>
      </c>
      <c r="G693" s="2" t="str">
        <f>_xlfn.XLOOKUP(C693:C1692,customers!A692:A1692,customers!C692:C1692,0,0)</f>
        <v>jdymokeje@prnewswire.com</v>
      </c>
      <c r="H693" s="2" t="str">
        <f>_xlfn.XLOOKUP(C693,customers!$A$1:$A$1001,customers!$G$1:$G$1001,0,0)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s="6" t="str">
        <f t="shared" si="31"/>
        <v>Arabica</v>
      </c>
      <c r="O693" s="6"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_xlfn.XLOOKUP(C694,customers!$A$1:$A$1001,customers!$B$1:$B$1001,0,0)</f>
        <v>Ambrosio Weinmann</v>
      </c>
      <c r="G694" s="2" t="str">
        <f>_xlfn.XLOOKUP(C694:C1693,customers!A693:A1693,customers!C693:C1693,0,0)</f>
        <v>aweinmannj8@shinystat.com</v>
      </c>
      <c r="H694" s="2" t="str">
        <f>_xlfn.XLOOKUP(C694,customers!$A$1:$A$1001,customers!$G$1:$G$1001,0,0)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s="6" t="str">
        <f t="shared" si="31"/>
        <v>Liberica</v>
      </c>
      <c r="O694" s="6"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_xlfn.XLOOKUP(C695,customers!$A$1:$A$1001,customers!$B$1:$B$1001,0,0)</f>
        <v>Elden Andriessen</v>
      </c>
      <c r="G695" s="2" t="str">
        <f>_xlfn.XLOOKUP(C695:C1694,customers!A694:A1694,customers!C694:C1694,0,0)</f>
        <v>eandriessenj9@europa.eu</v>
      </c>
      <c r="H695" s="2" t="str">
        <f>_xlfn.XLOOKUP(C695,customers!$A$1:$A$1001,customers!$G$1:$G$1001,0,0)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s="6" t="str">
        <f t="shared" si="31"/>
        <v>Arabica</v>
      </c>
      <c r="O695" s="6"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_xlfn.XLOOKUP(C696,customers!$A$1:$A$1001,customers!$B$1:$B$1001,0,0)</f>
        <v>Roxie Deaconson</v>
      </c>
      <c r="G696" s="2" t="str">
        <f>_xlfn.XLOOKUP(C696:C1695,customers!A695:A1695,customers!C695:C1695,0,0)</f>
        <v>rdeaconsonja@archive.org</v>
      </c>
      <c r="H696" s="2" t="str">
        <f>_xlfn.XLOOKUP(C696,customers!$A$1:$A$1001,customers!$G$1:$G$1001,0,0)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s="6" t="str">
        <f t="shared" si="31"/>
        <v>Excelsa</v>
      </c>
      <c r="O696" s="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_xlfn.XLOOKUP(C697,customers!$A$1:$A$1001,customers!$B$1:$B$1001,0,0)</f>
        <v>Davida Caro</v>
      </c>
      <c r="G697" s="2" t="str">
        <f>_xlfn.XLOOKUP(C697:C1696,customers!A696:A1696,customers!C696:C1696,0,0)</f>
        <v>dcarojb@twitter.com</v>
      </c>
      <c r="H697" s="2" t="str">
        <f>_xlfn.XLOOKUP(C697,customers!$A$1:$A$1001,customers!$G$1:$G$1001,0,0)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s="6" t="str">
        <f t="shared" si="31"/>
        <v>Liberica</v>
      </c>
      <c r="O697" s="6"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_xlfn.XLOOKUP(C698,customers!$A$1:$A$1001,customers!$B$1:$B$1001,0,0)</f>
        <v>Johna Bluck</v>
      </c>
      <c r="G698" s="2" t="str">
        <f>_xlfn.XLOOKUP(C698:C1697,customers!A697:A1697,customers!C697:C1697,0,0)</f>
        <v>jbluckjc@imageshack.us</v>
      </c>
      <c r="H698" s="2" t="str">
        <f>_xlfn.XLOOKUP(C698,customers!$A$1:$A$1001,customers!$G$1:$G$1001,0,0)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s="6" t="str">
        <f t="shared" si="31"/>
        <v>Liberica</v>
      </c>
      <c r="O698" s="6"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_xlfn.XLOOKUP(C699,customers!$A$1:$A$1001,customers!$B$1:$B$1001,0,0)</f>
        <v>Myrle Dearden</v>
      </c>
      <c r="G699" s="2"/>
      <c r="H699" s="2" t="str">
        <f>_xlfn.XLOOKUP(C699,customers!$A$1:$A$1001,customers!$G$1:$G$1001,0,0)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s="6" t="str">
        <f t="shared" si="31"/>
        <v>Arabica</v>
      </c>
      <c r="O699" s="6"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_xlfn.XLOOKUP(C700,customers!$A$1:$A$1001,customers!$B$1:$B$1001,0,0)</f>
        <v>Jimmy Dymoke</v>
      </c>
      <c r="G700" s="2" t="str">
        <f>_xlfn.XLOOKUP(C700:C1699,customers!A699:A1699,customers!C699:C1699,0,0)</f>
        <v>jdymokeje@prnewswire.com</v>
      </c>
      <c r="H700" s="2" t="str">
        <f>_xlfn.XLOOKUP(C700,customers!$A$1:$A$1001,customers!$G$1:$G$1001,0,0)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s="6" t="str">
        <f t="shared" si="31"/>
        <v>Liberica</v>
      </c>
      <c r="O700" s="6"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_xlfn.XLOOKUP(C701,customers!$A$1:$A$1001,customers!$B$1:$B$1001,0,0)</f>
        <v>Orland Tadman</v>
      </c>
      <c r="G701" s="2" t="str">
        <f>_xlfn.XLOOKUP(C701:C1700,customers!A700:A1700,customers!C700:C1700,0,0)</f>
        <v>otadmanjf@ft.com</v>
      </c>
      <c r="H701" s="2" t="str">
        <f>_xlfn.XLOOKUP(C701,customers!$A$1:$A$1001,customers!$G$1:$G$1001,0,0)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s="6" t="str">
        <f t="shared" si="31"/>
        <v>Arabica</v>
      </c>
      <c r="O701" s="6"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_xlfn.XLOOKUP(C702,customers!$A$1:$A$1001,customers!$B$1:$B$1001,0,0)</f>
        <v>Barrett Gudde</v>
      </c>
      <c r="G702" s="2" t="str">
        <f>_xlfn.XLOOKUP(C702:C1701,customers!A701:A1701,customers!C701:C1701,0,0)</f>
        <v>bguddejg@dailymotion.com</v>
      </c>
      <c r="H702" s="2" t="str">
        <f>_xlfn.XLOOKUP(C702,customers!$A$1:$A$1001,customers!$G$1:$G$1001,0,0)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s="6" t="str">
        <f t="shared" si="31"/>
        <v>Liberica</v>
      </c>
      <c r="O702" s="6"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_xlfn.XLOOKUP(C703,customers!$A$1:$A$1001,customers!$B$1:$B$1001,0,0)</f>
        <v>Nathan Sictornes</v>
      </c>
      <c r="G703" s="2" t="str">
        <f>_xlfn.XLOOKUP(C703:C1702,customers!A702:A1702,customers!C702:C1702,0,0)</f>
        <v>nsictornesjh@buzzfeed.com</v>
      </c>
      <c r="H703" s="2" t="str">
        <f>_xlfn.XLOOKUP(C703,customers!$A$1:$A$1001,customers!$G$1:$G$1001,0,0)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s="6" t="str">
        <f t="shared" si="31"/>
        <v>Arabica</v>
      </c>
      <c r="O703" s="6"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_xlfn.XLOOKUP(C704,customers!$A$1:$A$1001,customers!$B$1:$B$1001,0,0)</f>
        <v>Vivyan Dunning</v>
      </c>
      <c r="G704" s="2" t="str">
        <f>_xlfn.XLOOKUP(C704:C1703,customers!A703:A1703,customers!C703:C1703,0,0)</f>
        <v>vdunningji@independent.co.uk</v>
      </c>
      <c r="H704" s="2" t="str">
        <f>_xlfn.XLOOKUP(C704,customers!$A$1:$A$1001,customers!$G$1:$G$1001,0,0)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s="6" t="str">
        <f t="shared" si="31"/>
        <v>Arabica</v>
      </c>
      <c r="O704" s="6"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_xlfn.XLOOKUP(C705,customers!$A$1:$A$1001,customers!$B$1:$B$1001,0,0)</f>
        <v>Doralin Baison</v>
      </c>
      <c r="G705" s="2"/>
      <c r="H705" s="2" t="str">
        <f>_xlfn.XLOOKUP(C705,customers!$A$1:$A$1001,customers!$G$1:$G$1001,0,0)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s="6" t="str">
        <f t="shared" si="31"/>
        <v>Liberica</v>
      </c>
      <c r="O705" s="6"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_xlfn.XLOOKUP(C706,customers!$A$1:$A$1001,customers!$B$1:$B$1001,0,0)</f>
        <v>Josefina Ferens</v>
      </c>
      <c r="G706" s="2"/>
      <c r="H706" s="2" t="str">
        <f>_xlfn.XLOOKUP(C706,customers!$A$1:$A$1001,customers!$G$1:$G$1001,0,0)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s="6" t="str">
        <f t="shared" si="31"/>
        <v>Excelsa</v>
      </c>
      <c r="O706" s="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_xlfn.XLOOKUP(C707,customers!$A$1:$A$1001,customers!$B$1:$B$1001,0,0)</f>
        <v>Shelley Gehring</v>
      </c>
      <c r="G707" s="2" t="str">
        <f>_xlfn.XLOOKUP(C707:C1706,customers!A706:A1706,customers!C706:C1706,0,0)</f>
        <v>sgehringjl@gnu.org</v>
      </c>
      <c r="H707" s="2" t="str">
        <f>_xlfn.XLOOKUP(C707,customers!$A$1:$A$1001,customers!$G$1:$G$1001,0,0)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E707*L707</f>
        <v>17.82</v>
      </c>
      <c r="N707" s="6" t="str">
        <f t="shared" ref="N707:N770" si="34">IF(I707="Rob","Robusta",IF(I707="Exc","Excelsa",IF(I707="Ara","Arabica",IF(I707="Lib","Liberica",""))))</f>
        <v>Excelsa</v>
      </c>
      <c r="O707" s="6"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_xlfn.XLOOKUP(C708,customers!$A$1:$A$1001,customers!$B$1:$B$1001,0,0)</f>
        <v>Barrie Fallowes</v>
      </c>
      <c r="G708" s="2" t="str">
        <f>_xlfn.XLOOKUP(C708:C1707,customers!A707:A1707,customers!C707:C1707,0,0)</f>
        <v>bfallowesjm@purevolume.com</v>
      </c>
      <c r="H708" s="2" t="str">
        <f>_xlfn.XLOOKUP(C708,customers!$A$1:$A$1001,customers!$G$1:$G$1001,0,0)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s="6" t="str">
        <f t="shared" si="34"/>
        <v>Excelsa</v>
      </c>
      <c r="O708" s="6"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_xlfn.XLOOKUP(C709,customers!$A$1:$A$1001,customers!$B$1:$B$1001,0,0)</f>
        <v>Nicolas Aiton</v>
      </c>
      <c r="G709" s="2"/>
      <c r="H709" s="2" t="str">
        <f>_xlfn.XLOOKUP(C709,customers!$A$1:$A$1001,customers!$G$1:$G$1001,0,0)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s="6" t="str">
        <f t="shared" si="34"/>
        <v>Liberica</v>
      </c>
      <c r="O709" s="6"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_xlfn.XLOOKUP(C710,customers!$A$1:$A$1001,customers!$B$1:$B$1001,0,0)</f>
        <v>Shelli De Banke</v>
      </c>
      <c r="G710" s="2" t="str">
        <f>_xlfn.XLOOKUP(C710:C1709,customers!A709:A1709,customers!C709:C1709,0,0)</f>
        <v>sdejo@newsvine.com</v>
      </c>
      <c r="H710" s="2" t="str">
        <f>_xlfn.XLOOKUP(C710,customers!$A$1:$A$1001,customers!$G$1:$G$1001,0,0)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s="6" t="str">
        <f t="shared" si="34"/>
        <v>Arabica</v>
      </c>
      <c r="O710" s="6"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_xlfn.XLOOKUP(C711,customers!$A$1:$A$1001,customers!$B$1:$B$1001,0,0)</f>
        <v>Lyell Murch</v>
      </c>
      <c r="G711" s="2"/>
      <c r="H711" s="2" t="str">
        <f>_xlfn.XLOOKUP(C711,customers!$A$1:$A$1001,customers!$G$1:$G$1001,0,0)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s="6" t="str">
        <f t="shared" si="34"/>
        <v>Excelsa</v>
      </c>
      <c r="O711" s="6"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_xlfn.XLOOKUP(C712,customers!$A$1:$A$1001,customers!$B$1:$B$1001,0,0)</f>
        <v>Stearne Count</v>
      </c>
      <c r="G712" s="2" t="str">
        <f>_xlfn.XLOOKUP(C712:C1711,customers!A711:A1711,customers!C711:C1711,0,0)</f>
        <v>scountjq@nba.com</v>
      </c>
      <c r="H712" s="2" t="str">
        <f>_xlfn.XLOOKUP(C712,customers!$A$1:$A$1001,customers!$G$1:$G$1001,0,0)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s="6" t="str">
        <f t="shared" si="34"/>
        <v>Excelsa</v>
      </c>
      <c r="O712" s="6"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_xlfn.XLOOKUP(C713,customers!$A$1:$A$1001,customers!$B$1:$B$1001,0,0)</f>
        <v>Selia Ragles</v>
      </c>
      <c r="G713" s="2" t="str">
        <f>_xlfn.XLOOKUP(C713:C1712,customers!A712:A1712,customers!C712:C1712,0,0)</f>
        <v>sraglesjr@blogtalkradio.com</v>
      </c>
      <c r="H713" s="2" t="str">
        <f>_xlfn.XLOOKUP(C713,customers!$A$1:$A$1001,customers!$G$1:$G$1001,0,0)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s="6" t="str">
        <f t="shared" si="34"/>
        <v>Robusta</v>
      </c>
      <c r="O713" s="6"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_xlfn.XLOOKUP(C714,customers!$A$1:$A$1001,customers!$B$1:$B$1001,0,0)</f>
        <v>Silas Deehan</v>
      </c>
      <c r="G714" s="2"/>
      <c r="H714" s="2" t="str">
        <f>_xlfn.XLOOKUP(C714,customers!$A$1:$A$1001,customers!$G$1:$G$1001,0,0)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s="6" t="str">
        <f t="shared" si="34"/>
        <v>Excelsa</v>
      </c>
      <c r="O714" s="6"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_xlfn.XLOOKUP(C715,customers!$A$1:$A$1001,customers!$B$1:$B$1001,0,0)</f>
        <v>Sacha Bruun</v>
      </c>
      <c r="G715" s="2" t="str">
        <f>_xlfn.XLOOKUP(C715:C1714,customers!A714:A1714,customers!C714:C1714,0,0)</f>
        <v>sbruunjt@blogtalkradio.com</v>
      </c>
      <c r="H715" s="2" t="str">
        <f>_xlfn.XLOOKUP(C715,customers!$A$1:$A$1001,customers!$G$1:$G$1001,0,0)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s="6" t="str">
        <f t="shared" si="34"/>
        <v>Robusta</v>
      </c>
      <c r="O715" s="6"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_xlfn.XLOOKUP(C716,customers!$A$1:$A$1001,customers!$B$1:$B$1001,0,0)</f>
        <v>Alon Pllu</v>
      </c>
      <c r="G716" s="2" t="str">
        <f>_xlfn.XLOOKUP(C716:C1715,customers!A715:A1715,customers!C715:C1715,0,0)</f>
        <v>aplluju@dagondesign.com</v>
      </c>
      <c r="H716" s="2" t="str">
        <f>_xlfn.XLOOKUP(C716,customers!$A$1:$A$1001,customers!$G$1:$G$1001,0,0)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s="6" t="str">
        <f t="shared" si="34"/>
        <v>Excelsa</v>
      </c>
      <c r="O716" s="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_xlfn.XLOOKUP(C717,customers!$A$1:$A$1001,customers!$B$1:$B$1001,0,0)</f>
        <v>Gilberto Cornier</v>
      </c>
      <c r="G717" s="2" t="str">
        <f>_xlfn.XLOOKUP(C717:C1716,customers!A716:A1716,customers!C716:C1716,0,0)</f>
        <v>gcornierjv@techcrunch.com</v>
      </c>
      <c r="H717" s="2" t="str">
        <f>_xlfn.XLOOKUP(C717,customers!$A$1:$A$1001,customers!$G$1:$G$1001,0,0)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s="6" t="str">
        <f t="shared" si="34"/>
        <v>Excelsa</v>
      </c>
      <c r="O717" s="6"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_xlfn.XLOOKUP(C718,customers!$A$1:$A$1001,customers!$B$1:$B$1001,0,0)</f>
        <v>Jimmy Dymoke</v>
      </c>
      <c r="G718" s="2"/>
      <c r="H718" s="2" t="str">
        <f>_xlfn.XLOOKUP(C718,customers!$A$1:$A$1001,customers!$G$1:$G$1001,0,0)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s="6" t="str">
        <f t="shared" si="34"/>
        <v>Robusta</v>
      </c>
      <c r="O718" s="6"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_xlfn.XLOOKUP(C719,customers!$A$1:$A$1001,customers!$B$1:$B$1001,0,0)</f>
        <v>Willabella Harvison</v>
      </c>
      <c r="G719" s="2" t="str">
        <f>_xlfn.XLOOKUP(C719:C1718,customers!A718:A1718,customers!C718:C1718,0,0)</f>
        <v>wharvisonjx@gizmodo.com</v>
      </c>
      <c r="H719" s="2" t="str">
        <f>_xlfn.XLOOKUP(C719,customers!$A$1:$A$1001,customers!$G$1:$G$1001,0,0)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s="6" t="str">
        <f t="shared" si="34"/>
        <v>Arabica</v>
      </c>
      <c r="O719" s="6"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_xlfn.XLOOKUP(C720,customers!$A$1:$A$1001,customers!$B$1:$B$1001,0,0)</f>
        <v>Darice Heaford</v>
      </c>
      <c r="G720" s="2" t="str">
        <f>_xlfn.XLOOKUP(C720:C1719,customers!A719:A1719,customers!C719:C1719,0,0)</f>
        <v>dheafordjy@twitpic.com</v>
      </c>
      <c r="H720" s="2" t="str">
        <f>_xlfn.XLOOKUP(C720,customers!$A$1:$A$1001,customers!$G$1:$G$1001,0,0)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s="6" t="str">
        <f t="shared" si="34"/>
        <v>Liberica</v>
      </c>
      <c r="O720" s="6"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_xlfn.XLOOKUP(C721,customers!$A$1:$A$1001,customers!$B$1:$B$1001,0,0)</f>
        <v>Granger Fantham</v>
      </c>
      <c r="G721" s="2" t="str">
        <f>_xlfn.XLOOKUP(C721:C1720,customers!A720:A1720,customers!C720:C1720,0,0)</f>
        <v>gfanthamjz@hexun.com</v>
      </c>
      <c r="H721" s="2" t="str">
        <f>_xlfn.XLOOKUP(C721,customers!$A$1:$A$1001,customers!$G$1:$G$1001,0,0)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s="6" t="str">
        <f t="shared" si="34"/>
        <v>Liberica</v>
      </c>
      <c r="O721" s="6"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_xlfn.XLOOKUP(C722,customers!$A$1:$A$1001,customers!$B$1:$B$1001,0,0)</f>
        <v>Reynolds Crookshanks</v>
      </c>
      <c r="G722" s="2" t="str">
        <f>_xlfn.XLOOKUP(C722:C1721,customers!A721:A1721,customers!C721:C1721,0,0)</f>
        <v>rcrookshanksk0@unc.edu</v>
      </c>
      <c r="H722" s="2" t="str">
        <f>_xlfn.XLOOKUP(C722,customers!$A$1:$A$1001,customers!$G$1:$G$1001,0,0)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s="6" t="str">
        <f t="shared" si="34"/>
        <v>Excelsa</v>
      </c>
      <c r="O722" s="6"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_xlfn.XLOOKUP(C723,customers!$A$1:$A$1001,customers!$B$1:$B$1001,0,0)</f>
        <v>Niels Leake</v>
      </c>
      <c r="G723" s="2" t="str">
        <f>_xlfn.XLOOKUP(C723:C1722,customers!A722:A1722,customers!C722:C1722,0,0)</f>
        <v>nleakek1@cmu.edu</v>
      </c>
      <c r="H723" s="2" t="str">
        <f>_xlfn.XLOOKUP(C723,customers!$A$1:$A$1001,customers!$G$1:$G$1001,0,0)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s="6" t="str">
        <f t="shared" si="34"/>
        <v>Robusta</v>
      </c>
      <c r="O723" s="6"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_xlfn.XLOOKUP(C724,customers!$A$1:$A$1001,customers!$B$1:$B$1001,0,0)</f>
        <v>Hetti Measures</v>
      </c>
      <c r="G724" s="2"/>
      <c r="H724" s="2" t="str">
        <f>_xlfn.XLOOKUP(C724,customers!$A$1:$A$1001,customers!$G$1:$G$1001,0,0)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s="6" t="str">
        <f t="shared" si="34"/>
        <v>Excelsa</v>
      </c>
      <c r="O724" s="6"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_xlfn.XLOOKUP(C725,customers!$A$1:$A$1001,customers!$B$1:$B$1001,0,0)</f>
        <v>Gay Eilhersen</v>
      </c>
      <c r="G725" s="2" t="str">
        <f>_xlfn.XLOOKUP(C725:C1724,customers!A724:A1724,customers!C724:C1724,0,0)</f>
        <v>geilhersenk3@networksolutions.com</v>
      </c>
      <c r="H725" s="2" t="str">
        <f>_xlfn.XLOOKUP(C725,customers!$A$1:$A$1001,customers!$G$1:$G$1001,0,0)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s="6" t="str">
        <f t="shared" si="34"/>
        <v>Excelsa</v>
      </c>
      <c r="O725" s="6"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_xlfn.XLOOKUP(C726,customers!$A$1:$A$1001,customers!$B$1:$B$1001,0,0)</f>
        <v>Nico Hubert</v>
      </c>
      <c r="G726" s="2"/>
      <c r="H726" s="2" t="str">
        <f>_xlfn.XLOOKUP(C726,customers!$A$1:$A$1001,customers!$G$1:$G$1001,0,0)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s="6" t="str">
        <f t="shared" si="34"/>
        <v>Arabica</v>
      </c>
      <c r="O726" s="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_xlfn.XLOOKUP(C727,customers!$A$1:$A$1001,customers!$B$1:$B$1001,0,0)</f>
        <v>Cristina Aleixo</v>
      </c>
      <c r="G727" s="2" t="str">
        <f>_xlfn.XLOOKUP(C727:C1726,customers!A726:A1726,customers!C726:C1726,0,0)</f>
        <v>caleixok5@globo.com</v>
      </c>
      <c r="H727" s="2" t="str">
        <f>_xlfn.XLOOKUP(C727,customers!$A$1:$A$1001,customers!$G$1:$G$1001,0,0)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s="6" t="str">
        <f t="shared" si="34"/>
        <v>Arabica</v>
      </c>
      <c r="O727" s="6"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_xlfn.XLOOKUP(C728,customers!$A$1:$A$1001,customers!$B$1:$B$1001,0,0)</f>
        <v>Derrek Allpress</v>
      </c>
      <c r="G728" s="2"/>
      <c r="H728" s="2" t="str">
        <f>_xlfn.XLOOKUP(C728,customers!$A$1:$A$1001,customers!$G$1:$G$1001,0,0)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s="6" t="str">
        <f t="shared" si="34"/>
        <v>Liberica</v>
      </c>
      <c r="O728" s="6"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_xlfn.XLOOKUP(C729,customers!$A$1:$A$1001,customers!$B$1:$B$1001,0,0)</f>
        <v>Rikki Tomkowicz</v>
      </c>
      <c r="G729" s="2" t="str">
        <f>_xlfn.XLOOKUP(C729:C1728,customers!A728:A1728,customers!C728:C1728,0,0)</f>
        <v>rtomkowiczk7@bravesites.com</v>
      </c>
      <c r="H729" s="2" t="str">
        <f>_xlfn.XLOOKUP(C729,customers!$A$1:$A$1001,customers!$G$1:$G$1001,0,0)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s="6" t="str">
        <f t="shared" si="34"/>
        <v>Robusta</v>
      </c>
      <c r="O729" s="6"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_xlfn.XLOOKUP(C730,customers!$A$1:$A$1001,customers!$B$1:$B$1001,0,0)</f>
        <v>Rochette Huscroft</v>
      </c>
      <c r="G730" s="2" t="str">
        <f>_xlfn.XLOOKUP(C730:C1729,customers!A729:A1729,customers!C729:C1729,0,0)</f>
        <v>rhuscroftk8@jimdo.com</v>
      </c>
      <c r="H730" s="2" t="str">
        <f>_xlfn.XLOOKUP(C730,customers!$A$1:$A$1001,customers!$G$1:$G$1001,0,0)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s="6" t="str">
        <f t="shared" si="34"/>
        <v>Excelsa</v>
      </c>
      <c r="O730" s="6"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_xlfn.XLOOKUP(C731,customers!$A$1:$A$1001,customers!$B$1:$B$1001,0,0)</f>
        <v>Selle Scurrer</v>
      </c>
      <c r="G731" s="2" t="str">
        <f>_xlfn.XLOOKUP(C731:C1730,customers!A730:A1730,customers!C730:C1730,0,0)</f>
        <v>sscurrerk9@flavors.me</v>
      </c>
      <c r="H731" s="2" t="str">
        <f>_xlfn.XLOOKUP(C731,customers!$A$1:$A$1001,customers!$G$1:$G$1001,0,0)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s="6" t="str">
        <f t="shared" si="34"/>
        <v>Liberica</v>
      </c>
      <c r="O731" s="6"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_xlfn.XLOOKUP(C732,customers!$A$1:$A$1001,customers!$B$1:$B$1001,0,0)</f>
        <v>Andie Rudram</v>
      </c>
      <c r="G732" s="2" t="str">
        <f>_xlfn.XLOOKUP(C732:C1731,customers!A731:A1731,customers!C731:C1731,0,0)</f>
        <v>arudramka@prnewswire.com</v>
      </c>
      <c r="H732" s="2" t="str">
        <f>_xlfn.XLOOKUP(C732,customers!$A$1:$A$1001,customers!$G$1:$G$1001,0,0)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s="6" t="str">
        <f t="shared" si="34"/>
        <v>Liberica</v>
      </c>
      <c r="O732" s="6"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_xlfn.XLOOKUP(C733,customers!$A$1:$A$1001,customers!$B$1:$B$1001,0,0)</f>
        <v>Leta Clarricoates</v>
      </c>
      <c r="G733" s="2"/>
      <c r="H733" s="2" t="str">
        <f>_xlfn.XLOOKUP(C733,customers!$A$1:$A$1001,customers!$G$1:$G$1001,0,0)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s="6" t="str">
        <f t="shared" si="34"/>
        <v>Liberica</v>
      </c>
      <c r="O733" s="6"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_xlfn.XLOOKUP(C734,customers!$A$1:$A$1001,customers!$B$1:$B$1001,0,0)</f>
        <v>Jacquelyn Maha</v>
      </c>
      <c r="G734" s="2" t="str">
        <f>_xlfn.XLOOKUP(C734:C1733,customers!A733:A1733,customers!C733:C1733,0,0)</f>
        <v>jmahakc@cyberchimps.com</v>
      </c>
      <c r="H734" s="2" t="str">
        <f>_xlfn.XLOOKUP(C734,customers!$A$1:$A$1001,customers!$G$1:$G$1001,0,0)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s="6" t="str">
        <f t="shared" si="34"/>
        <v>Excelsa</v>
      </c>
      <c r="O734" s="6"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_xlfn.XLOOKUP(C735,customers!$A$1:$A$1001,customers!$B$1:$B$1001,0,0)</f>
        <v>Glory Clemon</v>
      </c>
      <c r="G735" s="2" t="str">
        <f>_xlfn.XLOOKUP(C735:C1734,customers!A734:A1734,customers!C734:C1734,0,0)</f>
        <v>gclemonkd@networksolutions.com</v>
      </c>
      <c r="H735" s="2" t="str">
        <f>_xlfn.XLOOKUP(C735,customers!$A$1:$A$1001,customers!$G$1:$G$1001,0,0)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s="6" t="str">
        <f t="shared" si="34"/>
        <v>Liberica</v>
      </c>
      <c r="O735" s="6"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_xlfn.XLOOKUP(C736,customers!$A$1:$A$1001,customers!$B$1:$B$1001,0,0)</f>
        <v>Alica Kift</v>
      </c>
      <c r="G736" s="2"/>
      <c r="H736" s="2" t="str">
        <f>_xlfn.XLOOKUP(C736,customers!$A$1:$A$1001,customers!$G$1:$G$1001,0,0)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s="6" t="str">
        <f t="shared" si="34"/>
        <v>Robusta</v>
      </c>
      <c r="O736" s="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_xlfn.XLOOKUP(C737,customers!$A$1:$A$1001,customers!$B$1:$B$1001,0,0)</f>
        <v>Babb Pollins</v>
      </c>
      <c r="G737" s="2" t="str">
        <f>_xlfn.XLOOKUP(C737:C1736,customers!A736:A1736,customers!C736:C1736,0,0)</f>
        <v>bpollinskf@shinystat.com</v>
      </c>
      <c r="H737" s="2" t="str">
        <f>_xlfn.XLOOKUP(C737,customers!$A$1:$A$1001,customers!$G$1:$G$1001,0,0)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s="6" t="str">
        <f t="shared" si="34"/>
        <v>Excelsa</v>
      </c>
      <c r="O737" s="6"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_xlfn.XLOOKUP(C738,customers!$A$1:$A$1001,customers!$B$1:$B$1001,0,0)</f>
        <v>Jarret Toye</v>
      </c>
      <c r="G738" s="2" t="str">
        <f>_xlfn.XLOOKUP(C738:C1737,customers!A737:A1737,customers!C737:C1737,0,0)</f>
        <v>jtoyekg@pinterest.com</v>
      </c>
      <c r="H738" s="2" t="str">
        <f>_xlfn.XLOOKUP(C738,customers!$A$1:$A$1001,customers!$G$1:$G$1001,0,0)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s="6" t="str">
        <f t="shared" si="34"/>
        <v>Liberica</v>
      </c>
      <c r="O738" s="6"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_xlfn.XLOOKUP(C739,customers!$A$1:$A$1001,customers!$B$1:$B$1001,0,0)</f>
        <v>Carlie Linskill</v>
      </c>
      <c r="G739" s="2" t="str">
        <f>_xlfn.XLOOKUP(C739:C1738,customers!A738:A1738,customers!C738:C1738,0,0)</f>
        <v>clinskillkh@sphinn.com</v>
      </c>
      <c r="H739" s="2" t="str">
        <f>_xlfn.XLOOKUP(C739,customers!$A$1:$A$1001,customers!$G$1:$G$1001,0,0)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s="6" t="str">
        <f t="shared" si="34"/>
        <v>Arabica</v>
      </c>
      <c r="O739" s="6"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_xlfn.XLOOKUP(C740,customers!$A$1:$A$1001,customers!$B$1:$B$1001,0,0)</f>
        <v>Natal Vigrass</v>
      </c>
      <c r="G740" s="2" t="str">
        <f>_xlfn.XLOOKUP(C740:C1739,customers!A739:A1739,customers!C739:C1739,0,0)</f>
        <v>nvigrasski@ezinearticles.com</v>
      </c>
      <c r="H740" s="2" t="str">
        <f>_xlfn.XLOOKUP(C740,customers!$A$1:$A$1001,customers!$G$1:$G$1001,0,0)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s="6" t="str">
        <f t="shared" si="34"/>
        <v>Robusta</v>
      </c>
      <c r="O740" s="6"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_xlfn.XLOOKUP(C741,customers!$A$1:$A$1001,customers!$B$1:$B$1001,0,0)</f>
        <v>Jimmy Dymoke</v>
      </c>
      <c r="G741" s="2"/>
      <c r="H741" s="2" t="str">
        <f>_xlfn.XLOOKUP(C741,customers!$A$1:$A$1001,customers!$G$1:$G$1001,0,0)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s="6" t="str">
        <f t="shared" si="34"/>
        <v>Excelsa</v>
      </c>
      <c r="O741" s="6"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_xlfn.XLOOKUP(C742,customers!$A$1:$A$1001,customers!$B$1:$B$1001,0,0)</f>
        <v>Kandace Cragell</v>
      </c>
      <c r="G742" s="2" t="str">
        <f>_xlfn.XLOOKUP(C742:C1741,customers!A741:A1741,customers!C741:C1741,0,0)</f>
        <v>kcragellkk@google.com</v>
      </c>
      <c r="H742" s="2" t="str">
        <f>_xlfn.XLOOKUP(C742,customers!$A$1:$A$1001,customers!$G$1:$G$1001,0,0)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s="6" t="str">
        <f t="shared" si="34"/>
        <v>Robusta</v>
      </c>
      <c r="O742" s="6"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_xlfn.XLOOKUP(C743,customers!$A$1:$A$1001,customers!$B$1:$B$1001,0,0)</f>
        <v>Lyon Ibert</v>
      </c>
      <c r="G743" s="2" t="str">
        <f>_xlfn.XLOOKUP(C743:C1742,customers!A742:A1742,customers!C742:C1742,0,0)</f>
        <v>libertkl@huffingtonpost.com</v>
      </c>
      <c r="H743" s="2" t="str">
        <f>_xlfn.XLOOKUP(C743,customers!$A$1:$A$1001,customers!$G$1:$G$1001,0,0)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s="6" t="str">
        <f t="shared" si="34"/>
        <v>Liberica</v>
      </c>
      <c r="O743" s="6"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_xlfn.XLOOKUP(C744,customers!$A$1:$A$1001,customers!$B$1:$B$1001,0,0)</f>
        <v>Reese Lidgey</v>
      </c>
      <c r="G744" s="2" t="str">
        <f>_xlfn.XLOOKUP(C744:C1743,customers!A743:A1743,customers!C743:C1743,0,0)</f>
        <v>rlidgeykm@vimeo.com</v>
      </c>
      <c r="H744" s="2" t="str">
        <f>_xlfn.XLOOKUP(C744,customers!$A$1:$A$1001,customers!$G$1:$G$1001,0,0)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s="6" t="str">
        <f t="shared" si="34"/>
        <v>Liberica</v>
      </c>
      <c r="O744" s="6"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_xlfn.XLOOKUP(C745,customers!$A$1:$A$1001,customers!$B$1:$B$1001,0,0)</f>
        <v>Tersina Castagne</v>
      </c>
      <c r="G745" s="2" t="str">
        <f>_xlfn.XLOOKUP(C745:C1744,customers!A744:A1744,customers!C744:C1744,0,0)</f>
        <v>tcastagnekn@wikia.com</v>
      </c>
      <c r="H745" s="2" t="str">
        <f>_xlfn.XLOOKUP(C745,customers!$A$1:$A$1001,customers!$G$1:$G$1001,0,0)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s="6" t="str">
        <f t="shared" si="34"/>
        <v>Arabica</v>
      </c>
      <c r="O745" s="6"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_xlfn.XLOOKUP(C746,customers!$A$1:$A$1001,customers!$B$1:$B$1001,0,0)</f>
        <v>Samuele Klaaassen</v>
      </c>
      <c r="G746" s="2"/>
      <c r="H746" s="2" t="str">
        <f>_xlfn.XLOOKUP(C746,customers!$A$1:$A$1001,customers!$G$1:$G$1001,0,0)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s="6" t="str">
        <f t="shared" si="34"/>
        <v>Robusta</v>
      </c>
      <c r="O746" s="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_xlfn.XLOOKUP(C747,customers!$A$1:$A$1001,customers!$B$1:$B$1001,0,0)</f>
        <v>Jordana Halden</v>
      </c>
      <c r="G747" s="2" t="str">
        <f>_xlfn.XLOOKUP(C747:C1746,customers!A746:A1746,customers!C746:C1746,0,0)</f>
        <v>jhaldenkp@comcast.net</v>
      </c>
      <c r="H747" s="2" t="str">
        <f>_xlfn.XLOOKUP(C747,customers!$A$1:$A$1001,customers!$G$1:$G$1001,0,0)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s="6" t="str">
        <f t="shared" si="34"/>
        <v>Excelsa</v>
      </c>
      <c r="O747" s="6"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_xlfn.XLOOKUP(C748,customers!$A$1:$A$1001,customers!$B$1:$B$1001,0,0)</f>
        <v>Hussein Olliff</v>
      </c>
      <c r="G748" s="2" t="str">
        <f>_xlfn.XLOOKUP(C748:C1747,customers!A747:A1747,customers!C747:C1747,0,0)</f>
        <v>holliffkq@sciencedirect.com</v>
      </c>
      <c r="H748" s="2" t="str">
        <f>_xlfn.XLOOKUP(C748,customers!$A$1:$A$1001,customers!$G$1:$G$1001,0,0)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s="6" t="str">
        <f t="shared" si="34"/>
        <v>Arabica</v>
      </c>
      <c r="O748" s="6"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_xlfn.XLOOKUP(C749,customers!$A$1:$A$1001,customers!$B$1:$B$1001,0,0)</f>
        <v>Teddi Quadri</v>
      </c>
      <c r="G749" s="2" t="str">
        <f>_xlfn.XLOOKUP(C749:C1748,customers!A748:A1748,customers!C748:C1748,0,0)</f>
        <v>tquadrikr@opensource.org</v>
      </c>
      <c r="H749" s="2" t="str">
        <f>_xlfn.XLOOKUP(C749,customers!$A$1:$A$1001,customers!$G$1:$G$1001,0,0)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s="6" t="str">
        <f t="shared" si="34"/>
        <v>Liberica</v>
      </c>
      <c r="O749" s="6"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_xlfn.XLOOKUP(C750,customers!$A$1:$A$1001,customers!$B$1:$B$1001,0,0)</f>
        <v>Felita Eshmade</v>
      </c>
      <c r="G750" s="2" t="str">
        <f>_xlfn.XLOOKUP(C750:C1749,customers!A749:A1749,customers!C749:C1749,0,0)</f>
        <v>feshmadeks@umn.edu</v>
      </c>
      <c r="H750" s="2" t="str">
        <f>_xlfn.XLOOKUP(C750,customers!$A$1:$A$1001,customers!$G$1:$G$1001,0,0)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s="6" t="str">
        <f t="shared" si="34"/>
        <v>Excelsa</v>
      </c>
      <c r="O750" s="6"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_xlfn.XLOOKUP(C751,customers!$A$1:$A$1001,customers!$B$1:$B$1001,0,0)</f>
        <v>Melodie OIlier</v>
      </c>
      <c r="G751" s="2" t="str">
        <f>_xlfn.XLOOKUP(C751:C1750,customers!A750:A1750,customers!C750:C1750,0,0)</f>
        <v>moilierkt@paginegialle.it</v>
      </c>
      <c r="H751" s="2" t="str">
        <f>_xlfn.XLOOKUP(C751,customers!$A$1:$A$1001,customers!$G$1:$G$1001,0,0)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s="6" t="str">
        <f t="shared" si="34"/>
        <v>Robusta</v>
      </c>
      <c r="O751" s="6"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_xlfn.XLOOKUP(C752,customers!$A$1:$A$1001,customers!$B$1:$B$1001,0,0)</f>
        <v>Hazel Iacopini</v>
      </c>
      <c r="G752" s="2"/>
      <c r="H752" s="2" t="str">
        <f>_xlfn.XLOOKUP(C752,customers!$A$1:$A$1001,customers!$G$1:$G$1001,0,0)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s="6" t="str">
        <f t="shared" si="34"/>
        <v>Robusta</v>
      </c>
      <c r="O752" s="6"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_xlfn.XLOOKUP(C753,customers!$A$1:$A$1001,customers!$B$1:$B$1001,0,0)</f>
        <v>Vinny Shoebotham</v>
      </c>
      <c r="G753" s="2" t="str">
        <f>_xlfn.XLOOKUP(C753:C1752,customers!A752:A1752,customers!C752:C1752,0,0)</f>
        <v>vshoebothamkv@redcross.org</v>
      </c>
      <c r="H753" s="2" t="str">
        <f>_xlfn.XLOOKUP(C753,customers!$A$1:$A$1001,customers!$G$1:$G$1001,0,0)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s="6" t="str">
        <f t="shared" si="34"/>
        <v>Liberica</v>
      </c>
      <c r="O753" s="6"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_xlfn.XLOOKUP(C754,customers!$A$1:$A$1001,customers!$B$1:$B$1001,0,0)</f>
        <v>Bran Sterke</v>
      </c>
      <c r="G754" s="2" t="str">
        <f>_xlfn.XLOOKUP(C754:C1753,customers!A753:A1753,customers!C753:C1753,0,0)</f>
        <v>bsterkekw@biblegateway.com</v>
      </c>
      <c r="H754" s="2" t="str">
        <f>_xlfn.XLOOKUP(C754,customers!$A$1:$A$1001,customers!$G$1:$G$1001,0,0)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s="6" t="str">
        <f t="shared" si="34"/>
        <v>Excelsa</v>
      </c>
      <c r="O754" s="6"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_xlfn.XLOOKUP(C755,customers!$A$1:$A$1001,customers!$B$1:$B$1001,0,0)</f>
        <v>Simone Capon</v>
      </c>
      <c r="G755" s="2" t="str">
        <f>_xlfn.XLOOKUP(C755:C1754,customers!A754:A1754,customers!C754:C1754,0,0)</f>
        <v>scaponkx@craigslist.org</v>
      </c>
      <c r="H755" s="2" t="str">
        <f>_xlfn.XLOOKUP(C755,customers!$A$1:$A$1001,customers!$G$1:$G$1001,0,0)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s="6" t="str">
        <f t="shared" si="34"/>
        <v>Arabica</v>
      </c>
      <c r="O755" s="6"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_xlfn.XLOOKUP(C756,customers!$A$1:$A$1001,customers!$B$1:$B$1001,0,0)</f>
        <v>Jimmy Dymoke</v>
      </c>
      <c r="G756" s="2"/>
      <c r="H756" s="2" t="str">
        <f>_xlfn.XLOOKUP(C756,customers!$A$1:$A$1001,customers!$G$1:$G$1001,0,0)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s="6" t="str">
        <f t="shared" si="34"/>
        <v>Arabica</v>
      </c>
      <c r="O756" s="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_xlfn.XLOOKUP(C757,customers!$A$1:$A$1001,customers!$B$1:$B$1001,0,0)</f>
        <v>Foster Constance</v>
      </c>
      <c r="G757" s="2" t="str">
        <f>_xlfn.XLOOKUP(C757:C1756,customers!A756:A1756,customers!C756:C1756,0,0)</f>
        <v>fconstancekz@ifeng.com</v>
      </c>
      <c r="H757" s="2" t="str">
        <f>_xlfn.XLOOKUP(C757,customers!$A$1:$A$1001,customers!$G$1:$G$1001,0,0)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s="6" t="str">
        <f t="shared" si="34"/>
        <v>Liberica</v>
      </c>
      <c r="O757" s="6"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_xlfn.XLOOKUP(C758,customers!$A$1:$A$1001,customers!$B$1:$B$1001,0,0)</f>
        <v>Fernando Sulman</v>
      </c>
      <c r="G758" s="2" t="str">
        <f>_xlfn.XLOOKUP(C758:C1757,customers!A757:A1757,customers!C757:C1757,0,0)</f>
        <v>fsulmanl0@washington.edu</v>
      </c>
      <c r="H758" s="2" t="str">
        <f>_xlfn.XLOOKUP(C758,customers!$A$1:$A$1001,customers!$G$1:$G$1001,0,0)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s="6" t="str">
        <f t="shared" si="34"/>
        <v>Robusta</v>
      </c>
      <c r="O758" s="6"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_xlfn.XLOOKUP(C759,customers!$A$1:$A$1001,customers!$B$1:$B$1001,0,0)</f>
        <v>Dorotea Hollyman</v>
      </c>
      <c r="G759" s="2" t="str">
        <f>_xlfn.XLOOKUP(C759:C1758,customers!A758:A1758,customers!C758:C1758,0,0)</f>
        <v>dhollymanl1@ibm.com</v>
      </c>
      <c r="H759" s="2" t="str">
        <f>_xlfn.XLOOKUP(C759,customers!$A$1:$A$1001,customers!$G$1:$G$1001,0,0)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s="6" t="str">
        <f t="shared" si="34"/>
        <v>Arabica</v>
      </c>
      <c r="O759" s="6"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_xlfn.XLOOKUP(C760,customers!$A$1:$A$1001,customers!$B$1:$B$1001,0,0)</f>
        <v>Lorelei Nardoni</v>
      </c>
      <c r="G760" s="2" t="str">
        <f>_xlfn.XLOOKUP(C760:C1759,customers!A759:A1759,customers!C759:C1759,0,0)</f>
        <v>lnardonil2@hao123.com</v>
      </c>
      <c r="H760" s="2" t="str">
        <f>_xlfn.XLOOKUP(C760,customers!$A$1:$A$1001,customers!$G$1:$G$1001,0,0)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s="6" t="str">
        <f t="shared" si="34"/>
        <v>Robusta</v>
      </c>
      <c r="O760" s="6"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_xlfn.XLOOKUP(C761,customers!$A$1:$A$1001,customers!$B$1:$B$1001,0,0)</f>
        <v>Dallas Yarham</v>
      </c>
      <c r="G761" s="2" t="str">
        <f>_xlfn.XLOOKUP(C761:C1760,customers!A760:A1760,customers!C760:C1760,0,0)</f>
        <v>dyarhaml3@moonfruit.com</v>
      </c>
      <c r="H761" s="2" t="str">
        <f>_xlfn.XLOOKUP(C761,customers!$A$1:$A$1001,customers!$G$1:$G$1001,0,0)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s="6" t="str">
        <f t="shared" si="34"/>
        <v>Liberica</v>
      </c>
      <c r="O761" s="6"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_xlfn.XLOOKUP(C762,customers!$A$1:$A$1001,customers!$B$1:$B$1001,0,0)</f>
        <v>Arlana Ferrea</v>
      </c>
      <c r="G762" s="2" t="str">
        <f>_xlfn.XLOOKUP(C762:C1761,customers!A761:A1761,customers!C761:C1761,0,0)</f>
        <v>aferreal4@wikia.com</v>
      </c>
      <c r="H762" s="2" t="str">
        <f>_xlfn.XLOOKUP(C762,customers!$A$1:$A$1001,customers!$G$1:$G$1001,0,0)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s="6" t="str">
        <f t="shared" si="34"/>
        <v>Excelsa</v>
      </c>
      <c r="O762" s="6"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_xlfn.XLOOKUP(C763,customers!$A$1:$A$1001,customers!$B$1:$B$1001,0,0)</f>
        <v>Chuck Kendrick</v>
      </c>
      <c r="G763" s="2" t="str">
        <f>_xlfn.XLOOKUP(C763:C1762,customers!A762:A1762,customers!C762:C1762,0,0)</f>
        <v>ckendrickl5@webnode.com</v>
      </c>
      <c r="H763" s="2" t="str">
        <f>_xlfn.XLOOKUP(C763,customers!$A$1:$A$1001,customers!$G$1:$G$1001,0,0)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s="6" t="str">
        <f t="shared" si="34"/>
        <v>Excelsa</v>
      </c>
      <c r="O763" s="6"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_xlfn.XLOOKUP(C764,customers!$A$1:$A$1001,customers!$B$1:$B$1001,0,0)</f>
        <v>Sharona Danilchik</v>
      </c>
      <c r="G764" s="2" t="str">
        <f>_xlfn.XLOOKUP(C764:C1763,customers!A763:A1763,customers!C763:C1763,0,0)</f>
        <v>sdanilchikl6@mit.edu</v>
      </c>
      <c r="H764" s="2" t="str">
        <f>_xlfn.XLOOKUP(C764,customers!$A$1:$A$1001,customers!$G$1:$G$1001,0,0)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s="6" t="str">
        <f t="shared" si="34"/>
        <v>Liberica</v>
      </c>
      <c r="O764" s="6"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_xlfn.XLOOKUP(C765,customers!$A$1:$A$1001,customers!$B$1:$B$1001,0,0)</f>
        <v>Sarajane Potter</v>
      </c>
      <c r="G765" s="2"/>
      <c r="H765" s="2" t="str">
        <f>_xlfn.XLOOKUP(C765,customers!$A$1:$A$1001,customers!$G$1:$G$1001,0,0)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s="6" t="str">
        <f t="shared" si="34"/>
        <v>Arabica</v>
      </c>
      <c r="O765" s="6"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_xlfn.XLOOKUP(C766,customers!$A$1:$A$1001,customers!$B$1:$B$1001,0,0)</f>
        <v>Bobby Folomkin</v>
      </c>
      <c r="G766" s="2" t="str">
        <f>_xlfn.XLOOKUP(C766:C1765,customers!A765:A1765,customers!C765:C1765,0,0)</f>
        <v>bfolomkinl8@yolasite.com</v>
      </c>
      <c r="H766" s="2" t="str">
        <f>_xlfn.XLOOKUP(C766,customers!$A$1:$A$1001,customers!$G$1:$G$1001,0,0)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s="6" t="str">
        <f t="shared" si="34"/>
        <v>Arabica</v>
      </c>
      <c r="O766" s="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_xlfn.XLOOKUP(C767,customers!$A$1:$A$1001,customers!$B$1:$B$1001,0,0)</f>
        <v>Rafferty Pursglove</v>
      </c>
      <c r="G767" s="2" t="str">
        <f>_xlfn.XLOOKUP(C767:C1766,customers!A766:A1766,customers!C766:C1766,0,0)</f>
        <v>rpursglovel9@biblegateway.com</v>
      </c>
      <c r="H767" s="2" t="str">
        <f>_xlfn.XLOOKUP(C767,customers!$A$1:$A$1001,customers!$G$1:$G$1001,0,0)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s="6" t="str">
        <f t="shared" si="34"/>
        <v>Robusta</v>
      </c>
      <c r="O767" s="6"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_xlfn.XLOOKUP(C768,customers!$A$1:$A$1001,customers!$B$1:$B$1001,0,0)</f>
        <v>Rafferty Pursglove</v>
      </c>
      <c r="G768" s="2" t="str">
        <f>_xlfn.XLOOKUP(C768:C1767,customers!A767:A1767,customers!C767:C1767,0,0)</f>
        <v>rpursglovel9@biblegateway.com</v>
      </c>
      <c r="H768" s="2" t="str">
        <f>_xlfn.XLOOKUP(C768,customers!$A$1:$A$1001,customers!$G$1:$G$1001,0,0)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s="6" t="str">
        <f t="shared" si="34"/>
        <v>Arabica</v>
      </c>
      <c r="O768" s="6"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_xlfn.XLOOKUP(C769,customers!$A$1:$A$1001,customers!$B$1:$B$1001,0,0)</f>
        <v>Foster Constance</v>
      </c>
      <c r="G769" s="2"/>
      <c r="H769" s="2" t="str">
        <f>_xlfn.XLOOKUP(C769,customers!$A$1:$A$1001,customers!$G$1:$G$1001,0,0)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s="6" t="str">
        <f t="shared" si="34"/>
        <v>Arabica</v>
      </c>
      <c r="O769" s="6"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_xlfn.XLOOKUP(C770,customers!$A$1:$A$1001,customers!$B$1:$B$1001,0,0)</f>
        <v>Foster Constance</v>
      </c>
      <c r="G770" s="2"/>
      <c r="H770" s="2" t="str">
        <f>_xlfn.XLOOKUP(C770,customers!$A$1:$A$1001,customers!$G$1:$G$1001,0,0)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s="6" t="str">
        <f t="shared" si="34"/>
        <v>Robusta</v>
      </c>
      <c r="O770" s="6"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_xlfn.XLOOKUP(C771,customers!$A$1:$A$1001,customers!$B$1:$B$1001,0,0)</f>
        <v>Dalia Eburah</v>
      </c>
      <c r="G771" s="2" t="str">
        <f>_xlfn.XLOOKUP(C771:C1770,customers!A770:A1770,customers!C770:C1770,0,0)</f>
        <v>deburahld@google.co.jp</v>
      </c>
      <c r="H771" s="2" t="str">
        <f>_xlfn.XLOOKUP(C771,customers!$A$1:$A$1001,customers!$G$1:$G$1001,0,0)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E771*L771</f>
        <v>137.31</v>
      </c>
      <c r="N771" s="6" t="str">
        <f t="shared" ref="N771:N834" si="37">IF(I771="Rob","Robusta",IF(I771="Exc","Excelsa",IF(I771="Ara","Arabica",IF(I771="Lib","Liberica",""))))</f>
        <v>Robusta</v>
      </c>
      <c r="O771" s="6"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_xlfn.XLOOKUP(C772,customers!$A$1:$A$1001,customers!$B$1:$B$1001,0,0)</f>
        <v>Martie Brimilcombe</v>
      </c>
      <c r="G772" s="2" t="str">
        <f>_xlfn.XLOOKUP(C772:C1771,customers!A771:A1771,customers!C771:C1771,0,0)</f>
        <v>mbrimilcombele@cnn.com</v>
      </c>
      <c r="H772" s="2" t="str">
        <f>_xlfn.XLOOKUP(C772,customers!$A$1:$A$1001,customers!$G$1:$G$1001,0,0)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s="6" t="str">
        <f t="shared" si="37"/>
        <v>Arabica</v>
      </c>
      <c r="O772" s="6"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_xlfn.XLOOKUP(C773,customers!$A$1:$A$1001,customers!$B$1:$B$1001,0,0)</f>
        <v>Suzanna Bollam</v>
      </c>
      <c r="G773" s="2" t="str">
        <f>_xlfn.XLOOKUP(C773:C1772,customers!A772:A1772,customers!C772:C1772,0,0)</f>
        <v>sbollamlf@list-manage.com</v>
      </c>
      <c r="H773" s="2" t="str">
        <f>_xlfn.XLOOKUP(C773,customers!$A$1:$A$1001,customers!$G$1:$G$1001,0,0)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s="6" t="str">
        <f t="shared" si="37"/>
        <v>Robusta</v>
      </c>
      <c r="O773" s="6"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_xlfn.XLOOKUP(C774,customers!$A$1:$A$1001,customers!$B$1:$B$1001,0,0)</f>
        <v>Mellisa Mebes</v>
      </c>
      <c r="G774" s="2"/>
      <c r="H774" s="2" t="str">
        <f>_xlfn.XLOOKUP(C774,customers!$A$1:$A$1001,customers!$G$1:$G$1001,0,0)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s="6" t="str">
        <f t="shared" si="37"/>
        <v>Excelsa</v>
      </c>
      <c r="O774" s="6"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_xlfn.XLOOKUP(C775,customers!$A$1:$A$1001,customers!$B$1:$B$1001,0,0)</f>
        <v>Alva Filipczak</v>
      </c>
      <c r="G775" s="2" t="str">
        <f>_xlfn.XLOOKUP(C775:C1774,customers!A774:A1774,customers!C774:C1774,0,0)</f>
        <v>afilipczaklh@ning.com</v>
      </c>
      <c r="H775" s="2" t="str">
        <f>_xlfn.XLOOKUP(C775,customers!$A$1:$A$1001,customers!$G$1:$G$1001,0,0)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s="6" t="str">
        <f t="shared" si="37"/>
        <v>Liberica</v>
      </c>
      <c r="O775" s="6"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_xlfn.XLOOKUP(C776,customers!$A$1:$A$1001,customers!$B$1:$B$1001,0,0)</f>
        <v>Dorette Hinemoor</v>
      </c>
      <c r="G776" s="2"/>
      <c r="H776" s="2" t="str">
        <f>_xlfn.XLOOKUP(C776,customers!$A$1:$A$1001,customers!$G$1:$G$1001,0,0)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s="6" t="str">
        <f t="shared" si="37"/>
        <v>Robusta</v>
      </c>
      <c r="O776" s="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_xlfn.XLOOKUP(C777,customers!$A$1:$A$1001,customers!$B$1:$B$1001,0,0)</f>
        <v>Rhetta Elnaugh</v>
      </c>
      <c r="G777" s="2" t="str">
        <f>_xlfn.XLOOKUP(C777:C1776,customers!A776:A1776,customers!C776:C1776,0,0)</f>
        <v>relnaughlj@comsenz.com</v>
      </c>
      <c r="H777" s="2" t="str">
        <f>_xlfn.XLOOKUP(C777,customers!$A$1:$A$1001,customers!$G$1:$G$1001,0,0)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s="6" t="str">
        <f t="shared" si="37"/>
        <v>Excelsa</v>
      </c>
      <c r="O777" s="6"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_xlfn.XLOOKUP(C778,customers!$A$1:$A$1001,customers!$B$1:$B$1001,0,0)</f>
        <v>Jule Deehan</v>
      </c>
      <c r="G778" s="2" t="str">
        <f>_xlfn.XLOOKUP(C778:C1777,customers!A777:A1777,customers!C777:C1777,0,0)</f>
        <v>jdeehanlk@about.me</v>
      </c>
      <c r="H778" s="2" t="str">
        <f>_xlfn.XLOOKUP(C778,customers!$A$1:$A$1001,customers!$G$1:$G$1001,0,0)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s="6" t="str">
        <f t="shared" si="37"/>
        <v>Arabica</v>
      </c>
      <c r="O778" s="6"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_xlfn.XLOOKUP(C779,customers!$A$1:$A$1001,customers!$B$1:$B$1001,0,0)</f>
        <v>Janella Eden</v>
      </c>
      <c r="G779" s="2" t="str">
        <f>_xlfn.XLOOKUP(C779:C1778,customers!A778:A1778,customers!C778:C1778,0,0)</f>
        <v>jedenll@e-recht24.de</v>
      </c>
      <c r="H779" s="2" t="str">
        <f>_xlfn.XLOOKUP(C779,customers!$A$1:$A$1001,customers!$G$1:$G$1001,0,0)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s="6" t="str">
        <f t="shared" si="37"/>
        <v>Arabica</v>
      </c>
      <c r="O779" s="6"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_xlfn.XLOOKUP(C780,customers!$A$1:$A$1001,customers!$B$1:$B$1001,0,0)</f>
        <v>Cam Jewster</v>
      </c>
      <c r="G780" s="2" t="str">
        <f>_xlfn.XLOOKUP(C780:C1779,customers!A779:A1779,customers!C779:C1779,0,0)</f>
        <v>cjewsterlu@moonfruit.com</v>
      </c>
      <c r="H780" s="2" t="str">
        <f>_xlfn.XLOOKUP(C780,customers!$A$1:$A$1001,customers!$G$1:$G$1001,0,0)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s="6" t="str">
        <f t="shared" si="37"/>
        <v>Liberica</v>
      </c>
      <c r="O780" s="6"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_xlfn.XLOOKUP(C781,customers!$A$1:$A$1001,customers!$B$1:$B$1001,0,0)</f>
        <v>Ugo Southerden</v>
      </c>
      <c r="G781" s="2" t="str">
        <f>_xlfn.XLOOKUP(C781:C1780,customers!A780:A1780,customers!C780:C1780,0,0)</f>
        <v>usoutherdenln@hao123.com</v>
      </c>
      <c r="H781" s="2" t="str">
        <f>_xlfn.XLOOKUP(C781,customers!$A$1:$A$1001,customers!$G$1:$G$1001,0,0)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s="6" t="str">
        <f t="shared" si="37"/>
        <v>Liberica</v>
      </c>
      <c r="O781" s="6"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_xlfn.XLOOKUP(C782,customers!$A$1:$A$1001,customers!$B$1:$B$1001,0,0)</f>
        <v>Verne Dunkerley</v>
      </c>
      <c r="G782" s="2"/>
      <c r="H782" s="2" t="str">
        <f>_xlfn.XLOOKUP(C782,customers!$A$1:$A$1001,customers!$G$1:$G$1001,0,0)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s="6" t="str">
        <f t="shared" si="37"/>
        <v>Excelsa</v>
      </c>
      <c r="O782" s="6"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_xlfn.XLOOKUP(C783,customers!$A$1:$A$1001,customers!$B$1:$B$1001,0,0)</f>
        <v>Lacee Burtenshaw</v>
      </c>
      <c r="G783" s="2" t="str">
        <f>_xlfn.XLOOKUP(C783:C1782,customers!A782:A1782,customers!C782:C1782,0,0)</f>
        <v>lburtenshawlp@shinystat.com</v>
      </c>
      <c r="H783" s="2" t="str">
        <f>_xlfn.XLOOKUP(C783,customers!$A$1:$A$1001,customers!$G$1:$G$1001,0,0)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s="6" t="str">
        <f t="shared" si="37"/>
        <v>Liberica</v>
      </c>
      <c r="O783" s="6"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_xlfn.XLOOKUP(C784,customers!$A$1:$A$1001,customers!$B$1:$B$1001,0,0)</f>
        <v>Adorne Gregoratti</v>
      </c>
      <c r="G784" s="2" t="str">
        <f>_xlfn.XLOOKUP(C784:C1783,customers!A783:A1783,customers!C783:C1783,0,0)</f>
        <v>agregorattilq@vistaprint.com</v>
      </c>
      <c r="H784" s="2" t="str">
        <f>_xlfn.XLOOKUP(C784,customers!$A$1:$A$1001,customers!$G$1:$G$1001,0,0)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s="6" t="str">
        <f t="shared" si="37"/>
        <v>Excelsa</v>
      </c>
      <c r="O784" s="6"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_xlfn.XLOOKUP(C785,customers!$A$1:$A$1001,customers!$B$1:$B$1001,0,0)</f>
        <v>Chris Croster</v>
      </c>
      <c r="G785" s="2" t="str">
        <f>_xlfn.XLOOKUP(C785:C1784,customers!A784:A1784,customers!C784:C1784,0,0)</f>
        <v>ccrosterlr@gov.uk</v>
      </c>
      <c r="H785" s="2" t="str">
        <f>_xlfn.XLOOKUP(C785,customers!$A$1:$A$1001,customers!$G$1:$G$1001,0,0)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s="6" t="str">
        <f t="shared" si="37"/>
        <v>Liberica</v>
      </c>
      <c r="O785" s="6"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_xlfn.XLOOKUP(C786,customers!$A$1:$A$1001,customers!$B$1:$B$1001,0,0)</f>
        <v>Graeme Whitehead</v>
      </c>
      <c r="G786" s="2" t="str">
        <f>_xlfn.XLOOKUP(C786:C1785,customers!A785:A1785,customers!C785:C1785,0,0)</f>
        <v>gwhiteheadls@hp.com</v>
      </c>
      <c r="H786" s="2" t="str">
        <f>_xlfn.XLOOKUP(C786,customers!$A$1:$A$1001,customers!$G$1:$G$1001,0,0)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s="6" t="str">
        <f t="shared" si="37"/>
        <v>Liberica</v>
      </c>
      <c r="O786" s="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_xlfn.XLOOKUP(C787,customers!$A$1:$A$1001,customers!$B$1:$B$1001,0,0)</f>
        <v>Haslett Jodrelle</v>
      </c>
      <c r="G787" s="2" t="str">
        <f>_xlfn.XLOOKUP(C787:C1786,customers!A786:A1786,customers!C786:C1786,0,0)</f>
        <v>hjodrellelt@samsung.com</v>
      </c>
      <c r="H787" s="2" t="str">
        <f>_xlfn.XLOOKUP(C787,customers!$A$1:$A$1001,customers!$G$1:$G$1001,0,0)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s="6" t="str">
        <f t="shared" si="37"/>
        <v>Arabica</v>
      </c>
      <c r="O787" s="6"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_xlfn.XLOOKUP(C788,customers!$A$1:$A$1001,customers!$B$1:$B$1001,0,0)</f>
        <v>Cam Jewster</v>
      </c>
      <c r="G788" s="2" t="str">
        <f>_xlfn.XLOOKUP(C788:C1787,customers!A787:A1787,customers!C787:C1787,0,0)</f>
        <v>cjewsterlu@moonfruit.com</v>
      </c>
      <c r="H788" s="2" t="str">
        <f>_xlfn.XLOOKUP(C788,customers!$A$1:$A$1001,customers!$G$1:$G$1001,0,0)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s="6" t="str">
        <f t="shared" si="37"/>
        <v>Excelsa</v>
      </c>
      <c r="O788" s="6"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_xlfn.XLOOKUP(C789,customers!$A$1:$A$1001,customers!$B$1:$B$1001,0,0)</f>
        <v>Beryl Osborn</v>
      </c>
      <c r="G789" s="2"/>
      <c r="H789" s="2" t="str">
        <f>_xlfn.XLOOKUP(C789,customers!$A$1:$A$1001,customers!$G$1:$G$1001,0,0)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s="6" t="str">
        <f t="shared" si="37"/>
        <v>Excelsa</v>
      </c>
      <c r="O789" s="6"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_xlfn.XLOOKUP(C790,customers!$A$1:$A$1001,customers!$B$1:$B$1001,0,0)</f>
        <v>Kaela Nottram</v>
      </c>
      <c r="G790" s="2" t="str">
        <f>_xlfn.XLOOKUP(C790:C1789,customers!A789:A1789,customers!C789:C1789,0,0)</f>
        <v>knottramlw@odnoklassniki.ru</v>
      </c>
      <c r="H790" s="2" t="str">
        <f>_xlfn.XLOOKUP(C790,customers!$A$1:$A$1001,customers!$G$1:$G$1001,0,0)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s="6" t="str">
        <f t="shared" si="37"/>
        <v>Robusta</v>
      </c>
      <c r="O790" s="6"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_xlfn.XLOOKUP(C791,customers!$A$1:$A$1001,customers!$B$1:$B$1001,0,0)</f>
        <v>Nobe Buney</v>
      </c>
      <c r="G791" s="2" t="str">
        <f>_xlfn.XLOOKUP(C791:C1790,customers!A790:A1790,customers!C790:C1790,0,0)</f>
        <v>nbuneylx@jugem.jp</v>
      </c>
      <c r="H791" s="2" t="str">
        <f>_xlfn.XLOOKUP(C791,customers!$A$1:$A$1001,customers!$G$1:$G$1001,0,0)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s="6" t="str">
        <f t="shared" si="37"/>
        <v>Arabica</v>
      </c>
      <c r="O791" s="6"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_xlfn.XLOOKUP(C792,customers!$A$1:$A$1001,customers!$B$1:$B$1001,0,0)</f>
        <v>Silvan McShea</v>
      </c>
      <c r="G792" s="2" t="str">
        <f>_xlfn.XLOOKUP(C792:C1791,customers!A791:A1791,customers!C791:C1791,0,0)</f>
        <v>smcshealy@photobucket.com</v>
      </c>
      <c r="H792" s="2" t="str">
        <f>_xlfn.XLOOKUP(C792,customers!$A$1:$A$1001,customers!$G$1:$G$1001,0,0)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s="6" t="str">
        <f t="shared" si="37"/>
        <v>Arabica</v>
      </c>
      <c r="O792" s="6"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_xlfn.XLOOKUP(C793,customers!$A$1:$A$1001,customers!$B$1:$B$1001,0,0)</f>
        <v>Karylin Huddart</v>
      </c>
      <c r="G793" s="2" t="str">
        <f>_xlfn.XLOOKUP(C793:C1792,customers!A792:A1792,customers!C792:C1792,0,0)</f>
        <v>khuddartlz@about.com</v>
      </c>
      <c r="H793" s="2" t="str">
        <f>_xlfn.XLOOKUP(C793,customers!$A$1:$A$1001,customers!$G$1:$G$1001,0,0)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s="6" t="str">
        <f t="shared" si="37"/>
        <v>Liberica</v>
      </c>
      <c r="O793" s="6"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_xlfn.XLOOKUP(C794,customers!$A$1:$A$1001,customers!$B$1:$B$1001,0,0)</f>
        <v>Jereme Gippes</v>
      </c>
      <c r="G794" s="2" t="str">
        <f>_xlfn.XLOOKUP(C794:C1793,customers!A793:A1793,customers!C793:C1793,0,0)</f>
        <v>jgippesm0@cloudflare.com</v>
      </c>
      <c r="H794" s="2" t="str">
        <f>_xlfn.XLOOKUP(C794,customers!$A$1:$A$1001,customers!$G$1:$G$1001,0,0)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s="6" t="str">
        <f t="shared" si="37"/>
        <v>Liberica</v>
      </c>
      <c r="O794" s="6"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_xlfn.XLOOKUP(C795,customers!$A$1:$A$1001,customers!$B$1:$B$1001,0,0)</f>
        <v>Lukas Whittlesee</v>
      </c>
      <c r="G795" s="2" t="str">
        <f>_xlfn.XLOOKUP(C795:C1794,customers!A794:A1794,customers!C794:C1794,0,0)</f>
        <v>lwhittleseem1@e-recht24.de</v>
      </c>
      <c r="H795" s="2" t="str">
        <f>_xlfn.XLOOKUP(C795,customers!$A$1:$A$1001,customers!$G$1:$G$1001,0,0)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s="6" t="str">
        <f t="shared" si="37"/>
        <v>Robusta</v>
      </c>
      <c r="O795" s="6"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_xlfn.XLOOKUP(C796,customers!$A$1:$A$1001,customers!$B$1:$B$1001,0,0)</f>
        <v>Gregorius Trengrove</v>
      </c>
      <c r="G796" s="2" t="str">
        <f>_xlfn.XLOOKUP(C796:C1795,customers!A795:A1795,customers!C795:C1795,0,0)</f>
        <v>gtrengrovem2@elpais.com</v>
      </c>
      <c r="H796" s="2" t="str">
        <f>_xlfn.XLOOKUP(C796,customers!$A$1:$A$1001,customers!$G$1:$G$1001,0,0)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s="6" t="str">
        <f t="shared" si="37"/>
        <v>Arabica</v>
      </c>
      <c r="O796" s="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_xlfn.XLOOKUP(C797,customers!$A$1:$A$1001,customers!$B$1:$B$1001,0,0)</f>
        <v>Wright Caldero</v>
      </c>
      <c r="G797" s="2" t="str">
        <f>_xlfn.XLOOKUP(C797:C1796,customers!A796:A1796,customers!C796:C1796,0,0)</f>
        <v>wcalderom3@stumbleupon.com</v>
      </c>
      <c r="H797" s="2" t="str">
        <f>_xlfn.XLOOKUP(C797,customers!$A$1:$A$1001,customers!$G$1:$G$1001,0,0)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s="6" t="str">
        <f t="shared" si="37"/>
        <v>Robusta</v>
      </c>
      <c r="O797" s="6"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_xlfn.XLOOKUP(C798,customers!$A$1:$A$1001,customers!$B$1:$B$1001,0,0)</f>
        <v>Merell Zanazzi</v>
      </c>
      <c r="G798" s="2"/>
      <c r="H798" s="2" t="str">
        <f>_xlfn.XLOOKUP(C798,customers!$A$1:$A$1001,customers!$G$1:$G$1001,0,0)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s="6" t="str">
        <f t="shared" si="37"/>
        <v>Liberica</v>
      </c>
      <c r="O798" s="6"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_xlfn.XLOOKUP(C799,customers!$A$1:$A$1001,customers!$B$1:$B$1001,0,0)</f>
        <v>Jed Kennicott</v>
      </c>
      <c r="G799" s="2" t="str">
        <f>_xlfn.XLOOKUP(C799:C1798,customers!A798:A1798,customers!C798:C1798,0,0)</f>
        <v>jkennicottm5@yahoo.co.jp</v>
      </c>
      <c r="H799" s="2" t="str">
        <f>_xlfn.XLOOKUP(C799,customers!$A$1:$A$1001,customers!$G$1:$G$1001,0,0)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s="6" t="str">
        <f t="shared" si="37"/>
        <v>Arabica</v>
      </c>
      <c r="O799" s="6"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_xlfn.XLOOKUP(C800,customers!$A$1:$A$1001,customers!$B$1:$B$1001,0,0)</f>
        <v>Guenevere Ruggen</v>
      </c>
      <c r="G800" s="2" t="str">
        <f>_xlfn.XLOOKUP(C800:C1799,customers!A799:A1799,customers!C799:C1799,0,0)</f>
        <v>gruggenm6@nymag.com</v>
      </c>
      <c r="H800" s="2" t="str">
        <f>_xlfn.XLOOKUP(C800,customers!$A$1:$A$1001,customers!$G$1:$G$1001,0,0)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s="6" t="str">
        <f t="shared" si="37"/>
        <v>Robusta</v>
      </c>
      <c r="O800" s="6"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_xlfn.XLOOKUP(C801,customers!$A$1:$A$1001,customers!$B$1:$B$1001,0,0)</f>
        <v>Gonzales Cicculi</v>
      </c>
      <c r="G801" s="2"/>
      <c r="H801" s="2" t="str">
        <f>_xlfn.XLOOKUP(C801,customers!$A$1:$A$1001,customers!$G$1:$G$1001,0,0)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s="6" t="str">
        <f t="shared" si="37"/>
        <v>Excelsa</v>
      </c>
      <c r="O801" s="6"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_xlfn.XLOOKUP(C802,customers!$A$1:$A$1001,customers!$B$1:$B$1001,0,0)</f>
        <v>Man Fright</v>
      </c>
      <c r="G802" s="2" t="str">
        <f>_xlfn.XLOOKUP(C802:C1801,customers!A801:A1801,customers!C801:C1801,0,0)</f>
        <v>mfrightm8@harvard.edu</v>
      </c>
      <c r="H802" s="2" t="str">
        <f>_xlfn.XLOOKUP(C802,customers!$A$1:$A$1001,customers!$G$1:$G$1001,0,0)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s="6" t="str">
        <f t="shared" si="37"/>
        <v>Robusta</v>
      </c>
      <c r="O802" s="6"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_xlfn.XLOOKUP(C803,customers!$A$1:$A$1001,customers!$B$1:$B$1001,0,0)</f>
        <v>Boyce Tarte</v>
      </c>
      <c r="G803" s="2" t="str">
        <f>_xlfn.XLOOKUP(C803:C1802,customers!A802:A1802,customers!C802:C1802,0,0)</f>
        <v>btartem9@aol.com</v>
      </c>
      <c r="H803" s="2" t="str">
        <f>_xlfn.XLOOKUP(C803,customers!$A$1:$A$1001,customers!$G$1:$G$1001,0,0)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s="6" t="str">
        <f t="shared" si="37"/>
        <v>Robusta</v>
      </c>
      <c r="O803" s="6"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_xlfn.XLOOKUP(C804,customers!$A$1:$A$1001,customers!$B$1:$B$1001,0,0)</f>
        <v>Caddric Krzysztofiak</v>
      </c>
      <c r="G804" s="2" t="str">
        <f>_xlfn.XLOOKUP(C804:C1803,customers!A803:A1803,customers!C803:C1803,0,0)</f>
        <v>ckrzysztofiakma@skyrock.com</v>
      </c>
      <c r="H804" s="2" t="str">
        <f>_xlfn.XLOOKUP(C804,customers!$A$1:$A$1001,customers!$G$1:$G$1001,0,0)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s="6" t="str">
        <f t="shared" si="37"/>
        <v>Robusta</v>
      </c>
      <c r="O804" s="6"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_xlfn.XLOOKUP(C805,customers!$A$1:$A$1001,customers!$B$1:$B$1001,0,0)</f>
        <v>Darn Penquet</v>
      </c>
      <c r="G805" s="2" t="str">
        <f>_xlfn.XLOOKUP(C805:C1804,customers!A804:A1804,customers!C804:C1804,0,0)</f>
        <v>dpenquetmb@diigo.com</v>
      </c>
      <c r="H805" s="2" t="str">
        <f>_xlfn.XLOOKUP(C805,customers!$A$1:$A$1001,customers!$G$1:$G$1001,0,0)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s="6" t="str">
        <f t="shared" si="37"/>
        <v>Excelsa</v>
      </c>
      <c r="O805" s="6"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_xlfn.XLOOKUP(C806,customers!$A$1:$A$1001,customers!$B$1:$B$1001,0,0)</f>
        <v>Jammie Cloke</v>
      </c>
      <c r="G806" s="2"/>
      <c r="H806" s="2" t="str">
        <f>_xlfn.XLOOKUP(C806,customers!$A$1:$A$1001,customers!$G$1:$G$1001,0,0)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s="6" t="str">
        <f t="shared" si="37"/>
        <v>Robusta</v>
      </c>
      <c r="O806" s="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_xlfn.XLOOKUP(C807,customers!$A$1:$A$1001,customers!$B$1:$B$1001,0,0)</f>
        <v>Chester Clowton</v>
      </c>
      <c r="G807" s="2"/>
      <c r="H807" s="2" t="str">
        <f>_xlfn.XLOOKUP(C807,customers!$A$1:$A$1001,customers!$G$1:$G$1001,0,0)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s="6" t="str">
        <f t="shared" si="37"/>
        <v>Robusta</v>
      </c>
      <c r="O807" s="6"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_xlfn.XLOOKUP(C808,customers!$A$1:$A$1001,customers!$B$1:$B$1001,0,0)</f>
        <v>Kathleen Diable</v>
      </c>
      <c r="G808" s="2"/>
      <c r="H808" s="2" t="str">
        <f>_xlfn.XLOOKUP(C808,customers!$A$1:$A$1001,customers!$G$1:$G$1001,0,0)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s="6" t="str">
        <f t="shared" si="37"/>
        <v>Liberica</v>
      </c>
      <c r="O808" s="6"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_xlfn.XLOOKUP(C809,customers!$A$1:$A$1001,customers!$B$1:$B$1001,0,0)</f>
        <v>Koren Ferretti</v>
      </c>
      <c r="G809" s="2" t="str">
        <f>_xlfn.XLOOKUP(C809:C1808,customers!A808:A1808,customers!C808:C1808,0,0)</f>
        <v>kferrettimf@huffingtonpost.com</v>
      </c>
      <c r="H809" s="2" t="str">
        <f>_xlfn.XLOOKUP(C809,customers!$A$1:$A$1001,customers!$G$1:$G$1001,0,0)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s="6" t="str">
        <f t="shared" si="37"/>
        <v>Liberica</v>
      </c>
      <c r="O809" s="6"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_xlfn.XLOOKUP(C810,customers!$A$1:$A$1001,customers!$B$1:$B$1001,0,0)</f>
        <v>Allis Wilmore</v>
      </c>
      <c r="G810" s="2"/>
      <c r="H810" s="2" t="str">
        <f>_xlfn.XLOOKUP(C810,customers!$A$1:$A$1001,customers!$G$1:$G$1001,0,0)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s="6" t="str">
        <f t="shared" si="37"/>
        <v>Robusta</v>
      </c>
      <c r="O810" s="6"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_xlfn.XLOOKUP(C811,customers!$A$1:$A$1001,customers!$B$1:$B$1001,0,0)</f>
        <v>Chaddie Bennie</v>
      </c>
      <c r="G811" s="2"/>
      <c r="H811" s="2" t="str">
        <f>_xlfn.XLOOKUP(C811,customers!$A$1:$A$1001,customers!$G$1:$G$1001,0,0)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s="6" t="str">
        <f t="shared" si="37"/>
        <v>Robusta</v>
      </c>
      <c r="O811" s="6"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_xlfn.XLOOKUP(C812,customers!$A$1:$A$1001,customers!$B$1:$B$1001,0,0)</f>
        <v>Alberta Balsdone</v>
      </c>
      <c r="G812" s="2" t="str">
        <f>_xlfn.XLOOKUP(C812:C1811,customers!A811:A1811,customers!C811:C1811,0,0)</f>
        <v>abalsdonemi@toplist.cz</v>
      </c>
      <c r="H812" s="2" t="str">
        <f>_xlfn.XLOOKUP(C812,customers!$A$1:$A$1001,customers!$G$1:$G$1001,0,0)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s="6" t="str">
        <f t="shared" si="37"/>
        <v>Liberica</v>
      </c>
      <c r="O812" s="6"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_xlfn.XLOOKUP(C813,customers!$A$1:$A$1001,customers!$B$1:$B$1001,0,0)</f>
        <v>Brice Romera</v>
      </c>
      <c r="G813" s="2" t="str">
        <f>_xlfn.XLOOKUP(C813:C1812,customers!A812:A1812,customers!C812:C1812,0,0)</f>
        <v>bromeramj@list-manage.com</v>
      </c>
      <c r="H813" s="2" t="str">
        <f>_xlfn.XLOOKUP(C813,customers!$A$1:$A$1001,customers!$G$1:$G$1001,0,0)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s="6" t="str">
        <f t="shared" si="37"/>
        <v>Arabica</v>
      </c>
      <c r="O813" s="6"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_xlfn.XLOOKUP(C814,customers!$A$1:$A$1001,customers!$B$1:$B$1001,0,0)</f>
        <v>Brice Romera</v>
      </c>
      <c r="G814" s="2" t="str">
        <f>_xlfn.XLOOKUP(C814:C1813,customers!A813:A1813,customers!C813:C1813,0,0)</f>
        <v>bromeramj@list-manage.com</v>
      </c>
      <c r="H814" s="2" t="str">
        <f>_xlfn.XLOOKUP(C814,customers!$A$1:$A$1001,customers!$G$1:$G$1001,0,0)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s="6" t="str">
        <f t="shared" si="37"/>
        <v>Liberica</v>
      </c>
      <c r="O814" s="6"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_xlfn.XLOOKUP(C815,customers!$A$1:$A$1001,customers!$B$1:$B$1001,0,0)</f>
        <v>Conchita Bryde</v>
      </c>
      <c r="G815" s="2" t="str">
        <f>_xlfn.XLOOKUP(C815:C1814,customers!A814:A1814,customers!C814:C1814,0,0)</f>
        <v>cbrydeml@tuttocitta.it</v>
      </c>
      <c r="H815" s="2" t="str">
        <f>_xlfn.XLOOKUP(C815,customers!$A$1:$A$1001,customers!$G$1:$G$1001,0,0)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s="6" t="str">
        <f t="shared" si="37"/>
        <v>Excelsa</v>
      </c>
      <c r="O815" s="6"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_xlfn.XLOOKUP(C816,customers!$A$1:$A$1001,customers!$B$1:$B$1001,0,0)</f>
        <v>Silvanus Enefer</v>
      </c>
      <c r="G816" s="2" t="str">
        <f>_xlfn.XLOOKUP(C816:C1815,customers!A815:A1815,customers!C815:C1815,0,0)</f>
        <v>senefermm@blog.com</v>
      </c>
      <c r="H816" s="2" t="str">
        <f>_xlfn.XLOOKUP(C816,customers!$A$1:$A$1001,customers!$G$1:$G$1001,0,0)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s="6" t="str">
        <f t="shared" si="37"/>
        <v>Excelsa</v>
      </c>
      <c r="O816" s="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_xlfn.XLOOKUP(C817,customers!$A$1:$A$1001,customers!$B$1:$B$1001,0,0)</f>
        <v>Lenci Haggerstone</v>
      </c>
      <c r="G817" s="2" t="str">
        <f>_xlfn.XLOOKUP(C817:C1816,customers!A816:A1816,customers!C816:C1816,0,0)</f>
        <v>lhaggerstonemn@independent.co.uk</v>
      </c>
      <c r="H817" s="2" t="str">
        <f>_xlfn.XLOOKUP(C817,customers!$A$1:$A$1001,customers!$G$1:$G$1001,0,0)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s="6" t="str">
        <f t="shared" si="37"/>
        <v>Robusta</v>
      </c>
      <c r="O817" s="6"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_xlfn.XLOOKUP(C818,customers!$A$1:$A$1001,customers!$B$1:$B$1001,0,0)</f>
        <v>Marvin Gundry</v>
      </c>
      <c r="G818" s="2" t="str">
        <f>_xlfn.XLOOKUP(C818:C1817,customers!A817:A1817,customers!C817:C1817,0,0)</f>
        <v>mgundrymo@omniture.com</v>
      </c>
      <c r="H818" s="2" t="str">
        <f>_xlfn.XLOOKUP(C818,customers!$A$1:$A$1001,customers!$G$1:$G$1001,0,0)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s="6" t="str">
        <f t="shared" si="37"/>
        <v>Liberica</v>
      </c>
      <c r="O818" s="6"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_xlfn.XLOOKUP(C819,customers!$A$1:$A$1001,customers!$B$1:$B$1001,0,0)</f>
        <v>Bayard Wellan</v>
      </c>
      <c r="G819" s="2" t="str">
        <f>_xlfn.XLOOKUP(C819:C1818,customers!A818:A1818,customers!C818:C1818,0,0)</f>
        <v>bwellanmp@cafepress.com</v>
      </c>
      <c r="H819" s="2" t="str">
        <f>_xlfn.XLOOKUP(C819,customers!$A$1:$A$1001,customers!$G$1:$G$1001,0,0)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s="6" t="str">
        <f t="shared" si="37"/>
        <v>Liberica</v>
      </c>
      <c r="O819" s="6"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_xlfn.XLOOKUP(C820,customers!$A$1:$A$1001,customers!$B$1:$B$1001,0,0)</f>
        <v>Allis Wilmore</v>
      </c>
      <c r="G820" s="2"/>
      <c r="H820" s="2" t="str">
        <f>_xlfn.XLOOKUP(C820,customers!$A$1:$A$1001,customers!$G$1:$G$1001,0,0)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s="6" t="str">
        <f t="shared" si="37"/>
        <v>Liberica</v>
      </c>
      <c r="O820" s="6"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_xlfn.XLOOKUP(C821,customers!$A$1:$A$1001,customers!$B$1:$B$1001,0,0)</f>
        <v>Caddric Atcheson</v>
      </c>
      <c r="G821" s="2" t="str">
        <f>_xlfn.XLOOKUP(C821:C1820,customers!A820:A1820,customers!C820:C1820,0,0)</f>
        <v>catchesonmr@xinhuanet.com</v>
      </c>
      <c r="H821" s="2" t="str">
        <f>_xlfn.XLOOKUP(C821,customers!$A$1:$A$1001,customers!$G$1:$G$1001,0,0)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s="6" t="str">
        <f t="shared" si="37"/>
        <v>Liberica</v>
      </c>
      <c r="O821" s="6"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_xlfn.XLOOKUP(C822,customers!$A$1:$A$1001,customers!$B$1:$B$1001,0,0)</f>
        <v>Eustace Stenton</v>
      </c>
      <c r="G822" s="2" t="str">
        <f>_xlfn.XLOOKUP(C822:C1821,customers!A821:A1821,customers!C821:C1821,0,0)</f>
        <v>estentonms@google.it</v>
      </c>
      <c r="H822" s="2" t="str">
        <f>_xlfn.XLOOKUP(C822,customers!$A$1:$A$1001,customers!$G$1:$G$1001,0,0)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s="6" t="str">
        <f t="shared" si="37"/>
        <v>Excelsa</v>
      </c>
      <c r="O822" s="6"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_xlfn.XLOOKUP(C823,customers!$A$1:$A$1001,customers!$B$1:$B$1001,0,0)</f>
        <v>Ericka Tripp</v>
      </c>
      <c r="G823" s="2" t="str">
        <f>_xlfn.XLOOKUP(C823:C1822,customers!A822:A1822,customers!C822:C1822,0,0)</f>
        <v>etrippmt@wp.com</v>
      </c>
      <c r="H823" s="2" t="str">
        <f>_xlfn.XLOOKUP(C823,customers!$A$1:$A$1001,customers!$G$1:$G$1001,0,0)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s="6" t="str">
        <f t="shared" si="37"/>
        <v>Robusta</v>
      </c>
      <c r="O823" s="6"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_xlfn.XLOOKUP(C824,customers!$A$1:$A$1001,customers!$B$1:$B$1001,0,0)</f>
        <v>Lyndsey MacManus</v>
      </c>
      <c r="G824" s="2" t="str">
        <f>_xlfn.XLOOKUP(C824:C1823,customers!A823:A1823,customers!C823:C1823,0,0)</f>
        <v>lmacmanusmu@imdb.com</v>
      </c>
      <c r="H824" s="2" t="str">
        <f>_xlfn.XLOOKUP(C824,customers!$A$1:$A$1001,customers!$G$1:$G$1001,0,0)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s="6" t="str">
        <f t="shared" si="37"/>
        <v>Excelsa</v>
      </c>
      <c r="O824" s="6"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_xlfn.XLOOKUP(C825,customers!$A$1:$A$1001,customers!$B$1:$B$1001,0,0)</f>
        <v>Tess Benediktovich</v>
      </c>
      <c r="G825" s="2" t="str">
        <f>_xlfn.XLOOKUP(C825:C1824,customers!A824:A1824,customers!C824:C1824,0,0)</f>
        <v>tbenediktovichmv@ebay.com</v>
      </c>
      <c r="H825" s="2" t="str">
        <f>_xlfn.XLOOKUP(C825,customers!$A$1:$A$1001,customers!$G$1:$G$1001,0,0)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s="6" t="str">
        <f t="shared" si="37"/>
        <v>Liberica</v>
      </c>
      <c r="O825" s="6"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_xlfn.XLOOKUP(C826,customers!$A$1:$A$1001,customers!$B$1:$B$1001,0,0)</f>
        <v>Correy Bourner</v>
      </c>
      <c r="G826" s="2" t="str">
        <f>_xlfn.XLOOKUP(C826:C1825,customers!A825:A1825,customers!C825:C1825,0,0)</f>
        <v>cbournermw@chronoengine.com</v>
      </c>
      <c r="H826" s="2" t="str">
        <f>_xlfn.XLOOKUP(C826,customers!$A$1:$A$1001,customers!$G$1:$G$1001,0,0)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s="6" t="str">
        <f t="shared" si="37"/>
        <v>Arabica</v>
      </c>
      <c r="O826" s="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_xlfn.XLOOKUP(C827,customers!$A$1:$A$1001,customers!$B$1:$B$1001,0,0)</f>
        <v>Odelia Skerme</v>
      </c>
      <c r="G827" s="2" t="str">
        <f>_xlfn.XLOOKUP(C827:C1826,customers!A826:A1826,customers!C826:C1826,0,0)</f>
        <v>oskermen3@hatena.ne.jp</v>
      </c>
      <c r="H827" s="2" t="str">
        <f>_xlfn.XLOOKUP(C827,customers!$A$1:$A$1001,customers!$G$1:$G$1001,0,0)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s="6" t="str">
        <f t="shared" si="37"/>
        <v>Arabica</v>
      </c>
      <c r="O827" s="6"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_xlfn.XLOOKUP(C828,customers!$A$1:$A$1001,customers!$B$1:$B$1001,0,0)</f>
        <v>Kandy Heddan</v>
      </c>
      <c r="G828" s="2" t="str">
        <f>_xlfn.XLOOKUP(C828:C1827,customers!A827:A1827,customers!C827:C1827,0,0)</f>
        <v>kheddanmy@icq.com</v>
      </c>
      <c r="H828" s="2" t="str">
        <f>_xlfn.XLOOKUP(C828,customers!$A$1:$A$1001,customers!$G$1:$G$1001,0,0)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s="6" t="str">
        <f t="shared" si="37"/>
        <v>Excelsa</v>
      </c>
      <c r="O828" s="6"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_xlfn.XLOOKUP(C829,customers!$A$1:$A$1001,customers!$B$1:$B$1001,0,0)</f>
        <v>Ibby Charters</v>
      </c>
      <c r="G829" s="2" t="str">
        <f>_xlfn.XLOOKUP(C829:C1828,customers!A828:A1828,customers!C828:C1828,0,0)</f>
        <v>ichartersmz@abc.net.au</v>
      </c>
      <c r="H829" s="2" t="str">
        <f>_xlfn.XLOOKUP(C829,customers!$A$1:$A$1001,customers!$G$1:$G$1001,0,0)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s="6" t="str">
        <f t="shared" si="37"/>
        <v>Excelsa</v>
      </c>
      <c r="O829" s="6"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_xlfn.XLOOKUP(C830,customers!$A$1:$A$1001,customers!$B$1:$B$1001,0,0)</f>
        <v>Adora Roubert</v>
      </c>
      <c r="G830" s="2" t="str">
        <f>_xlfn.XLOOKUP(C830:C1829,customers!A829:A1829,customers!C829:C1829,0,0)</f>
        <v>aroubertn0@tmall.com</v>
      </c>
      <c r="H830" s="2" t="str">
        <f>_xlfn.XLOOKUP(C830,customers!$A$1:$A$1001,customers!$G$1:$G$1001,0,0)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s="6" t="str">
        <f t="shared" si="37"/>
        <v>Arabica</v>
      </c>
      <c r="O830" s="6"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_xlfn.XLOOKUP(C831,customers!$A$1:$A$1001,customers!$B$1:$B$1001,0,0)</f>
        <v>Hillel Mairs</v>
      </c>
      <c r="G831" s="2" t="str">
        <f>_xlfn.XLOOKUP(C831:C1830,customers!A830:A1830,customers!C830:C1830,0,0)</f>
        <v>hmairsn1@so-net.ne.jp</v>
      </c>
      <c r="H831" s="2" t="str">
        <f>_xlfn.XLOOKUP(C831,customers!$A$1:$A$1001,customers!$G$1:$G$1001,0,0)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s="6" t="str">
        <f t="shared" si="37"/>
        <v>Arabica</v>
      </c>
      <c r="O831" s="6"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_xlfn.XLOOKUP(C832,customers!$A$1:$A$1001,customers!$B$1:$B$1001,0,0)</f>
        <v>Helaina Rainforth</v>
      </c>
      <c r="G832" s="2" t="str">
        <f>_xlfn.XLOOKUP(C832:C1831,customers!A831:A1831,customers!C831:C1831,0,0)</f>
        <v>hrainforthn2@blog.com</v>
      </c>
      <c r="H832" s="2" t="str">
        <f>_xlfn.XLOOKUP(C832,customers!$A$1:$A$1001,customers!$G$1:$G$1001,0,0)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s="6" t="str">
        <f t="shared" si="37"/>
        <v>Excelsa</v>
      </c>
      <c r="O832" s="6"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_xlfn.XLOOKUP(C833,customers!$A$1:$A$1001,customers!$B$1:$B$1001,0,0)</f>
        <v>Helaina Rainforth</v>
      </c>
      <c r="G833" s="2" t="str">
        <f>_xlfn.XLOOKUP(C833:C1832,customers!A832:A1832,customers!C832:C1832,0,0)</f>
        <v>hrainforthn2@blog.com</v>
      </c>
      <c r="H833" s="2" t="str">
        <f>_xlfn.XLOOKUP(C833,customers!$A$1:$A$1001,customers!$G$1:$G$1001,0,0)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s="6" t="str">
        <f t="shared" si="37"/>
        <v>Arabica</v>
      </c>
      <c r="O833" s="6"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_xlfn.XLOOKUP(C834,customers!$A$1:$A$1001,customers!$B$1:$B$1001,0,0)</f>
        <v>Isac Jesper</v>
      </c>
      <c r="G834" s="2" t="str">
        <f>_xlfn.XLOOKUP(C834:C1833,customers!A833:A1833,customers!C833:C1833,0,0)</f>
        <v>ijespern4@theglobeandmail.com</v>
      </c>
      <c r="H834" s="2" t="str">
        <f>_xlfn.XLOOKUP(C834,customers!$A$1:$A$1001,customers!$G$1:$G$1001,0,0)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s="6" t="str">
        <f t="shared" si="37"/>
        <v>Robusta</v>
      </c>
      <c r="O834" s="6"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_xlfn.XLOOKUP(C835,customers!$A$1:$A$1001,customers!$B$1:$B$1001,0,0)</f>
        <v>Lenette Dwerryhouse</v>
      </c>
      <c r="G835" s="2" t="str">
        <f>_xlfn.XLOOKUP(C835:C1834,customers!A834:A1834,customers!C834:C1834,0,0)</f>
        <v>ldwerryhousen5@gravatar.com</v>
      </c>
      <c r="H835" s="2" t="str">
        <f>_xlfn.XLOOKUP(C835,customers!$A$1:$A$1001,customers!$G$1:$G$1001,0,0)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E835*L835</f>
        <v>82.339999999999989</v>
      </c>
      <c r="N835" s="6" t="str">
        <f t="shared" ref="N835:N898" si="40">IF(I835="Rob","Robusta",IF(I835="Exc","Excelsa",IF(I835="Ara","Arabica",IF(I835="Lib","Liberica",""))))</f>
        <v>Robusta</v>
      </c>
      <c r="O835" s="6"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_xlfn.XLOOKUP(C836,customers!$A$1:$A$1001,customers!$B$1:$B$1001,0,0)</f>
        <v>Nadeen Broomer</v>
      </c>
      <c r="G836" s="2" t="str">
        <f>_xlfn.XLOOKUP(C836:C1835,customers!A835:A1835,customers!C835:C1835,0,0)</f>
        <v>nbroomern6@examiner.com</v>
      </c>
      <c r="H836" s="2" t="str">
        <f>_xlfn.XLOOKUP(C836,customers!$A$1:$A$1001,customers!$G$1:$G$1001,0,0)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s="6" t="str">
        <f t="shared" si="40"/>
        <v>Arabica</v>
      </c>
      <c r="O836" s="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_xlfn.XLOOKUP(C837,customers!$A$1:$A$1001,customers!$B$1:$B$1001,0,0)</f>
        <v>Konstantine Thoumasson</v>
      </c>
      <c r="G837" s="2" t="str">
        <f>_xlfn.XLOOKUP(C837:C1836,customers!A836:A1836,customers!C836:C1836,0,0)</f>
        <v>kthoumassonn7@bloglovin.com</v>
      </c>
      <c r="H837" s="2" t="str">
        <f>_xlfn.XLOOKUP(C837,customers!$A$1:$A$1001,customers!$G$1:$G$1001,0,0)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s="6" t="str">
        <f t="shared" si="40"/>
        <v>Excelsa</v>
      </c>
      <c r="O837" s="6"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_xlfn.XLOOKUP(C838,customers!$A$1:$A$1001,customers!$B$1:$B$1001,0,0)</f>
        <v>Frans Habbergham</v>
      </c>
      <c r="G838" s="2" t="str">
        <f>_xlfn.XLOOKUP(C838:C1837,customers!A837:A1837,customers!C837:C1837,0,0)</f>
        <v>fhabberghamn8@discovery.com</v>
      </c>
      <c r="H838" s="2" t="str">
        <f>_xlfn.XLOOKUP(C838,customers!$A$1:$A$1001,customers!$G$1:$G$1001,0,0)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s="6" t="str">
        <f t="shared" si="40"/>
        <v>Arabica</v>
      </c>
      <c r="O838" s="6"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_xlfn.XLOOKUP(C839,customers!$A$1:$A$1001,customers!$B$1:$B$1001,0,0)</f>
        <v>Allis Wilmore</v>
      </c>
      <c r="G839" s="2"/>
      <c r="H839" s="2" t="str">
        <f>_xlfn.XLOOKUP(C839,customers!$A$1:$A$1001,customers!$G$1:$G$1001,0,0)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s="6" t="str">
        <f t="shared" si="40"/>
        <v>Liberica</v>
      </c>
      <c r="O839" s="6"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_xlfn.XLOOKUP(C840,customers!$A$1:$A$1001,customers!$B$1:$B$1001,0,0)</f>
        <v>Romain Avrashin</v>
      </c>
      <c r="G840" s="2" t="str">
        <f>_xlfn.XLOOKUP(C840:C1839,customers!A839:A1839,customers!C839:C1839,0,0)</f>
        <v>ravrashinna@tamu.edu</v>
      </c>
      <c r="H840" s="2" t="str">
        <f>_xlfn.XLOOKUP(C840,customers!$A$1:$A$1001,customers!$G$1:$G$1001,0,0)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s="6" t="str">
        <f t="shared" si="40"/>
        <v>Arabica</v>
      </c>
      <c r="O840" s="6"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_xlfn.XLOOKUP(C841,customers!$A$1:$A$1001,customers!$B$1:$B$1001,0,0)</f>
        <v>Miran Doidge</v>
      </c>
      <c r="G841" s="2" t="str">
        <f>_xlfn.XLOOKUP(C841:C1840,customers!A840:A1840,customers!C840:C1840,0,0)</f>
        <v>mdoidgenb@etsy.com</v>
      </c>
      <c r="H841" s="2" t="str">
        <f>_xlfn.XLOOKUP(C841,customers!$A$1:$A$1001,customers!$G$1:$G$1001,0,0)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s="6" t="str">
        <f t="shared" si="40"/>
        <v>Excelsa</v>
      </c>
      <c r="O841" s="6"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_xlfn.XLOOKUP(C842,customers!$A$1:$A$1001,customers!$B$1:$B$1001,0,0)</f>
        <v>Janeva Edinboro</v>
      </c>
      <c r="G842" s="2" t="str">
        <f>_xlfn.XLOOKUP(C842:C1841,customers!A841:A1841,customers!C841:C1841,0,0)</f>
        <v>jedinboronc@reverbnation.com</v>
      </c>
      <c r="H842" s="2" t="str">
        <f>_xlfn.XLOOKUP(C842,customers!$A$1:$A$1001,customers!$G$1:$G$1001,0,0)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s="6" t="str">
        <f t="shared" si="40"/>
        <v>Robusta</v>
      </c>
      <c r="O842" s="6"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_xlfn.XLOOKUP(C843,customers!$A$1:$A$1001,customers!$B$1:$B$1001,0,0)</f>
        <v>Trumaine Tewelson</v>
      </c>
      <c r="G843" s="2" t="str">
        <f>_xlfn.XLOOKUP(C843:C1842,customers!A842:A1842,customers!C842:C1842,0,0)</f>
        <v>ttewelsonnd@cdbaby.com</v>
      </c>
      <c r="H843" s="2" t="str">
        <f>_xlfn.XLOOKUP(C843,customers!$A$1:$A$1001,customers!$G$1:$G$1001,0,0)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s="6" t="str">
        <f t="shared" si="40"/>
        <v>Liberica</v>
      </c>
      <c r="O843" s="6"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_xlfn.XLOOKUP(C844,customers!$A$1:$A$1001,customers!$B$1:$B$1001,0,0)</f>
        <v>Odelia Skerme</v>
      </c>
      <c r="G844" s="2"/>
      <c r="H844" s="2" t="str">
        <f>_xlfn.XLOOKUP(C844,customers!$A$1:$A$1001,customers!$G$1:$G$1001,0,0)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s="6" t="str">
        <f t="shared" si="40"/>
        <v>Excelsa</v>
      </c>
      <c r="O844" s="6"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_xlfn.XLOOKUP(C845,customers!$A$1:$A$1001,customers!$B$1:$B$1001,0,0)</f>
        <v>De Drewitt</v>
      </c>
      <c r="G845" s="2" t="str">
        <f>_xlfn.XLOOKUP(C845:C1844,customers!A844:A1844,customers!C844:C1844,0,0)</f>
        <v>ddrewittnf@mapquest.com</v>
      </c>
      <c r="H845" s="2" t="str">
        <f>_xlfn.XLOOKUP(C845,customers!$A$1:$A$1001,customers!$G$1:$G$1001,0,0)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s="6" t="str">
        <f t="shared" si="40"/>
        <v>Excelsa</v>
      </c>
      <c r="O845" s="6"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_xlfn.XLOOKUP(C846,customers!$A$1:$A$1001,customers!$B$1:$B$1001,0,0)</f>
        <v>Adelheid Gladhill</v>
      </c>
      <c r="G846" s="2" t="str">
        <f>_xlfn.XLOOKUP(C846:C1845,customers!A845:A1845,customers!C845:C1845,0,0)</f>
        <v>agladhillng@stanford.edu</v>
      </c>
      <c r="H846" s="2" t="str">
        <f>_xlfn.XLOOKUP(C846,customers!$A$1:$A$1001,customers!$G$1:$G$1001,0,0)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s="6" t="str">
        <f t="shared" si="40"/>
        <v>Arabica</v>
      </c>
      <c r="O846" s="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_xlfn.XLOOKUP(C847,customers!$A$1:$A$1001,customers!$B$1:$B$1001,0,0)</f>
        <v>Murielle Lorinez</v>
      </c>
      <c r="G847" s="2" t="str">
        <f>_xlfn.XLOOKUP(C847:C1846,customers!A846:A1846,customers!C846:C1846,0,0)</f>
        <v>mlorineznh@whitehouse.gov</v>
      </c>
      <c r="H847" s="2" t="str">
        <f>_xlfn.XLOOKUP(C847,customers!$A$1:$A$1001,customers!$G$1:$G$1001,0,0)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s="6" t="str">
        <f t="shared" si="40"/>
        <v>Excelsa</v>
      </c>
      <c r="O847" s="6"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_xlfn.XLOOKUP(C848,customers!$A$1:$A$1001,customers!$B$1:$B$1001,0,0)</f>
        <v>Edin Mathe</v>
      </c>
      <c r="G848" s="2"/>
      <c r="H848" s="2" t="str">
        <f>_xlfn.XLOOKUP(C848,customers!$A$1:$A$1001,customers!$G$1:$G$1001,0,0)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s="6" t="str">
        <f t="shared" si="40"/>
        <v>Arabica</v>
      </c>
      <c r="O848" s="6"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_xlfn.XLOOKUP(C849,customers!$A$1:$A$1001,customers!$B$1:$B$1001,0,0)</f>
        <v>Mordy Van Der Vlies</v>
      </c>
      <c r="G849" s="2" t="str">
        <f>_xlfn.XLOOKUP(C849:C1848,customers!A848:A1848,customers!C848:C1848,0,0)</f>
        <v>mvannj@wikipedia.org</v>
      </c>
      <c r="H849" s="2" t="str">
        <f>_xlfn.XLOOKUP(C849,customers!$A$1:$A$1001,customers!$G$1:$G$1001,0,0)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s="6" t="str">
        <f t="shared" si="40"/>
        <v>Arabica</v>
      </c>
      <c r="O849" s="6"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_xlfn.XLOOKUP(C850,customers!$A$1:$A$1001,customers!$B$1:$B$1001,0,0)</f>
        <v>Spencer Wastell</v>
      </c>
      <c r="G850" s="2"/>
      <c r="H850" s="2" t="str">
        <f>_xlfn.XLOOKUP(C850,customers!$A$1:$A$1001,customers!$G$1:$G$1001,0,0)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s="6" t="str">
        <f t="shared" si="40"/>
        <v>Excelsa</v>
      </c>
      <c r="O850" s="6"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_xlfn.XLOOKUP(C851,customers!$A$1:$A$1001,customers!$B$1:$B$1001,0,0)</f>
        <v>Jemimah Ethelston</v>
      </c>
      <c r="G851" s="2" t="str">
        <f>_xlfn.XLOOKUP(C851:C1850,customers!A850:A1850,customers!C850:C1850,0,0)</f>
        <v>jethelstonnl@creativecommons.org</v>
      </c>
      <c r="H851" s="2" t="str">
        <f>_xlfn.XLOOKUP(C851,customers!$A$1:$A$1001,customers!$G$1:$G$1001,0,0)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s="6" t="str">
        <f t="shared" si="40"/>
        <v>Arabica</v>
      </c>
      <c r="O851" s="6"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_xlfn.XLOOKUP(C852,customers!$A$1:$A$1001,customers!$B$1:$B$1001,0,0)</f>
        <v>Jemimah Ethelston</v>
      </c>
      <c r="G852" s="2" t="str">
        <f>_xlfn.XLOOKUP(C852:C1851,customers!A851:A1851,customers!C851:C1851,0,0)</f>
        <v>jethelstonnl@creativecommons.org</v>
      </c>
      <c r="H852" s="2" t="str">
        <f>_xlfn.XLOOKUP(C852,customers!$A$1:$A$1001,customers!$G$1:$G$1001,0,0)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s="6" t="str">
        <f t="shared" si="40"/>
        <v>Arabica</v>
      </c>
      <c r="O852" s="6"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_xlfn.XLOOKUP(C853,customers!$A$1:$A$1001,customers!$B$1:$B$1001,0,0)</f>
        <v>Perice Eberz</v>
      </c>
      <c r="G853" s="2" t="str">
        <f>_xlfn.XLOOKUP(C853:C1852,customers!A852:A1852,customers!C852:C1852,0,0)</f>
        <v>peberznn@woothemes.com</v>
      </c>
      <c r="H853" s="2" t="str">
        <f>_xlfn.XLOOKUP(C853,customers!$A$1:$A$1001,customers!$G$1:$G$1001,0,0)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s="6" t="str">
        <f t="shared" si="40"/>
        <v>Liberica</v>
      </c>
      <c r="O853" s="6"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_xlfn.XLOOKUP(C854,customers!$A$1:$A$1001,customers!$B$1:$B$1001,0,0)</f>
        <v>Bear Gaish</v>
      </c>
      <c r="G854" s="2" t="str">
        <f>_xlfn.XLOOKUP(C854:C1853,customers!A853:A1853,customers!C853:C1853,0,0)</f>
        <v>bgaishno@altervista.org</v>
      </c>
      <c r="H854" s="2" t="str">
        <f>_xlfn.XLOOKUP(C854,customers!$A$1:$A$1001,customers!$G$1:$G$1001,0,0)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s="6" t="str">
        <f t="shared" si="40"/>
        <v>Liberica</v>
      </c>
      <c r="O854" s="6"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_xlfn.XLOOKUP(C855,customers!$A$1:$A$1001,customers!$B$1:$B$1001,0,0)</f>
        <v>Lynnea Danton</v>
      </c>
      <c r="G855" s="2" t="str">
        <f>_xlfn.XLOOKUP(C855:C1854,customers!A854:A1854,customers!C854:C1854,0,0)</f>
        <v>ldantonnp@miitbeian.gov.cn</v>
      </c>
      <c r="H855" s="2" t="str">
        <f>_xlfn.XLOOKUP(C855,customers!$A$1:$A$1001,customers!$G$1:$G$1001,0,0)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s="6" t="str">
        <f t="shared" si="40"/>
        <v>Arabica</v>
      </c>
      <c r="O855" s="6"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_xlfn.XLOOKUP(C856,customers!$A$1:$A$1001,customers!$B$1:$B$1001,0,0)</f>
        <v>Skipton Morrall</v>
      </c>
      <c r="G856" s="2" t="str">
        <f>_xlfn.XLOOKUP(C856:C1855,customers!A855:A1855,customers!C855:C1855,0,0)</f>
        <v>smorrallnq@answers.com</v>
      </c>
      <c r="H856" s="2" t="str">
        <f>_xlfn.XLOOKUP(C856,customers!$A$1:$A$1001,customers!$G$1:$G$1001,0,0)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s="6" t="str">
        <f t="shared" si="40"/>
        <v>Robusta</v>
      </c>
      <c r="O856" s="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_xlfn.XLOOKUP(C857,customers!$A$1:$A$1001,customers!$B$1:$B$1001,0,0)</f>
        <v>Devan Crownshaw</v>
      </c>
      <c r="G857" s="2" t="str">
        <f>_xlfn.XLOOKUP(C857:C1856,customers!A856:A1856,customers!C856:C1856,0,0)</f>
        <v>dcrownshawnr@photobucket.com</v>
      </c>
      <c r="H857" s="2" t="str">
        <f>_xlfn.XLOOKUP(C857,customers!$A$1:$A$1001,customers!$G$1:$G$1001,0,0)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s="6" t="str">
        <f t="shared" si="40"/>
        <v>Liberica</v>
      </c>
      <c r="O857" s="6"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_xlfn.XLOOKUP(C858,customers!$A$1:$A$1001,customers!$B$1:$B$1001,0,0)</f>
        <v>Odelia Skerme</v>
      </c>
      <c r="G858" s="2"/>
      <c r="H858" s="2" t="str">
        <f>_xlfn.XLOOKUP(C858,customers!$A$1:$A$1001,customers!$G$1:$G$1001,0,0)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s="6" t="str">
        <f t="shared" si="40"/>
        <v>Liberica</v>
      </c>
      <c r="O858" s="6"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_xlfn.XLOOKUP(C859,customers!$A$1:$A$1001,customers!$B$1:$B$1001,0,0)</f>
        <v>Joceline Reddoch</v>
      </c>
      <c r="G859" s="2" t="str">
        <f>_xlfn.XLOOKUP(C859:C1858,customers!A858:A1858,customers!C858:C1858,0,0)</f>
        <v>jreddochnt@sun.com</v>
      </c>
      <c r="H859" s="2" t="str">
        <f>_xlfn.XLOOKUP(C859,customers!$A$1:$A$1001,customers!$G$1:$G$1001,0,0)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s="6" t="str">
        <f t="shared" si="40"/>
        <v>Robusta</v>
      </c>
      <c r="O859" s="6"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_xlfn.XLOOKUP(C860,customers!$A$1:$A$1001,customers!$B$1:$B$1001,0,0)</f>
        <v>Shelley Titley</v>
      </c>
      <c r="G860" s="2" t="str">
        <f>_xlfn.XLOOKUP(C860:C1859,customers!A859:A1859,customers!C859:C1859,0,0)</f>
        <v>stitleynu@whitehouse.gov</v>
      </c>
      <c r="H860" s="2" t="str">
        <f>_xlfn.XLOOKUP(C860,customers!$A$1:$A$1001,customers!$G$1:$G$1001,0,0)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s="6" t="str">
        <f t="shared" si="40"/>
        <v>Liberica</v>
      </c>
      <c r="O860" s="6"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_xlfn.XLOOKUP(C861,customers!$A$1:$A$1001,customers!$B$1:$B$1001,0,0)</f>
        <v>Redd Simao</v>
      </c>
      <c r="G861" s="2" t="str">
        <f>_xlfn.XLOOKUP(C861:C1860,customers!A860:A1860,customers!C860:C1860,0,0)</f>
        <v>rsimaonv@simplemachines.org</v>
      </c>
      <c r="H861" s="2" t="str">
        <f>_xlfn.XLOOKUP(C861,customers!$A$1:$A$1001,customers!$G$1:$G$1001,0,0)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s="6" t="str">
        <f t="shared" si="40"/>
        <v>Arabica</v>
      </c>
      <c r="O861" s="6"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_xlfn.XLOOKUP(C862,customers!$A$1:$A$1001,customers!$B$1:$B$1001,0,0)</f>
        <v>Cece Inker</v>
      </c>
      <c r="G862" s="2"/>
      <c r="H862" s="2" t="str">
        <f>_xlfn.XLOOKUP(C862,customers!$A$1:$A$1001,customers!$G$1:$G$1001,0,0)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s="6" t="str">
        <f t="shared" si="40"/>
        <v>Arabica</v>
      </c>
      <c r="O862" s="6"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_xlfn.XLOOKUP(C863,customers!$A$1:$A$1001,customers!$B$1:$B$1001,0,0)</f>
        <v>Noel Chisholm</v>
      </c>
      <c r="G863" s="2" t="str">
        <f>_xlfn.XLOOKUP(C863:C1862,customers!A862:A1862,customers!C862:C1862,0,0)</f>
        <v>nchisholmnx@example.com</v>
      </c>
      <c r="H863" s="2" t="str">
        <f>_xlfn.XLOOKUP(C863,customers!$A$1:$A$1001,customers!$G$1:$G$1001,0,0)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s="6" t="str">
        <f t="shared" si="40"/>
        <v>Liberica</v>
      </c>
      <c r="O863" s="6"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_xlfn.XLOOKUP(C864,customers!$A$1:$A$1001,customers!$B$1:$B$1001,0,0)</f>
        <v>Grazia Oats</v>
      </c>
      <c r="G864" s="2" t="str">
        <f>_xlfn.XLOOKUP(C864:C1863,customers!A863:A1863,customers!C863:C1863,0,0)</f>
        <v>goatsny@live.com</v>
      </c>
      <c r="H864" s="2" t="str">
        <f>_xlfn.XLOOKUP(C864,customers!$A$1:$A$1001,customers!$G$1:$G$1001,0,0)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s="6" t="str">
        <f t="shared" si="40"/>
        <v>Robusta</v>
      </c>
      <c r="O864" s="6"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_xlfn.XLOOKUP(C865,customers!$A$1:$A$1001,customers!$B$1:$B$1001,0,0)</f>
        <v>Meade Birkin</v>
      </c>
      <c r="G865" s="2" t="str">
        <f>_xlfn.XLOOKUP(C865:C1864,customers!A864:A1864,customers!C864:C1864,0,0)</f>
        <v>mbirkinnz@java.com</v>
      </c>
      <c r="H865" s="2" t="str">
        <f>_xlfn.XLOOKUP(C865,customers!$A$1:$A$1001,customers!$G$1:$G$1001,0,0)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s="6" t="str">
        <f t="shared" si="40"/>
        <v>Liberica</v>
      </c>
      <c r="O865" s="6"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_xlfn.XLOOKUP(C866,customers!$A$1:$A$1001,customers!$B$1:$B$1001,0,0)</f>
        <v>Ronda Pyson</v>
      </c>
      <c r="G866" s="2" t="str">
        <f>_xlfn.XLOOKUP(C866:C1865,customers!A865:A1865,customers!C865:C1865,0,0)</f>
        <v>rpysono0@constantcontact.com</v>
      </c>
      <c r="H866" s="2" t="str">
        <f>_xlfn.XLOOKUP(C866,customers!$A$1:$A$1001,customers!$G$1:$G$1001,0,0)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s="6" t="str">
        <f t="shared" si="40"/>
        <v>Robusta</v>
      </c>
      <c r="O866" s="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_xlfn.XLOOKUP(C867,customers!$A$1:$A$1001,customers!$B$1:$B$1001,0,0)</f>
        <v>Modesty MacConnechie</v>
      </c>
      <c r="G867" s="2" t="str">
        <f>_xlfn.XLOOKUP(C867:C1866,customers!A866:A1866,customers!C866:C1866,0,0)</f>
        <v>mmacconnechieo9@reuters.com</v>
      </c>
      <c r="H867" s="2" t="str">
        <f>_xlfn.XLOOKUP(C867,customers!$A$1:$A$1001,customers!$G$1:$G$1001,0,0)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s="6" t="str">
        <f t="shared" si="40"/>
        <v>Arabica</v>
      </c>
      <c r="O867" s="6"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_xlfn.XLOOKUP(C868,customers!$A$1:$A$1001,customers!$B$1:$B$1001,0,0)</f>
        <v>Rafaela Treacher</v>
      </c>
      <c r="G868" s="2" t="str">
        <f>_xlfn.XLOOKUP(C868:C1867,customers!A867:A1867,customers!C867:C1867,0,0)</f>
        <v>rtreachero2@usa.gov</v>
      </c>
      <c r="H868" s="2" t="str">
        <f>_xlfn.XLOOKUP(C868,customers!$A$1:$A$1001,customers!$G$1:$G$1001,0,0)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s="6" t="str">
        <f t="shared" si="40"/>
        <v>Arabica</v>
      </c>
      <c r="O868" s="6"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_xlfn.XLOOKUP(C869,customers!$A$1:$A$1001,customers!$B$1:$B$1001,0,0)</f>
        <v>Bee Fattorini</v>
      </c>
      <c r="G869" s="2" t="str">
        <f>_xlfn.XLOOKUP(C869:C1868,customers!A868:A1868,customers!C868:C1868,0,0)</f>
        <v>bfattorinio3@quantcast.com</v>
      </c>
      <c r="H869" s="2" t="str">
        <f>_xlfn.XLOOKUP(C869,customers!$A$1:$A$1001,customers!$G$1:$G$1001,0,0)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s="6" t="str">
        <f t="shared" si="40"/>
        <v>Arabica</v>
      </c>
      <c r="O869" s="6"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_xlfn.XLOOKUP(C870,customers!$A$1:$A$1001,customers!$B$1:$B$1001,0,0)</f>
        <v>Margie Palleske</v>
      </c>
      <c r="G870" s="2" t="str">
        <f>_xlfn.XLOOKUP(C870:C1869,customers!A869:A1869,customers!C869:C1869,0,0)</f>
        <v>mpalleskeo4@nyu.edu</v>
      </c>
      <c r="H870" s="2" t="str">
        <f>_xlfn.XLOOKUP(C870,customers!$A$1:$A$1001,customers!$G$1:$G$1001,0,0)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s="6" t="str">
        <f t="shared" si="40"/>
        <v>Excelsa</v>
      </c>
      <c r="O870" s="6"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_xlfn.XLOOKUP(C871,customers!$A$1:$A$1001,customers!$B$1:$B$1001,0,0)</f>
        <v>Alexina Randals</v>
      </c>
      <c r="G871" s="2"/>
      <c r="H871" s="2" t="str">
        <f>_xlfn.XLOOKUP(C871,customers!$A$1:$A$1001,customers!$G$1:$G$1001,0,0)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s="6" t="str">
        <f t="shared" si="40"/>
        <v>Robusta</v>
      </c>
      <c r="O871" s="6"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_xlfn.XLOOKUP(C872,customers!$A$1:$A$1001,customers!$B$1:$B$1001,0,0)</f>
        <v>Filip Antcliffe</v>
      </c>
      <c r="G872" s="2" t="str">
        <f>_xlfn.XLOOKUP(C872:C1871,customers!A871:A1871,customers!C871:C1871,0,0)</f>
        <v>fantcliffeo6@amazon.co.jp</v>
      </c>
      <c r="H872" s="2" t="str">
        <f>_xlfn.XLOOKUP(C872,customers!$A$1:$A$1001,customers!$G$1:$G$1001,0,0)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s="6" t="str">
        <f t="shared" si="40"/>
        <v>Excelsa</v>
      </c>
      <c r="O872" s="6"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_xlfn.XLOOKUP(C873,customers!$A$1:$A$1001,customers!$B$1:$B$1001,0,0)</f>
        <v>Peyter Matignon</v>
      </c>
      <c r="G873" s="2" t="str">
        <f>_xlfn.XLOOKUP(C873:C1872,customers!A872:A1872,customers!C872:C1872,0,0)</f>
        <v>pmatignono7@harvard.edu</v>
      </c>
      <c r="H873" s="2" t="str">
        <f>_xlfn.XLOOKUP(C873,customers!$A$1:$A$1001,customers!$G$1:$G$1001,0,0)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s="6" t="str">
        <f t="shared" si="40"/>
        <v>Excelsa</v>
      </c>
      <c r="O873" s="6"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_xlfn.XLOOKUP(C874,customers!$A$1:$A$1001,customers!$B$1:$B$1001,0,0)</f>
        <v>Claudie Weond</v>
      </c>
      <c r="G874" s="2" t="str">
        <f>_xlfn.XLOOKUP(C874:C1873,customers!A873:A1873,customers!C873:C1873,0,0)</f>
        <v>cweondo8@theglobeandmail.com</v>
      </c>
      <c r="H874" s="2" t="str">
        <f>_xlfn.XLOOKUP(C874,customers!$A$1:$A$1001,customers!$G$1:$G$1001,0,0)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s="6" t="str">
        <f t="shared" si="40"/>
        <v>Arabica</v>
      </c>
      <c r="O874" s="6"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_xlfn.XLOOKUP(C875,customers!$A$1:$A$1001,customers!$B$1:$B$1001,0,0)</f>
        <v>Modesty MacConnechie</v>
      </c>
      <c r="G875" s="2" t="str">
        <f>_xlfn.XLOOKUP(C875:C1874,customers!A874:A1874,customers!C874:C1874,0,0)</f>
        <v>mmacconnechieo9@reuters.com</v>
      </c>
      <c r="H875" s="2" t="str">
        <f>_xlfn.XLOOKUP(C875,customers!$A$1:$A$1001,customers!$G$1:$G$1001,0,0)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s="6" t="str">
        <f t="shared" si="40"/>
        <v>Robusta</v>
      </c>
      <c r="O875" s="6"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_xlfn.XLOOKUP(C876,customers!$A$1:$A$1001,customers!$B$1:$B$1001,0,0)</f>
        <v>Jaquenette Skentelbery</v>
      </c>
      <c r="G876" s="2" t="str">
        <f>_xlfn.XLOOKUP(C876:C1875,customers!A875:A1875,customers!C875:C1875,0,0)</f>
        <v>jskentelberyoa@paypal.com</v>
      </c>
      <c r="H876" s="2" t="str">
        <f>_xlfn.XLOOKUP(C876,customers!$A$1:$A$1001,customers!$G$1:$G$1001,0,0)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s="6" t="str">
        <f t="shared" si="40"/>
        <v>Arabica</v>
      </c>
      <c r="O876" s="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_xlfn.XLOOKUP(C877,customers!$A$1:$A$1001,customers!$B$1:$B$1001,0,0)</f>
        <v>Orazio Comber</v>
      </c>
      <c r="G877" s="2" t="str">
        <f>_xlfn.XLOOKUP(C877:C1876,customers!A876:A1876,customers!C876:C1876,0,0)</f>
        <v>ocomberob@goo.gl</v>
      </c>
      <c r="H877" s="2" t="str">
        <f>_xlfn.XLOOKUP(C877,customers!$A$1:$A$1001,customers!$G$1:$G$1001,0,0)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s="6" t="str">
        <f t="shared" si="40"/>
        <v>Liberica</v>
      </c>
      <c r="O877" s="6"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_xlfn.XLOOKUP(C878,customers!$A$1:$A$1001,customers!$B$1:$B$1001,0,0)</f>
        <v>Orazio Comber</v>
      </c>
      <c r="G878" s="2" t="str">
        <f>_xlfn.XLOOKUP(C878:C1877,customers!A877:A1877,customers!C877:C1877,0,0)</f>
        <v>ocomberob@goo.gl</v>
      </c>
      <c r="H878" s="2" t="str">
        <f>_xlfn.XLOOKUP(C878,customers!$A$1:$A$1001,customers!$G$1:$G$1001,0,0)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s="6" t="str">
        <f t="shared" si="40"/>
        <v>Arabica</v>
      </c>
      <c r="O878" s="6"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_xlfn.XLOOKUP(C879,customers!$A$1:$A$1001,customers!$B$1:$B$1001,0,0)</f>
        <v>Zachary Tramel</v>
      </c>
      <c r="G879" s="2" t="str">
        <f>_xlfn.XLOOKUP(C879:C1878,customers!A878:A1878,customers!C878:C1878,0,0)</f>
        <v>ztramelod@netlog.com</v>
      </c>
      <c r="H879" s="2" t="str">
        <f>_xlfn.XLOOKUP(C879,customers!$A$1:$A$1001,customers!$G$1:$G$1001,0,0)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s="6" t="str">
        <f t="shared" si="40"/>
        <v>Liberica</v>
      </c>
      <c r="O879" s="6"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_xlfn.XLOOKUP(C880,customers!$A$1:$A$1001,customers!$B$1:$B$1001,0,0)</f>
        <v>Izaak Primak</v>
      </c>
      <c r="G880" s="2"/>
      <c r="H880" s="2" t="str">
        <f>_xlfn.XLOOKUP(C880,customers!$A$1:$A$1001,customers!$G$1:$G$1001,0,0)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s="6" t="str">
        <f t="shared" si="40"/>
        <v>Robusta</v>
      </c>
      <c r="O880" s="6"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_xlfn.XLOOKUP(C881,customers!$A$1:$A$1001,customers!$B$1:$B$1001,0,0)</f>
        <v>Brittani Thoresbie</v>
      </c>
      <c r="G881" s="2"/>
      <c r="H881" s="2" t="str">
        <f>_xlfn.XLOOKUP(C881,customers!$A$1:$A$1001,customers!$G$1:$G$1001,0,0)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s="6" t="str">
        <f t="shared" si="40"/>
        <v>Excelsa</v>
      </c>
      <c r="O881" s="6"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_xlfn.XLOOKUP(C882,customers!$A$1:$A$1001,customers!$B$1:$B$1001,0,0)</f>
        <v>Constanta Hatfull</v>
      </c>
      <c r="G882" s="2" t="str">
        <f>_xlfn.XLOOKUP(C882:C1881,customers!A881:A1881,customers!C881:C1881,0,0)</f>
        <v>chatfullog@ebay.com</v>
      </c>
      <c r="H882" s="2" t="str">
        <f>_xlfn.XLOOKUP(C882,customers!$A$1:$A$1001,customers!$G$1:$G$1001,0,0)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s="6" t="str">
        <f t="shared" si="40"/>
        <v>Robusta</v>
      </c>
      <c r="O882" s="6"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_xlfn.XLOOKUP(C883,customers!$A$1:$A$1001,customers!$B$1:$B$1001,0,0)</f>
        <v>Bobbe Castagneto</v>
      </c>
      <c r="G883" s="2"/>
      <c r="H883" s="2" t="str">
        <f>_xlfn.XLOOKUP(C883,customers!$A$1:$A$1001,customers!$G$1:$G$1001,0,0)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s="6" t="str">
        <f t="shared" si="40"/>
        <v>Arabica</v>
      </c>
      <c r="O883" s="6"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_xlfn.XLOOKUP(C884,customers!$A$1:$A$1001,customers!$B$1:$B$1001,0,0)</f>
        <v>Kippie Marrison</v>
      </c>
      <c r="G884" s="2" t="str">
        <f>_xlfn.XLOOKUP(C884:C1883,customers!A883:A1883,customers!C883:C1883,0,0)</f>
        <v>kmarrisonoq@dropbox.com</v>
      </c>
      <c r="H884" s="2" t="str">
        <f>_xlfn.XLOOKUP(C884,customers!$A$1:$A$1001,customers!$G$1:$G$1001,0,0)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s="6" t="str">
        <f t="shared" si="40"/>
        <v>Arabica</v>
      </c>
      <c r="O884" s="6"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_xlfn.XLOOKUP(C885,customers!$A$1:$A$1001,customers!$B$1:$B$1001,0,0)</f>
        <v>Lindon Agnolo</v>
      </c>
      <c r="G885" s="2" t="str">
        <f>_xlfn.XLOOKUP(C885:C1884,customers!A884:A1884,customers!C884:C1884,0,0)</f>
        <v>lagnolooj@pinterest.com</v>
      </c>
      <c r="H885" s="2" t="str">
        <f>_xlfn.XLOOKUP(C885,customers!$A$1:$A$1001,customers!$G$1:$G$1001,0,0)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s="6" t="str">
        <f t="shared" si="40"/>
        <v>Arabica</v>
      </c>
      <c r="O885" s="6"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_xlfn.XLOOKUP(C886,customers!$A$1:$A$1001,customers!$B$1:$B$1001,0,0)</f>
        <v>Delainey Kiddy</v>
      </c>
      <c r="G886" s="2" t="str">
        <f>_xlfn.XLOOKUP(C886:C1885,customers!A885:A1885,customers!C885:C1885,0,0)</f>
        <v>dkiddyok@fda.gov</v>
      </c>
      <c r="H886" s="2" t="str">
        <f>_xlfn.XLOOKUP(C886,customers!$A$1:$A$1001,customers!$G$1:$G$1001,0,0)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s="6" t="str">
        <f t="shared" si="40"/>
        <v>Robusta</v>
      </c>
      <c r="O886" s="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_xlfn.XLOOKUP(C887,customers!$A$1:$A$1001,customers!$B$1:$B$1001,0,0)</f>
        <v>Helli Petroulis</v>
      </c>
      <c r="G887" s="2" t="str">
        <f>_xlfn.XLOOKUP(C887:C1886,customers!A886:A1886,customers!C886:C1886,0,0)</f>
        <v>hpetroulisol@state.tx.us</v>
      </c>
      <c r="H887" s="2" t="str">
        <f>_xlfn.XLOOKUP(C887,customers!$A$1:$A$1001,customers!$G$1:$G$1001,0,0)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s="6" t="str">
        <f t="shared" si="40"/>
        <v>Robusta</v>
      </c>
      <c r="O887" s="6"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_xlfn.XLOOKUP(C888,customers!$A$1:$A$1001,customers!$B$1:$B$1001,0,0)</f>
        <v>Marty Scholl</v>
      </c>
      <c r="G888" s="2" t="str">
        <f>_xlfn.XLOOKUP(C888:C1887,customers!A887:A1887,customers!C887:C1887,0,0)</f>
        <v>mschollom@taobao.com</v>
      </c>
      <c r="H888" s="2" t="str">
        <f>_xlfn.XLOOKUP(C888,customers!$A$1:$A$1001,customers!$G$1:$G$1001,0,0)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s="6" t="str">
        <f t="shared" si="40"/>
        <v>Liberica</v>
      </c>
      <c r="O888" s="6"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_xlfn.XLOOKUP(C889,customers!$A$1:$A$1001,customers!$B$1:$B$1001,0,0)</f>
        <v>Kienan Ferson</v>
      </c>
      <c r="G889" s="2" t="str">
        <f>_xlfn.XLOOKUP(C889:C1888,customers!A888:A1888,customers!C888:C1888,0,0)</f>
        <v>kfersonon@g.co</v>
      </c>
      <c r="H889" s="2" t="str">
        <f>_xlfn.XLOOKUP(C889,customers!$A$1:$A$1001,customers!$G$1:$G$1001,0,0)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s="6" t="str">
        <f t="shared" si="40"/>
        <v>Excelsa</v>
      </c>
      <c r="O889" s="6"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_xlfn.XLOOKUP(C890,customers!$A$1:$A$1001,customers!$B$1:$B$1001,0,0)</f>
        <v>Blake Kelloway</v>
      </c>
      <c r="G890" s="2" t="str">
        <f>_xlfn.XLOOKUP(C890:C1889,customers!A889:A1889,customers!C889:C1889,0,0)</f>
        <v>bkellowayoo@omniture.com</v>
      </c>
      <c r="H890" s="2" t="str">
        <f>_xlfn.XLOOKUP(C890,customers!$A$1:$A$1001,customers!$G$1:$G$1001,0,0)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s="6" t="str">
        <f t="shared" si="40"/>
        <v>Arabica</v>
      </c>
      <c r="O890" s="6"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_xlfn.XLOOKUP(C891,customers!$A$1:$A$1001,customers!$B$1:$B$1001,0,0)</f>
        <v>Scarlett Oliffe</v>
      </c>
      <c r="G891" s="2" t="str">
        <f>_xlfn.XLOOKUP(C891:C1890,customers!A890:A1890,customers!C890:C1890,0,0)</f>
        <v>soliffeop@yellowbook.com</v>
      </c>
      <c r="H891" s="2" t="str">
        <f>_xlfn.XLOOKUP(C891,customers!$A$1:$A$1001,customers!$G$1:$G$1001,0,0)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s="6" t="str">
        <f t="shared" si="40"/>
        <v>Robusta</v>
      </c>
      <c r="O891" s="6"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_xlfn.XLOOKUP(C892,customers!$A$1:$A$1001,customers!$B$1:$B$1001,0,0)</f>
        <v>Kippie Marrison</v>
      </c>
      <c r="G892" s="2" t="str">
        <f>_xlfn.XLOOKUP(C892:C1891,customers!A891:A1891,customers!C891:C1891,0,0)</f>
        <v>kmarrisonoq@dropbox.com</v>
      </c>
      <c r="H892" s="2" t="str">
        <f>_xlfn.XLOOKUP(C892,customers!$A$1:$A$1001,customers!$G$1:$G$1001,0,0)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s="6" t="str">
        <f t="shared" si="40"/>
        <v>Robusta</v>
      </c>
      <c r="O892" s="6"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_xlfn.XLOOKUP(C893,customers!$A$1:$A$1001,customers!$B$1:$B$1001,0,0)</f>
        <v>Celestia Dolohunty</v>
      </c>
      <c r="G893" s="2" t="str">
        <f>_xlfn.XLOOKUP(C893:C1892,customers!A892:A1892,customers!C892:C1892,0,0)</f>
        <v>cdolohuntyor@dailymail.co.uk</v>
      </c>
      <c r="H893" s="2" t="str">
        <f>_xlfn.XLOOKUP(C893,customers!$A$1:$A$1001,customers!$G$1:$G$1001,0,0)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s="6" t="str">
        <f t="shared" si="40"/>
        <v>Arabica</v>
      </c>
      <c r="O893" s="6"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_xlfn.XLOOKUP(C894,customers!$A$1:$A$1001,customers!$B$1:$B$1001,0,0)</f>
        <v>Patsy Vasilenko</v>
      </c>
      <c r="G894" s="2" t="str">
        <f>_xlfn.XLOOKUP(C894:C1893,customers!A893:A1893,customers!C893:C1893,0,0)</f>
        <v>pvasilenkoos@addtoany.com</v>
      </c>
      <c r="H894" s="2" t="str">
        <f>_xlfn.XLOOKUP(C894,customers!$A$1:$A$1001,customers!$G$1:$G$1001,0,0)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s="6" t="str">
        <f t="shared" si="40"/>
        <v>Excelsa</v>
      </c>
      <c r="O894" s="6"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_xlfn.XLOOKUP(C895,customers!$A$1:$A$1001,customers!$B$1:$B$1001,0,0)</f>
        <v>Raphaela Schankelborg</v>
      </c>
      <c r="G895" s="2" t="str">
        <f>_xlfn.XLOOKUP(C895:C1894,customers!A894:A1894,customers!C894:C1894,0,0)</f>
        <v>rschankelborgot@ameblo.jp</v>
      </c>
      <c r="H895" s="2" t="str">
        <f>_xlfn.XLOOKUP(C895,customers!$A$1:$A$1001,customers!$G$1:$G$1001,0,0)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s="6" t="str">
        <f t="shared" si="40"/>
        <v>Liberica</v>
      </c>
      <c r="O895" s="6"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_xlfn.XLOOKUP(C896,customers!$A$1:$A$1001,customers!$B$1:$B$1001,0,0)</f>
        <v>Sharity Wickens</v>
      </c>
      <c r="G896" s="2"/>
      <c r="H896" s="2" t="str">
        <f>_xlfn.XLOOKUP(C896,customers!$A$1:$A$1001,customers!$G$1:$G$1001,0,0)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s="6" t="str">
        <f t="shared" si="40"/>
        <v>Robusta</v>
      </c>
      <c r="O896" s="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_xlfn.XLOOKUP(C897,customers!$A$1:$A$1001,customers!$B$1:$B$1001,0,0)</f>
        <v>Derick Snow</v>
      </c>
      <c r="G897" s="2"/>
      <c r="H897" s="2" t="str">
        <f>_xlfn.XLOOKUP(C897,customers!$A$1:$A$1001,customers!$G$1:$G$1001,0,0)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s="6" t="str">
        <f t="shared" si="40"/>
        <v>Excelsa</v>
      </c>
      <c r="O897" s="6"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_xlfn.XLOOKUP(C898,customers!$A$1:$A$1001,customers!$B$1:$B$1001,0,0)</f>
        <v>Baxy Cargen</v>
      </c>
      <c r="G898" s="2" t="str">
        <f>_xlfn.XLOOKUP(C898:C1897,customers!A897:A1897,customers!C897:C1897,0,0)</f>
        <v>bcargenow@geocities.jp</v>
      </c>
      <c r="H898" s="2" t="str">
        <f>_xlfn.XLOOKUP(C898,customers!$A$1:$A$1001,customers!$G$1:$G$1001,0,0)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s="6" t="str">
        <f t="shared" si="40"/>
        <v>Robusta</v>
      </c>
      <c r="O898" s="6"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_xlfn.XLOOKUP(C899,customers!$A$1:$A$1001,customers!$B$1:$B$1001,0,0)</f>
        <v>Ryann Stickler</v>
      </c>
      <c r="G899" s="2" t="str">
        <f>_xlfn.XLOOKUP(C899:C1898,customers!A898:A1898,customers!C898:C1898,0,0)</f>
        <v>rsticklerox@printfriendly.com</v>
      </c>
      <c r="H899" s="2" t="str">
        <f>_xlfn.XLOOKUP(C899,customers!$A$1:$A$1001,customers!$G$1:$G$1001,0,0)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E899*L899</f>
        <v>24.3</v>
      </c>
      <c r="N899" s="6" t="str">
        <f t="shared" ref="N899:N962" si="43">IF(I899="Rob","Robusta",IF(I899="Exc","Excelsa",IF(I899="Ara","Arabica",IF(I899="Lib","Liberica",""))))</f>
        <v>Excelsa</v>
      </c>
      <c r="O899" s="6"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_xlfn.XLOOKUP(C900,customers!$A$1:$A$1001,customers!$B$1:$B$1001,0,0)</f>
        <v>Daryn Cassius</v>
      </c>
      <c r="G900" s="2"/>
      <c r="H900" s="2" t="str">
        <f>_xlfn.XLOOKUP(C900,customers!$A$1:$A$1001,customers!$G$1:$G$1001,0,0)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s="6" t="str">
        <f t="shared" si="43"/>
        <v>Robusta</v>
      </c>
      <c r="O900" s="6"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_xlfn.XLOOKUP(C901,customers!$A$1:$A$1001,customers!$B$1:$B$1001,0,0)</f>
        <v>Derick Snow</v>
      </c>
      <c r="G901" s="2"/>
      <c r="H901" s="2" t="str">
        <f>_xlfn.XLOOKUP(C901,customers!$A$1:$A$1001,customers!$G$1:$G$1001,0,0)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s="6" t="str">
        <f t="shared" si="43"/>
        <v>Liberica</v>
      </c>
      <c r="O901" s="6"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_xlfn.XLOOKUP(C902,customers!$A$1:$A$1001,customers!$B$1:$B$1001,0,0)</f>
        <v>Skelly Dolohunty</v>
      </c>
      <c r="G902" s="2"/>
      <c r="H902" s="2" t="str">
        <f>_xlfn.XLOOKUP(C902,customers!$A$1:$A$1001,customers!$G$1:$G$1001,0,0)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s="6" t="str">
        <f t="shared" si="43"/>
        <v>Liberica</v>
      </c>
      <c r="O902" s="6"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_xlfn.XLOOKUP(C903,customers!$A$1:$A$1001,customers!$B$1:$B$1001,0,0)</f>
        <v>Drake Jevon</v>
      </c>
      <c r="G903" s="2" t="str">
        <f>_xlfn.XLOOKUP(C903:C1902,customers!A902:A1902,customers!C902:C1902,0,0)</f>
        <v>djevonp1@ibm.com</v>
      </c>
      <c r="H903" s="2" t="str">
        <f>_xlfn.XLOOKUP(C903,customers!$A$1:$A$1001,customers!$G$1:$G$1001,0,0)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s="6" t="str">
        <f t="shared" si="43"/>
        <v>Robusta</v>
      </c>
      <c r="O903" s="6"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_xlfn.XLOOKUP(C904,customers!$A$1:$A$1001,customers!$B$1:$B$1001,0,0)</f>
        <v>Hall Ranner</v>
      </c>
      <c r="G904" s="2" t="str">
        <f>_xlfn.XLOOKUP(C904:C1903,customers!A903:A1903,customers!C903:C1903,0,0)</f>
        <v>hrannerp2@omniture.com</v>
      </c>
      <c r="H904" s="2" t="str">
        <f>_xlfn.XLOOKUP(C904,customers!$A$1:$A$1001,customers!$G$1:$G$1001,0,0)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s="6" t="str">
        <f t="shared" si="43"/>
        <v>Excelsa</v>
      </c>
      <c r="O904" s="6"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_xlfn.XLOOKUP(C905,customers!$A$1:$A$1001,customers!$B$1:$B$1001,0,0)</f>
        <v>Berkly Imrie</v>
      </c>
      <c r="G905" s="2" t="str">
        <f>_xlfn.XLOOKUP(C905:C1904,customers!A904:A1904,customers!C904:C1904,0,0)</f>
        <v>bimriep3@addtoany.com</v>
      </c>
      <c r="H905" s="2" t="str">
        <f>_xlfn.XLOOKUP(C905,customers!$A$1:$A$1001,customers!$G$1:$G$1001,0,0)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s="6" t="str">
        <f t="shared" si="43"/>
        <v>Liberica</v>
      </c>
      <c r="O905" s="6"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_xlfn.XLOOKUP(C906,customers!$A$1:$A$1001,customers!$B$1:$B$1001,0,0)</f>
        <v>Dorey Sopper</v>
      </c>
      <c r="G906" s="2" t="str">
        <f>_xlfn.XLOOKUP(C906:C1905,customers!A905:A1905,customers!C905:C1905,0,0)</f>
        <v>dsopperp4@eventbrite.com</v>
      </c>
      <c r="H906" s="2" t="str">
        <f>_xlfn.XLOOKUP(C906,customers!$A$1:$A$1001,customers!$G$1:$G$1001,0,0)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s="6" t="str">
        <f t="shared" si="43"/>
        <v>Arabica</v>
      </c>
      <c r="O906" s="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_xlfn.XLOOKUP(C907,customers!$A$1:$A$1001,customers!$B$1:$B$1001,0,0)</f>
        <v>Darcy Lochran</v>
      </c>
      <c r="G907" s="2"/>
      <c r="H907" s="2" t="str">
        <f>_xlfn.XLOOKUP(C907,customers!$A$1:$A$1001,customers!$G$1:$G$1001,0,0)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s="6" t="str">
        <f t="shared" si="43"/>
        <v>Arabica</v>
      </c>
      <c r="O907" s="6"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_xlfn.XLOOKUP(C908,customers!$A$1:$A$1001,customers!$B$1:$B$1001,0,0)</f>
        <v>Lauritz Ledgley</v>
      </c>
      <c r="G908" s="2" t="str">
        <f>_xlfn.XLOOKUP(C908:C1907,customers!A907:A1907,customers!C907:C1907,0,0)</f>
        <v>lledgleyp6@de.vu</v>
      </c>
      <c r="H908" s="2" t="str">
        <f>_xlfn.XLOOKUP(C908,customers!$A$1:$A$1001,customers!$G$1:$G$1001,0,0)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s="6" t="str">
        <f t="shared" si="43"/>
        <v>Arabica</v>
      </c>
      <c r="O908" s="6"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_xlfn.XLOOKUP(C909,customers!$A$1:$A$1001,customers!$B$1:$B$1001,0,0)</f>
        <v>Tawnya Menary</v>
      </c>
      <c r="G909" s="2" t="str">
        <f>_xlfn.XLOOKUP(C909:C1908,customers!A908:A1908,customers!C908:C1908,0,0)</f>
        <v>tmenaryp7@phoca.cz</v>
      </c>
      <c r="H909" s="2" t="str">
        <f>_xlfn.XLOOKUP(C909,customers!$A$1:$A$1001,customers!$G$1:$G$1001,0,0)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s="6" t="str">
        <f t="shared" si="43"/>
        <v>Liberica</v>
      </c>
      <c r="O909" s="6"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_xlfn.XLOOKUP(C910,customers!$A$1:$A$1001,customers!$B$1:$B$1001,0,0)</f>
        <v>Gustaf Ciccotti</v>
      </c>
      <c r="G910" s="2" t="str">
        <f>_xlfn.XLOOKUP(C910:C1909,customers!A909:A1909,customers!C909:C1909,0,0)</f>
        <v>gciccottip8@so-net.ne.jp</v>
      </c>
      <c r="H910" s="2" t="str">
        <f>_xlfn.XLOOKUP(C910,customers!$A$1:$A$1001,customers!$G$1:$G$1001,0,0)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s="6" t="str">
        <f t="shared" si="43"/>
        <v>Robusta</v>
      </c>
      <c r="O910" s="6"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_xlfn.XLOOKUP(C911,customers!$A$1:$A$1001,customers!$B$1:$B$1001,0,0)</f>
        <v>Bobbe Renner</v>
      </c>
      <c r="G911" s="2"/>
      <c r="H911" s="2" t="str">
        <f>_xlfn.XLOOKUP(C911,customers!$A$1:$A$1001,customers!$G$1:$G$1001,0,0)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s="6" t="str">
        <f t="shared" si="43"/>
        <v>Robusta</v>
      </c>
      <c r="O911" s="6"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_xlfn.XLOOKUP(C912,customers!$A$1:$A$1001,customers!$B$1:$B$1001,0,0)</f>
        <v>Wilton Jallin</v>
      </c>
      <c r="G912" s="2" t="str">
        <f>_xlfn.XLOOKUP(C912:C1911,customers!A911:A1911,customers!C911:C1911,0,0)</f>
        <v>wjallinpa@pcworld.com</v>
      </c>
      <c r="H912" s="2" t="str">
        <f>_xlfn.XLOOKUP(C912,customers!$A$1:$A$1001,customers!$G$1:$G$1001,0,0)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s="6" t="str">
        <f t="shared" si="43"/>
        <v>Arabica</v>
      </c>
      <c r="O912" s="6"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_xlfn.XLOOKUP(C913,customers!$A$1:$A$1001,customers!$B$1:$B$1001,0,0)</f>
        <v>Mindy Bogey</v>
      </c>
      <c r="G913" s="2" t="str">
        <f>_xlfn.XLOOKUP(C913:C1912,customers!A912:A1912,customers!C912:C1912,0,0)</f>
        <v>mbogeypb@thetimes.co.uk</v>
      </c>
      <c r="H913" s="2" t="str">
        <f>_xlfn.XLOOKUP(C913,customers!$A$1:$A$1001,customers!$G$1:$G$1001,0,0)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s="6" t="str">
        <f t="shared" si="43"/>
        <v>Arabica</v>
      </c>
      <c r="O913" s="6"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_xlfn.XLOOKUP(C914,customers!$A$1:$A$1001,customers!$B$1:$B$1001,0,0)</f>
        <v>Paulie Fonzone</v>
      </c>
      <c r="G914" s="2"/>
      <c r="H914" s="2" t="str">
        <f>_xlfn.XLOOKUP(C914,customers!$A$1:$A$1001,customers!$G$1:$G$1001,0,0)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s="6" t="str">
        <f t="shared" si="43"/>
        <v>Robusta</v>
      </c>
      <c r="O914" s="6"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_xlfn.XLOOKUP(C915,customers!$A$1:$A$1001,customers!$B$1:$B$1001,0,0)</f>
        <v>Merrile Cobbledick</v>
      </c>
      <c r="G915" s="2" t="str">
        <f>_xlfn.XLOOKUP(C915:C1914,customers!A914:A1914,customers!C914:C1914,0,0)</f>
        <v>mcobbledickpd@ucsd.edu</v>
      </c>
      <c r="H915" s="2" t="str">
        <f>_xlfn.XLOOKUP(C915,customers!$A$1:$A$1001,customers!$G$1:$G$1001,0,0)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s="6" t="str">
        <f t="shared" si="43"/>
        <v>Arabica</v>
      </c>
      <c r="O915" s="6"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_xlfn.XLOOKUP(C916,customers!$A$1:$A$1001,customers!$B$1:$B$1001,0,0)</f>
        <v>Antonius Lewry</v>
      </c>
      <c r="G916" s="2" t="str">
        <f>_xlfn.XLOOKUP(C916:C1915,customers!A915:A1915,customers!C915:C1915,0,0)</f>
        <v>alewrype@whitehouse.gov</v>
      </c>
      <c r="H916" s="2" t="str">
        <f>_xlfn.XLOOKUP(C916,customers!$A$1:$A$1001,customers!$G$1:$G$1001,0,0)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s="6" t="str">
        <f t="shared" si="43"/>
        <v>Arabica</v>
      </c>
      <c r="O916" s="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_xlfn.XLOOKUP(C917,customers!$A$1:$A$1001,customers!$B$1:$B$1001,0,0)</f>
        <v>Isis Hessel</v>
      </c>
      <c r="G917" s="2" t="str">
        <f>_xlfn.XLOOKUP(C917:C1916,customers!A916:A1916,customers!C916:C1916,0,0)</f>
        <v>ihesselpf@ox.ac.uk</v>
      </c>
      <c r="H917" s="2" t="str">
        <f>_xlfn.XLOOKUP(C917,customers!$A$1:$A$1001,customers!$G$1:$G$1001,0,0)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s="6" t="str">
        <f t="shared" si="43"/>
        <v>Excelsa</v>
      </c>
      <c r="O917" s="6"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_xlfn.XLOOKUP(C918,customers!$A$1:$A$1001,customers!$B$1:$B$1001,0,0)</f>
        <v>Harland Trematick</v>
      </c>
      <c r="G918" s="2"/>
      <c r="H918" s="2" t="str">
        <f>_xlfn.XLOOKUP(C918,customers!$A$1:$A$1001,customers!$G$1:$G$1001,0,0)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s="6" t="str">
        <f t="shared" si="43"/>
        <v>Excelsa</v>
      </c>
      <c r="O918" s="6"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_xlfn.XLOOKUP(C919,customers!$A$1:$A$1001,customers!$B$1:$B$1001,0,0)</f>
        <v>Chloris Sorrell</v>
      </c>
      <c r="G919" s="2" t="str">
        <f>_xlfn.XLOOKUP(C919:C1918,customers!A918:A1918,customers!C918:C1918,0,0)</f>
        <v>csorrellph@amazon.com</v>
      </c>
      <c r="H919" s="2" t="str">
        <f>_xlfn.XLOOKUP(C919,customers!$A$1:$A$1001,customers!$G$1:$G$1001,0,0)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s="6" t="str">
        <f t="shared" si="43"/>
        <v>Arabica</v>
      </c>
      <c r="O919" s="6"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_xlfn.XLOOKUP(C920,customers!$A$1:$A$1001,customers!$B$1:$B$1001,0,0)</f>
        <v>Chloris Sorrell</v>
      </c>
      <c r="G920" s="2" t="str">
        <f>_xlfn.XLOOKUP(C920:C1919,customers!A919:A1919,customers!C919:C1919,0,0)</f>
        <v>csorrellph@amazon.com</v>
      </c>
      <c r="H920" s="2" t="str">
        <f>_xlfn.XLOOKUP(C920,customers!$A$1:$A$1001,customers!$G$1:$G$1001,0,0)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s="6" t="str">
        <f t="shared" si="43"/>
        <v>Excelsa</v>
      </c>
      <c r="O920" s="6"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_xlfn.XLOOKUP(C921,customers!$A$1:$A$1001,customers!$B$1:$B$1001,0,0)</f>
        <v>Quintina Heavyside</v>
      </c>
      <c r="G921" s="2" t="str">
        <f>_xlfn.XLOOKUP(C921:C1920,customers!A920:A1920,customers!C920:C1920,0,0)</f>
        <v>qheavysidepj@unc.edu</v>
      </c>
      <c r="H921" s="2" t="str">
        <f>_xlfn.XLOOKUP(C921,customers!$A$1:$A$1001,customers!$G$1:$G$1001,0,0)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s="6" t="str">
        <f t="shared" si="43"/>
        <v>Robusta</v>
      </c>
      <c r="O921" s="6"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_xlfn.XLOOKUP(C922,customers!$A$1:$A$1001,customers!$B$1:$B$1001,0,0)</f>
        <v>Hadley Reuven</v>
      </c>
      <c r="G922" s="2" t="str">
        <f>_xlfn.XLOOKUP(C922:C1921,customers!A921:A1921,customers!C921:C1921,0,0)</f>
        <v>hreuvenpk@whitehouse.gov</v>
      </c>
      <c r="H922" s="2" t="str">
        <f>_xlfn.XLOOKUP(C922,customers!$A$1:$A$1001,customers!$G$1:$G$1001,0,0)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s="6" t="str">
        <f t="shared" si="43"/>
        <v>Robusta</v>
      </c>
      <c r="O922" s="6"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_xlfn.XLOOKUP(C923,customers!$A$1:$A$1001,customers!$B$1:$B$1001,0,0)</f>
        <v>Mitch Attwool</v>
      </c>
      <c r="G923" s="2" t="str">
        <f>_xlfn.XLOOKUP(C923:C1922,customers!A922:A1922,customers!C922:C1922,0,0)</f>
        <v>mattwoolpl@nba.com</v>
      </c>
      <c r="H923" s="2" t="str">
        <f>_xlfn.XLOOKUP(C923,customers!$A$1:$A$1001,customers!$G$1:$G$1001,0,0)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s="6" t="str">
        <f t="shared" si="43"/>
        <v>Liberica</v>
      </c>
      <c r="O923" s="6"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_xlfn.XLOOKUP(C924,customers!$A$1:$A$1001,customers!$B$1:$B$1001,0,0)</f>
        <v>Charin Maplethorp</v>
      </c>
      <c r="G924" s="2"/>
      <c r="H924" s="2" t="str">
        <f>_xlfn.XLOOKUP(C924,customers!$A$1:$A$1001,customers!$G$1:$G$1001,0,0)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s="6" t="str">
        <f t="shared" si="43"/>
        <v>Arabica</v>
      </c>
      <c r="O924" s="6"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_xlfn.XLOOKUP(C925,customers!$A$1:$A$1001,customers!$B$1:$B$1001,0,0)</f>
        <v>Goldie Wynes</v>
      </c>
      <c r="G925" s="2" t="str">
        <f>_xlfn.XLOOKUP(C925:C1924,customers!A924:A1924,customers!C924:C1924,0,0)</f>
        <v>gwynespn@dagondesign.com</v>
      </c>
      <c r="H925" s="2" t="str">
        <f>_xlfn.XLOOKUP(C925,customers!$A$1:$A$1001,customers!$G$1:$G$1001,0,0)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s="6" t="str">
        <f t="shared" si="43"/>
        <v>Excelsa</v>
      </c>
      <c r="O925" s="6"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_xlfn.XLOOKUP(C926,customers!$A$1:$A$1001,customers!$B$1:$B$1001,0,0)</f>
        <v>Celie MacCourt</v>
      </c>
      <c r="G926" s="2" t="str">
        <f>_xlfn.XLOOKUP(C926:C1925,customers!A925:A1925,customers!C925:C1925,0,0)</f>
        <v>cmaccourtpo@amazon.com</v>
      </c>
      <c r="H926" s="2" t="str">
        <f>_xlfn.XLOOKUP(C926,customers!$A$1:$A$1001,customers!$G$1:$G$1001,0,0)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s="6" t="str">
        <f t="shared" si="43"/>
        <v>Arabica</v>
      </c>
      <c r="O926" s="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_xlfn.XLOOKUP(C927,customers!$A$1:$A$1001,customers!$B$1:$B$1001,0,0)</f>
        <v>Derick Snow</v>
      </c>
      <c r="G927" s="2"/>
      <c r="H927" s="2" t="str">
        <f>_xlfn.XLOOKUP(C927,customers!$A$1:$A$1001,customers!$G$1:$G$1001,0,0)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s="6" t="str">
        <f t="shared" si="43"/>
        <v>Arabica</v>
      </c>
      <c r="O927" s="6"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_xlfn.XLOOKUP(C928,customers!$A$1:$A$1001,customers!$B$1:$B$1001,0,0)</f>
        <v>Evy Wilsone</v>
      </c>
      <c r="G928" s="2" t="str">
        <f>_xlfn.XLOOKUP(C928:C1927,customers!A927:A1927,customers!C927:C1927,0,0)</f>
        <v>ewilsonepq@eepurl.com</v>
      </c>
      <c r="H928" s="2" t="str">
        <f>_xlfn.XLOOKUP(C928,customers!$A$1:$A$1001,customers!$G$1:$G$1001,0,0)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s="6" t="str">
        <f t="shared" si="43"/>
        <v>Arabica</v>
      </c>
      <c r="O928" s="6"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_xlfn.XLOOKUP(C929,customers!$A$1:$A$1001,customers!$B$1:$B$1001,0,0)</f>
        <v>Dolores Duffie</v>
      </c>
      <c r="G929" s="2" t="str">
        <f>_xlfn.XLOOKUP(C929:C1928,customers!A928:A1928,customers!C928:C1928,0,0)</f>
        <v>dduffiepr@time.com</v>
      </c>
      <c r="H929" s="2" t="str">
        <f>_xlfn.XLOOKUP(C929,customers!$A$1:$A$1001,customers!$G$1:$G$1001,0,0)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s="6" t="str">
        <f t="shared" si="43"/>
        <v>Excelsa</v>
      </c>
      <c r="O929" s="6"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_xlfn.XLOOKUP(C930,customers!$A$1:$A$1001,customers!$B$1:$B$1001,0,0)</f>
        <v>Mathilda Matiasek</v>
      </c>
      <c r="G930" s="2" t="str">
        <f>_xlfn.XLOOKUP(C930:C1929,customers!A929:A1929,customers!C929:C1929,0,0)</f>
        <v>mmatiasekps@ucoz.ru</v>
      </c>
      <c r="H930" s="2" t="str">
        <f>_xlfn.XLOOKUP(C930,customers!$A$1:$A$1001,customers!$G$1:$G$1001,0,0)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s="6" t="str">
        <f t="shared" si="43"/>
        <v>Excelsa</v>
      </c>
      <c r="O930" s="6"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_xlfn.XLOOKUP(C931,customers!$A$1:$A$1001,customers!$B$1:$B$1001,0,0)</f>
        <v>Jarred Camillo</v>
      </c>
      <c r="G931" s="2" t="str">
        <f>_xlfn.XLOOKUP(C931:C1930,customers!A930:A1930,customers!C930:C1930,0,0)</f>
        <v>jcamillopt@shinystat.com</v>
      </c>
      <c r="H931" s="2" t="str">
        <f>_xlfn.XLOOKUP(C931,customers!$A$1:$A$1001,customers!$G$1:$G$1001,0,0)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s="6" t="str">
        <f t="shared" si="43"/>
        <v>Excelsa</v>
      </c>
      <c r="O931" s="6"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_xlfn.XLOOKUP(C932,customers!$A$1:$A$1001,customers!$B$1:$B$1001,0,0)</f>
        <v>Kameko Philbrick</v>
      </c>
      <c r="G932" s="2" t="str">
        <f>_xlfn.XLOOKUP(C932:C1931,customers!A931:A1931,customers!C931:C1931,0,0)</f>
        <v>kphilbrickpu@cdc.gov</v>
      </c>
      <c r="H932" s="2" t="str">
        <f>_xlfn.XLOOKUP(C932,customers!$A$1:$A$1001,customers!$G$1:$G$1001,0,0)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s="6" t="str">
        <f t="shared" si="43"/>
        <v>Excelsa</v>
      </c>
      <c r="O932" s="6"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_xlfn.XLOOKUP(C933,customers!$A$1:$A$1001,customers!$B$1:$B$1001,0,0)</f>
        <v>Mallory Shrimpling</v>
      </c>
      <c r="G933" s="2"/>
      <c r="H933" s="2" t="str">
        <f>_xlfn.XLOOKUP(C933,customers!$A$1:$A$1001,customers!$G$1:$G$1001,0,0)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s="6" t="str">
        <f t="shared" si="43"/>
        <v>Arabica</v>
      </c>
      <c r="O933" s="6"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_xlfn.XLOOKUP(C934,customers!$A$1:$A$1001,customers!$B$1:$B$1001,0,0)</f>
        <v>Barnett Sillis</v>
      </c>
      <c r="G934" s="2" t="str">
        <f>_xlfn.XLOOKUP(C934:C1933,customers!A933:A1933,customers!C933:C1933,0,0)</f>
        <v>bsillispw@istockphoto.com</v>
      </c>
      <c r="H934" s="2" t="str">
        <f>_xlfn.XLOOKUP(C934,customers!$A$1:$A$1001,customers!$G$1:$G$1001,0,0)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s="6" t="str">
        <f t="shared" si="43"/>
        <v>Excelsa</v>
      </c>
      <c r="O934" s="6"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_xlfn.XLOOKUP(C935,customers!$A$1:$A$1001,customers!$B$1:$B$1001,0,0)</f>
        <v>Brenn Dundredge</v>
      </c>
      <c r="G935" s="2"/>
      <c r="H935" s="2" t="str">
        <f>_xlfn.XLOOKUP(C935,customers!$A$1:$A$1001,customers!$G$1:$G$1001,0,0)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s="6" t="str">
        <f t="shared" si="43"/>
        <v>Robusta</v>
      </c>
      <c r="O935" s="6"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_xlfn.XLOOKUP(C936,customers!$A$1:$A$1001,customers!$B$1:$B$1001,0,0)</f>
        <v>Read Cutts</v>
      </c>
      <c r="G936" s="2" t="str">
        <f>_xlfn.XLOOKUP(C936:C1935,customers!A935:A1935,customers!C935:C1935,0,0)</f>
        <v>rcuttspy@techcrunch.com</v>
      </c>
      <c r="H936" s="2" t="str">
        <f>_xlfn.XLOOKUP(C936,customers!$A$1:$A$1001,customers!$G$1:$G$1001,0,0)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s="6" t="str">
        <f t="shared" si="43"/>
        <v>Robusta</v>
      </c>
      <c r="O936" s="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_xlfn.XLOOKUP(C937,customers!$A$1:$A$1001,customers!$B$1:$B$1001,0,0)</f>
        <v>Michale Delves</v>
      </c>
      <c r="G937" s="2" t="str">
        <f>_xlfn.XLOOKUP(C937:C1936,customers!A936:A1936,customers!C936:C1936,0,0)</f>
        <v>mdelvespz@nature.com</v>
      </c>
      <c r="H937" s="2" t="str">
        <f>_xlfn.XLOOKUP(C937,customers!$A$1:$A$1001,customers!$G$1:$G$1001,0,0)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s="6" t="str">
        <f t="shared" si="43"/>
        <v>Arabica</v>
      </c>
      <c r="O937" s="6"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_xlfn.XLOOKUP(C938,customers!$A$1:$A$1001,customers!$B$1:$B$1001,0,0)</f>
        <v>Devland Gritton</v>
      </c>
      <c r="G938" s="2" t="str">
        <f>_xlfn.XLOOKUP(C938:C1937,customers!A937:A1937,customers!C937:C1937,0,0)</f>
        <v>dgrittonq0@nydailynews.com</v>
      </c>
      <c r="H938" s="2" t="str">
        <f>_xlfn.XLOOKUP(C938,customers!$A$1:$A$1001,customers!$G$1:$G$1001,0,0)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s="6" t="str">
        <f t="shared" si="43"/>
        <v>Liberica</v>
      </c>
      <c r="O938" s="6"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_xlfn.XLOOKUP(C939,customers!$A$1:$A$1001,customers!$B$1:$B$1001,0,0)</f>
        <v>Devland Gritton</v>
      </c>
      <c r="G939" s="2" t="str">
        <f>_xlfn.XLOOKUP(C939:C1938,customers!A938:A1938,customers!C938:C1938,0,0)</f>
        <v>dgrittonq0@nydailynews.com</v>
      </c>
      <c r="H939" s="2" t="str">
        <f>_xlfn.XLOOKUP(C939,customers!$A$1:$A$1001,customers!$G$1:$G$1001,0,0)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s="6" t="str">
        <f t="shared" si="43"/>
        <v>Robusta</v>
      </c>
      <c r="O939" s="6"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_xlfn.XLOOKUP(C940,customers!$A$1:$A$1001,customers!$B$1:$B$1001,0,0)</f>
        <v>Dell Gut</v>
      </c>
      <c r="G940" s="2" t="str">
        <f>_xlfn.XLOOKUP(C940:C1939,customers!A939:A1939,customers!C939:C1939,0,0)</f>
        <v>dgutq2@umich.edu</v>
      </c>
      <c r="H940" s="2" t="str">
        <f>_xlfn.XLOOKUP(C940,customers!$A$1:$A$1001,customers!$G$1:$G$1001,0,0)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s="6" t="str">
        <f t="shared" si="43"/>
        <v>Excelsa</v>
      </c>
      <c r="O940" s="6"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_xlfn.XLOOKUP(C941,customers!$A$1:$A$1001,customers!$B$1:$B$1001,0,0)</f>
        <v>Willy Pummery</v>
      </c>
      <c r="G941" s="2" t="str">
        <f>_xlfn.XLOOKUP(C941:C1940,customers!A940:A1940,customers!C940:C1940,0,0)</f>
        <v>wpummeryq3@topsy.com</v>
      </c>
      <c r="H941" s="2" t="str">
        <f>_xlfn.XLOOKUP(C941,customers!$A$1:$A$1001,customers!$G$1:$G$1001,0,0)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s="6" t="str">
        <f t="shared" si="43"/>
        <v>Liberica</v>
      </c>
      <c r="O941" s="6"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_xlfn.XLOOKUP(C942,customers!$A$1:$A$1001,customers!$B$1:$B$1001,0,0)</f>
        <v>Geoffrey Siuda</v>
      </c>
      <c r="G942" s="2" t="str">
        <f>_xlfn.XLOOKUP(C942:C1941,customers!A941:A1941,customers!C941:C1941,0,0)</f>
        <v>gsiudaq4@nytimes.com</v>
      </c>
      <c r="H942" s="2" t="str">
        <f>_xlfn.XLOOKUP(C942,customers!$A$1:$A$1001,customers!$G$1:$G$1001,0,0)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s="6" t="str">
        <f t="shared" si="43"/>
        <v>Robusta</v>
      </c>
      <c r="O942" s="6"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_xlfn.XLOOKUP(C943,customers!$A$1:$A$1001,customers!$B$1:$B$1001,0,0)</f>
        <v>Henderson Crowne</v>
      </c>
      <c r="G943" s="2" t="str">
        <f>_xlfn.XLOOKUP(C943:C1942,customers!A942:A1942,customers!C942:C1942,0,0)</f>
        <v>hcrowneq5@wufoo.com</v>
      </c>
      <c r="H943" s="2" t="str">
        <f>_xlfn.XLOOKUP(C943,customers!$A$1:$A$1001,customers!$G$1:$G$1001,0,0)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s="6" t="str">
        <f t="shared" si="43"/>
        <v>Arabica</v>
      </c>
      <c r="O943" s="6"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_xlfn.XLOOKUP(C944,customers!$A$1:$A$1001,customers!$B$1:$B$1001,0,0)</f>
        <v>Vernor Pawsey</v>
      </c>
      <c r="G944" s="2" t="str">
        <f>_xlfn.XLOOKUP(C944:C1943,customers!A943:A1943,customers!C943:C1943,0,0)</f>
        <v>vpawseyq6@tiny.cc</v>
      </c>
      <c r="H944" s="2" t="str">
        <f>_xlfn.XLOOKUP(C944,customers!$A$1:$A$1001,customers!$G$1:$G$1001,0,0)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s="6" t="str">
        <f t="shared" si="43"/>
        <v>Robusta</v>
      </c>
      <c r="O944" s="6"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_xlfn.XLOOKUP(C945,customers!$A$1:$A$1001,customers!$B$1:$B$1001,0,0)</f>
        <v>Augustin Waterhouse</v>
      </c>
      <c r="G945" s="2" t="str">
        <f>_xlfn.XLOOKUP(C945:C1944,customers!A944:A1944,customers!C944:C1944,0,0)</f>
        <v>awaterhouseq7@istockphoto.com</v>
      </c>
      <c r="H945" s="2" t="str">
        <f>_xlfn.XLOOKUP(C945,customers!$A$1:$A$1001,customers!$G$1:$G$1001,0,0)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s="6" t="str">
        <f t="shared" si="43"/>
        <v>Arabica</v>
      </c>
      <c r="O945" s="6"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_xlfn.XLOOKUP(C946,customers!$A$1:$A$1001,customers!$B$1:$B$1001,0,0)</f>
        <v>Fanchon Haughian</v>
      </c>
      <c r="G946" s="2" t="str">
        <f>_xlfn.XLOOKUP(C946:C1945,customers!A945:A1945,customers!C945:C1945,0,0)</f>
        <v>fhaughianq8@1688.com</v>
      </c>
      <c r="H946" s="2" t="str">
        <f>_xlfn.XLOOKUP(C946,customers!$A$1:$A$1001,customers!$G$1:$G$1001,0,0)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s="6" t="str">
        <f t="shared" si="43"/>
        <v>Robusta</v>
      </c>
      <c r="O946" s="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_xlfn.XLOOKUP(C947,customers!$A$1:$A$1001,customers!$B$1:$B$1001,0,0)</f>
        <v>Jaimie Hatz</v>
      </c>
      <c r="G947" s="2"/>
      <c r="H947" s="2" t="str">
        <f>_xlfn.XLOOKUP(C947,customers!$A$1:$A$1001,customers!$G$1:$G$1001,0,0)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s="6" t="str">
        <f t="shared" si="43"/>
        <v>Liberica</v>
      </c>
      <c r="O947" s="6"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_xlfn.XLOOKUP(C948,customers!$A$1:$A$1001,customers!$B$1:$B$1001,0,0)</f>
        <v>Edeline Edney</v>
      </c>
      <c r="G948" s="2"/>
      <c r="H948" s="2" t="str">
        <f>_xlfn.XLOOKUP(C948,customers!$A$1:$A$1001,customers!$G$1:$G$1001,0,0)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s="6" t="str">
        <f t="shared" si="43"/>
        <v>Liberica</v>
      </c>
      <c r="O948" s="6"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_xlfn.XLOOKUP(C949,customers!$A$1:$A$1001,customers!$B$1:$B$1001,0,0)</f>
        <v>Rickie Faltin</v>
      </c>
      <c r="G949" s="2" t="str">
        <f>_xlfn.XLOOKUP(C949:C1948,customers!A948:A1948,customers!C948:C1948,0,0)</f>
        <v>rfaltinqb@topsy.com</v>
      </c>
      <c r="H949" s="2" t="str">
        <f>_xlfn.XLOOKUP(C949,customers!$A$1:$A$1001,customers!$G$1:$G$1001,0,0)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s="6" t="str">
        <f t="shared" si="43"/>
        <v>Arabica</v>
      </c>
      <c r="O949" s="6"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_xlfn.XLOOKUP(C950,customers!$A$1:$A$1001,customers!$B$1:$B$1001,0,0)</f>
        <v>Gnni Cheeke</v>
      </c>
      <c r="G950" s="2" t="str">
        <f>_xlfn.XLOOKUP(C950:C1949,customers!A949:A1949,customers!C949:C1949,0,0)</f>
        <v>gcheekeqc@sitemeter.com</v>
      </c>
      <c r="H950" s="2" t="str">
        <f>_xlfn.XLOOKUP(C950,customers!$A$1:$A$1001,customers!$G$1:$G$1001,0,0)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s="6" t="str">
        <f t="shared" si="43"/>
        <v>Excelsa</v>
      </c>
      <c r="O950" s="6"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_xlfn.XLOOKUP(C951,customers!$A$1:$A$1001,customers!$B$1:$B$1001,0,0)</f>
        <v>Gwenni Ratt</v>
      </c>
      <c r="G951" s="2" t="str">
        <f>_xlfn.XLOOKUP(C951:C1950,customers!A950:A1950,customers!C950:C1950,0,0)</f>
        <v>grattqd@phpbb.com</v>
      </c>
      <c r="H951" s="2" t="str">
        <f>_xlfn.XLOOKUP(C951,customers!$A$1:$A$1001,customers!$G$1:$G$1001,0,0)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s="6" t="str">
        <f t="shared" si="43"/>
        <v>Robusta</v>
      </c>
      <c r="O951" s="6"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_xlfn.XLOOKUP(C952,customers!$A$1:$A$1001,customers!$B$1:$B$1001,0,0)</f>
        <v>Johnath Fairebrother</v>
      </c>
      <c r="G952" s="2"/>
      <c r="H952" s="2" t="str">
        <f>_xlfn.XLOOKUP(C952,customers!$A$1:$A$1001,customers!$G$1:$G$1001,0,0)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s="6" t="str">
        <f t="shared" si="43"/>
        <v>Robusta</v>
      </c>
      <c r="O952" s="6"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_xlfn.XLOOKUP(C953,customers!$A$1:$A$1001,customers!$B$1:$B$1001,0,0)</f>
        <v>Ingamar Eberlein</v>
      </c>
      <c r="G953" s="2" t="str">
        <f>_xlfn.XLOOKUP(C953:C1952,customers!A952:A1952,customers!C952:C1952,0,0)</f>
        <v>ieberleinqf@hc360.com</v>
      </c>
      <c r="H953" s="2" t="str">
        <f>_xlfn.XLOOKUP(C953,customers!$A$1:$A$1001,customers!$G$1:$G$1001,0,0)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s="6" t="str">
        <f t="shared" si="43"/>
        <v>Robusta</v>
      </c>
      <c r="O953" s="6"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_xlfn.XLOOKUP(C954,customers!$A$1:$A$1001,customers!$B$1:$B$1001,0,0)</f>
        <v>Jilly Dreng</v>
      </c>
      <c r="G954" s="2" t="str">
        <f>_xlfn.XLOOKUP(C954:C1953,customers!A953:A1953,customers!C953:C1953,0,0)</f>
        <v>jdrengqg@uiuc.edu</v>
      </c>
      <c r="H954" s="2" t="str">
        <f>_xlfn.XLOOKUP(C954,customers!$A$1:$A$1001,customers!$G$1:$G$1001,0,0)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s="6" t="str">
        <f t="shared" si="43"/>
        <v>Arabica</v>
      </c>
      <c r="O954" s="6"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_xlfn.XLOOKUP(C955,customers!$A$1:$A$1001,customers!$B$1:$B$1001,0,0)</f>
        <v>Brenn Dundredge</v>
      </c>
      <c r="G955" s="2"/>
      <c r="H955" s="2" t="str">
        <f>_xlfn.XLOOKUP(C955,customers!$A$1:$A$1001,customers!$G$1:$G$1001,0,0)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s="6" t="str">
        <f t="shared" si="43"/>
        <v>Arabica</v>
      </c>
      <c r="O955" s="6"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_xlfn.XLOOKUP(C956,customers!$A$1:$A$1001,customers!$B$1:$B$1001,0,0)</f>
        <v>Brenn Dundredge</v>
      </c>
      <c r="G956" s="2"/>
      <c r="H956" s="2" t="str">
        <f>_xlfn.XLOOKUP(C956,customers!$A$1:$A$1001,customers!$G$1:$G$1001,0,0)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s="6" t="str">
        <f t="shared" si="43"/>
        <v>Excelsa</v>
      </c>
      <c r="O956" s="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_xlfn.XLOOKUP(C957,customers!$A$1:$A$1001,customers!$B$1:$B$1001,0,0)</f>
        <v>Brenn Dundredge</v>
      </c>
      <c r="G957" s="2"/>
      <c r="H957" s="2" t="str">
        <f>_xlfn.XLOOKUP(C957,customers!$A$1:$A$1001,customers!$G$1:$G$1001,0,0)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s="6" t="str">
        <f t="shared" si="43"/>
        <v>Excelsa</v>
      </c>
      <c r="O957" s="6"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_xlfn.XLOOKUP(C958,customers!$A$1:$A$1001,customers!$B$1:$B$1001,0,0)</f>
        <v>Brenn Dundredge</v>
      </c>
      <c r="G958" s="2"/>
      <c r="H958" s="2" t="str">
        <f>_xlfn.XLOOKUP(C958,customers!$A$1:$A$1001,customers!$G$1:$G$1001,0,0)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s="6" t="str">
        <f t="shared" si="43"/>
        <v>Robusta</v>
      </c>
      <c r="O958" s="6"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_xlfn.XLOOKUP(C959,customers!$A$1:$A$1001,customers!$B$1:$B$1001,0,0)</f>
        <v>Brenn Dundredge</v>
      </c>
      <c r="G959" s="2"/>
      <c r="H959" s="2" t="str">
        <f>_xlfn.XLOOKUP(C959,customers!$A$1:$A$1001,customers!$G$1:$G$1001,0,0)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s="6" t="str">
        <f t="shared" si="43"/>
        <v>Excelsa</v>
      </c>
      <c r="O959" s="6"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_xlfn.XLOOKUP(C960,customers!$A$1:$A$1001,customers!$B$1:$B$1001,0,0)</f>
        <v>Brenn Dundredge</v>
      </c>
      <c r="G960" s="2"/>
      <c r="H960" s="2" t="str">
        <f>_xlfn.XLOOKUP(C960,customers!$A$1:$A$1001,customers!$G$1:$G$1001,0,0)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s="6" t="str">
        <f t="shared" si="43"/>
        <v>Arabica</v>
      </c>
      <c r="O960" s="6"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_xlfn.XLOOKUP(C961,customers!$A$1:$A$1001,customers!$B$1:$B$1001,0,0)</f>
        <v>Rhodie Strathern</v>
      </c>
      <c r="G961" s="2" t="str">
        <f>_xlfn.XLOOKUP(C961:C1960,customers!A960:A1960,customers!C960:C1960,0,0)</f>
        <v>rstrathernqn@devhub.com</v>
      </c>
      <c r="H961" s="2" t="str">
        <f>_xlfn.XLOOKUP(C961,customers!$A$1:$A$1001,customers!$G$1:$G$1001,0,0)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s="6" t="str">
        <f t="shared" si="43"/>
        <v>Liberica</v>
      </c>
      <c r="O961" s="6"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_xlfn.XLOOKUP(C962,customers!$A$1:$A$1001,customers!$B$1:$B$1001,0,0)</f>
        <v>Chad Miguel</v>
      </c>
      <c r="G962" s="2" t="str">
        <f>_xlfn.XLOOKUP(C962:C1961,customers!A961:A1961,customers!C961:C1961,0,0)</f>
        <v>cmiguelqo@exblog.jp</v>
      </c>
      <c r="H962" s="2" t="str">
        <f>_xlfn.XLOOKUP(C962,customers!$A$1:$A$1001,customers!$G$1:$G$1001,0,0)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s="6" t="str">
        <f t="shared" si="43"/>
        <v>Liberica</v>
      </c>
      <c r="O962" s="6"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_xlfn.XLOOKUP(C963,customers!$A$1:$A$1001,customers!$B$1:$B$1001,0,0)</f>
        <v>Florinda Matusovsky</v>
      </c>
      <c r="G963" s="2"/>
      <c r="H963" s="2" t="str">
        <f>_xlfn.XLOOKUP(C963,customers!$A$1:$A$1001,customers!$G$1:$G$1001,0,0)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E963*L963</f>
        <v>45.769999999999996</v>
      </c>
      <c r="N963" s="6" t="str">
        <f t="shared" ref="N963:N1001" si="46">IF(I963="Rob","Robusta",IF(I963="Exc","Excelsa",IF(I963="Ara","Arabica",IF(I963="Lib","Liberica",""))))</f>
        <v>Arabica</v>
      </c>
      <c r="O963" s="6"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_xlfn.XLOOKUP(C964,customers!$A$1:$A$1001,customers!$B$1:$B$1001,0,0)</f>
        <v>Morly Rocks</v>
      </c>
      <c r="G964" s="2" t="str">
        <f>_xlfn.XLOOKUP(C964:C1963,customers!A963:A1963,customers!C963:C1963,0,0)</f>
        <v>mrocksqq@exblog.jp</v>
      </c>
      <c r="H964" s="2" t="str">
        <f>_xlfn.XLOOKUP(C964,customers!$A$1:$A$1001,customers!$G$1:$G$1001,0,0)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s="6" t="str">
        <f t="shared" si="46"/>
        <v>Robusta</v>
      </c>
      <c r="O964" s="6"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_xlfn.XLOOKUP(C965,customers!$A$1:$A$1001,customers!$B$1:$B$1001,0,0)</f>
        <v>Yuri Burrells</v>
      </c>
      <c r="G965" s="2" t="str">
        <f>_xlfn.XLOOKUP(C965:C1964,customers!A964:A1964,customers!C964:C1964,0,0)</f>
        <v>yburrellsqr@vinaora.com</v>
      </c>
      <c r="H965" s="2" t="str">
        <f>_xlfn.XLOOKUP(C965,customers!$A$1:$A$1001,customers!$G$1:$G$1001,0,0)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s="6" t="str">
        <f t="shared" si="46"/>
        <v>Robusta</v>
      </c>
      <c r="O965" s="6"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_xlfn.XLOOKUP(C966,customers!$A$1:$A$1001,customers!$B$1:$B$1001,0,0)</f>
        <v>Cleopatra Goodrum</v>
      </c>
      <c r="G966" s="2" t="str">
        <f>_xlfn.XLOOKUP(C966:C1965,customers!A965:A1965,customers!C965:C1965,0,0)</f>
        <v>cgoodrumqs@goodreads.com</v>
      </c>
      <c r="H966" s="2" t="str">
        <f>_xlfn.XLOOKUP(C966,customers!$A$1:$A$1001,customers!$G$1:$G$1001,0,0)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s="6" t="str">
        <f t="shared" si="46"/>
        <v>Excelsa</v>
      </c>
      <c r="O966" s="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_xlfn.XLOOKUP(C967,customers!$A$1:$A$1001,customers!$B$1:$B$1001,0,0)</f>
        <v>Joey Jefferys</v>
      </c>
      <c r="G967" s="2" t="str">
        <f>_xlfn.XLOOKUP(C967:C1966,customers!A966:A1966,customers!C966:C1966,0,0)</f>
        <v>jjefferysqt@blog.com</v>
      </c>
      <c r="H967" s="2" t="str">
        <f>_xlfn.XLOOKUP(C967,customers!$A$1:$A$1001,customers!$G$1:$G$1001,0,0)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s="6" t="str">
        <f t="shared" si="46"/>
        <v>Robusta</v>
      </c>
      <c r="O967" s="6"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_xlfn.XLOOKUP(C968,customers!$A$1:$A$1001,customers!$B$1:$B$1001,0,0)</f>
        <v>Bearnard Wardell</v>
      </c>
      <c r="G968" s="2" t="str">
        <f>_xlfn.XLOOKUP(C968:C1967,customers!A967:A1967,customers!C967:C1967,0,0)</f>
        <v>bwardellqu@adobe.com</v>
      </c>
      <c r="H968" s="2" t="str">
        <f>_xlfn.XLOOKUP(C968,customers!$A$1:$A$1001,customers!$G$1:$G$1001,0,0)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s="6" t="str">
        <f t="shared" si="46"/>
        <v>Excelsa</v>
      </c>
      <c r="O968" s="6"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_xlfn.XLOOKUP(C969,customers!$A$1:$A$1001,customers!$B$1:$B$1001,0,0)</f>
        <v>Zeke Walisiak</v>
      </c>
      <c r="G969" s="2" t="str">
        <f>_xlfn.XLOOKUP(C969:C1968,customers!A968:A1968,customers!C968:C1968,0,0)</f>
        <v>zwalisiakqv@ucsd.edu</v>
      </c>
      <c r="H969" s="2" t="str">
        <f>_xlfn.XLOOKUP(C969,customers!$A$1:$A$1001,customers!$G$1:$G$1001,0,0)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s="6" t="str">
        <f t="shared" si="46"/>
        <v>Robusta</v>
      </c>
      <c r="O969" s="6"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_xlfn.XLOOKUP(C970,customers!$A$1:$A$1001,customers!$B$1:$B$1001,0,0)</f>
        <v>Wiley Leopold</v>
      </c>
      <c r="G970" s="2" t="str">
        <f>_xlfn.XLOOKUP(C970:C1969,customers!A969:A1969,customers!C969:C1969,0,0)</f>
        <v>wleopoldqw@blogspot.com</v>
      </c>
      <c r="H970" s="2" t="str">
        <f>_xlfn.XLOOKUP(C970,customers!$A$1:$A$1001,customers!$G$1:$G$1001,0,0)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s="6" t="str">
        <f t="shared" si="46"/>
        <v>Robusta</v>
      </c>
      <c r="O970" s="6"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_xlfn.XLOOKUP(C971,customers!$A$1:$A$1001,customers!$B$1:$B$1001,0,0)</f>
        <v>Chiarra Shalders</v>
      </c>
      <c r="G971" s="2" t="str">
        <f>_xlfn.XLOOKUP(C971:C1970,customers!A970:A1970,customers!C970:C1970,0,0)</f>
        <v>cshaldersqx@cisco.com</v>
      </c>
      <c r="H971" s="2" t="str">
        <f>_xlfn.XLOOKUP(C971,customers!$A$1:$A$1001,customers!$G$1:$G$1001,0,0)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s="6" t="str">
        <f t="shared" si="46"/>
        <v>Liberica</v>
      </c>
      <c r="O971" s="6"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_xlfn.XLOOKUP(C972,customers!$A$1:$A$1001,customers!$B$1:$B$1001,0,0)</f>
        <v>Sharl Southerill</v>
      </c>
      <c r="G972" s="2"/>
      <c r="H972" s="2" t="str">
        <f>_xlfn.XLOOKUP(C972,customers!$A$1:$A$1001,customers!$G$1:$G$1001,0,0)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s="6" t="str">
        <f t="shared" si="46"/>
        <v>Excelsa</v>
      </c>
      <c r="O972" s="6"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_xlfn.XLOOKUP(C973,customers!$A$1:$A$1001,customers!$B$1:$B$1001,0,0)</f>
        <v>Noni Furber</v>
      </c>
      <c r="G973" s="2" t="str">
        <f>_xlfn.XLOOKUP(C973:C1972,customers!A972:A1972,customers!C972:C1972,0,0)</f>
        <v>nfurberqz@jugem.jp</v>
      </c>
      <c r="H973" s="2" t="str">
        <f>_xlfn.XLOOKUP(C973,customers!$A$1:$A$1001,customers!$G$1:$G$1001,0,0)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s="6" t="str">
        <f t="shared" si="46"/>
        <v>Arabica</v>
      </c>
      <c r="O973" s="6"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_xlfn.XLOOKUP(C974,customers!$A$1:$A$1001,customers!$B$1:$B$1001,0,0)</f>
        <v>Dinah Crutcher</v>
      </c>
      <c r="G974" s="2"/>
      <c r="H974" s="2" t="str">
        <f>_xlfn.XLOOKUP(C974,customers!$A$1:$A$1001,customers!$G$1:$G$1001,0,0)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s="6" t="str">
        <f t="shared" si="46"/>
        <v>Arabica</v>
      </c>
      <c r="O974" s="6"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_xlfn.XLOOKUP(C975,customers!$A$1:$A$1001,customers!$B$1:$B$1001,0,0)</f>
        <v>Charlean Keave</v>
      </c>
      <c r="G975" s="2" t="str">
        <f>_xlfn.XLOOKUP(C975:C1974,customers!A974:A1974,customers!C974:C1974,0,0)</f>
        <v>ckeaver1@ucoz.com</v>
      </c>
      <c r="H975" s="2" t="str">
        <f>_xlfn.XLOOKUP(C975,customers!$A$1:$A$1001,customers!$G$1:$G$1001,0,0)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s="6" t="str">
        <f t="shared" si="46"/>
        <v>Liberica</v>
      </c>
      <c r="O975" s="6"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_xlfn.XLOOKUP(C976,customers!$A$1:$A$1001,customers!$B$1:$B$1001,0,0)</f>
        <v>Sada Roseborough</v>
      </c>
      <c r="G976" s="2" t="str">
        <f>_xlfn.XLOOKUP(C976:C1975,customers!A975:A1975,customers!C975:C1975,0,0)</f>
        <v>sroseboroughr2@virginia.edu</v>
      </c>
      <c r="H976" s="2" t="str">
        <f>_xlfn.XLOOKUP(C976,customers!$A$1:$A$1001,customers!$G$1:$G$1001,0,0)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s="6" t="str">
        <f t="shared" si="46"/>
        <v>Robusta</v>
      </c>
      <c r="O976" s="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_xlfn.XLOOKUP(C977,customers!$A$1:$A$1001,customers!$B$1:$B$1001,0,0)</f>
        <v>Clayton Kingwell</v>
      </c>
      <c r="G977" s="2" t="str">
        <f>_xlfn.XLOOKUP(C977:C1976,customers!A976:A1976,customers!C976:C1976,0,0)</f>
        <v>ckingwellr3@squarespace.com</v>
      </c>
      <c r="H977" s="2" t="str">
        <f>_xlfn.XLOOKUP(C977,customers!$A$1:$A$1001,customers!$G$1:$G$1001,0,0)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s="6" t="str">
        <f t="shared" si="46"/>
        <v>Arabica</v>
      </c>
      <c r="O977" s="6"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_xlfn.XLOOKUP(C978,customers!$A$1:$A$1001,customers!$B$1:$B$1001,0,0)</f>
        <v>Kacy Canto</v>
      </c>
      <c r="G978" s="2" t="str">
        <f>_xlfn.XLOOKUP(C978:C1977,customers!A977:A1977,customers!C977:C1977,0,0)</f>
        <v>kcantor4@gmpg.org</v>
      </c>
      <c r="H978" s="2" t="str">
        <f>_xlfn.XLOOKUP(C978,customers!$A$1:$A$1001,customers!$G$1:$G$1001,0,0)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s="6" t="str">
        <f t="shared" si="46"/>
        <v>Robusta</v>
      </c>
      <c r="O978" s="6"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_xlfn.XLOOKUP(C979,customers!$A$1:$A$1001,customers!$B$1:$B$1001,0,0)</f>
        <v>Mab Blakemore</v>
      </c>
      <c r="G979" s="2" t="str">
        <f>_xlfn.XLOOKUP(C979:C1978,customers!A978:A1978,customers!C978:C1978,0,0)</f>
        <v>mblakemorer5@nsw.gov.au</v>
      </c>
      <c r="H979" s="2" t="str">
        <f>_xlfn.XLOOKUP(C979,customers!$A$1:$A$1001,customers!$G$1:$G$1001,0,0)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s="6" t="str">
        <f t="shared" si="46"/>
        <v>Robusta</v>
      </c>
      <c r="O979" s="6"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_xlfn.XLOOKUP(C980,customers!$A$1:$A$1001,customers!$B$1:$B$1001,0,0)</f>
        <v>Charlean Keave</v>
      </c>
      <c r="G980" s="2"/>
      <c r="H980" s="2" t="str">
        <f>_xlfn.XLOOKUP(C980,customers!$A$1:$A$1001,customers!$G$1:$G$1001,0,0)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s="6" t="str">
        <f t="shared" si="46"/>
        <v>Arabica</v>
      </c>
      <c r="O980" s="6"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_xlfn.XLOOKUP(C981,customers!$A$1:$A$1001,customers!$B$1:$B$1001,0,0)</f>
        <v>Javier Causnett</v>
      </c>
      <c r="G981" s="2"/>
      <c r="H981" s="2" t="str">
        <f>_xlfn.XLOOKUP(C981,customers!$A$1:$A$1001,customers!$G$1:$G$1001,0,0)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s="6" t="str">
        <f t="shared" si="46"/>
        <v>Robusta</v>
      </c>
      <c r="O981" s="6"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_xlfn.XLOOKUP(C982,customers!$A$1:$A$1001,customers!$B$1:$B$1001,0,0)</f>
        <v>Demetris Micheli</v>
      </c>
      <c r="G982" s="2"/>
      <c r="H982" s="2" t="str">
        <f>_xlfn.XLOOKUP(C982,customers!$A$1:$A$1001,customers!$G$1:$G$1001,0,0)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s="6" t="str">
        <f t="shared" si="46"/>
        <v>Excelsa</v>
      </c>
      <c r="O982" s="6"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_xlfn.XLOOKUP(C983,customers!$A$1:$A$1001,customers!$B$1:$B$1001,0,0)</f>
        <v>Chloette Bernardot</v>
      </c>
      <c r="G983" s="2" t="str">
        <f>_xlfn.XLOOKUP(C983:C1982,customers!A982:A1982,customers!C982:C1982,0,0)</f>
        <v>cbernardotr9@wix.com</v>
      </c>
      <c r="H983" s="2" t="str">
        <f>_xlfn.XLOOKUP(C983,customers!$A$1:$A$1001,customers!$G$1:$G$1001,0,0)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s="6" t="str">
        <f t="shared" si="46"/>
        <v>Excelsa</v>
      </c>
      <c r="O983" s="6"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_xlfn.XLOOKUP(C984,customers!$A$1:$A$1001,customers!$B$1:$B$1001,0,0)</f>
        <v>Kim Kemery</v>
      </c>
      <c r="G984" s="2" t="str">
        <f>_xlfn.XLOOKUP(C984:C1983,customers!A983:A1983,customers!C983:C1983,0,0)</f>
        <v>kkemeryra@t.co</v>
      </c>
      <c r="H984" s="2" t="str">
        <f>_xlfn.XLOOKUP(C984,customers!$A$1:$A$1001,customers!$G$1:$G$1001,0,0)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s="6" t="str">
        <f t="shared" si="46"/>
        <v>Robusta</v>
      </c>
      <c r="O984" s="6"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_xlfn.XLOOKUP(C985,customers!$A$1:$A$1001,customers!$B$1:$B$1001,0,0)</f>
        <v>Fanchette Parlot</v>
      </c>
      <c r="G985" s="2" t="str">
        <f>_xlfn.XLOOKUP(C985:C1984,customers!A984:A1984,customers!C984:C1984,0,0)</f>
        <v>fparlotrb@forbes.com</v>
      </c>
      <c r="H985" s="2" t="str">
        <f>_xlfn.XLOOKUP(C985,customers!$A$1:$A$1001,customers!$G$1:$G$1001,0,0)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s="6" t="str">
        <f t="shared" si="46"/>
        <v>Arabica</v>
      </c>
      <c r="O985" s="6"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_xlfn.XLOOKUP(C986,customers!$A$1:$A$1001,customers!$B$1:$B$1001,0,0)</f>
        <v>Ramon Cheak</v>
      </c>
      <c r="G986" s="2" t="str">
        <f>_xlfn.XLOOKUP(C986:C1985,customers!A985:A1985,customers!C985:C1985,0,0)</f>
        <v>rcheakrc@tripadvisor.com</v>
      </c>
      <c r="H986" s="2" t="str">
        <f>_xlfn.XLOOKUP(C986,customers!$A$1:$A$1001,customers!$G$1:$G$1001,0,0)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s="6" t="str">
        <f t="shared" si="46"/>
        <v>Excelsa</v>
      </c>
      <c r="O986" s="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_xlfn.XLOOKUP(C987,customers!$A$1:$A$1001,customers!$B$1:$B$1001,0,0)</f>
        <v>Koressa O'Geneay</v>
      </c>
      <c r="G987" s="2" t="str">
        <f>_xlfn.XLOOKUP(C987:C1986,customers!A986:A1986,customers!C986:C1986,0,0)</f>
        <v>kogeneayrd@utexas.edu</v>
      </c>
      <c r="H987" s="2" t="str">
        <f>_xlfn.XLOOKUP(C987,customers!$A$1:$A$1001,customers!$G$1:$G$1001,0,0)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s="6" t="str">
        <f t="shared" si="46"/>
        <v>Robusta</v>
      </c>
      <c r="O987" s="6"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_xlfn.XLOOKUP(C988,customers!$A$1:$A$1001,customers!$B$1:$B$1001,0,0)</f>
        <v>Claudell Ayre</v>
      </c>
      <c r="G988" s="2" t="str">
        <f>_xlfn.XLOOKUP(C988:C1987,customers!A987:A1987,customers!C987:C1987,0,0)</f>
        <v>cayrere@symantec.com</v>
      </c>
      <c r="H988" s="2" t="str">
        <f>_xlfn.XLOOKUP(C988,customers!$A$1:$A$1001,customers!$G$1:$G$1001,0,0)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s="6" t="str">
        <f t="shared" si="46"/>
        <v>Liberica</v>
      </c>
      <c r="O988" s="6"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_xlfn.XLOOKUP(C989,customers!$A$1:$A$1001,customers!$B$1:$B$1001,0,0)</f>
        <v>Lorianne Kyneton</v>
      </c>
      <c r="G989" s="2" t="str">
        <f>_xlfn.XLOOKUP(C989:C1988,customers!A988:A1988,customers!C988:C1988,0,0)</f>
        <v>lkynetonrf@macromedia.com</v>
      </c>
      <c r="H989" s="2" t="str">
        <f>_xlfn.XLOOKUP(C989,customers!$A$1:$A$1001,customers!$G$1:$G$1001,0,0)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s="6" t="str">
        <f t="shared" si="46"/>
        <v>Arabica</v>
      </c>
      <c r="O989" s="6"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_xlfn.XLOOKUP(C990,customers!$A$1:$A$1001,customers!$B$1:$B$1001,0,0)</f>
        <v>Adele McFayden</v>
      </c>
      <c r="G990" s="2"/>
      <c r="H990" s="2" t="str">
        <f>_xlfn.XLOOKUP(C990,customers!$A$1:$A$1001,customers!$G$1:$G$1001,0,0)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s="6" t="str">
        <f t="shared" si="46"/>
        <v>Robusta</v>
      </c>
      <c r="O990" s="6"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_xlfn.XLOOKUP(C991,customers!$A$1:$A$1001,customers!$B$1:$B$1001,0,0)</f>
        <v>Herta Layne</v>
      </c>
      <c r="G991" s="2"/>
      <c r="H991" s="2" t="str">
        <f>_xlfn.XLOOKUP(C991,customers!$A$1:$A$1001,customers!$G$1:$G$1001,0,0)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s="6" t="str">
        <f t="shared" si="46"/>
        <v>Arabica</v>
      </c>
      <c r="O991" s="6"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_xlfn.XLOOKUP(C992,customers!$A$1:$A$1001,customers!$B$1:$B$1001,0,0)</f>
        <v>Marguerite Graves</v>
      </c>
      <c r="G992" s="2"/>
      <c r="H992" s="2" t="str">
        <f>_xlfn.XLOOKUP(C992,customers!$A$1:$A$1001,customers!$G$1:$G$1001,0,0)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s="6" t="str">
        <f t="shared" si="46"/>
        <v>Excelsa</v>
      </c>
      <c r="O992" s="6"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_xlfn.XLOOKUP(C993,customers!$A$1:$A$1001,customers!$B$1:$B$1001,0,0)</f>
        <v>Marguerite Graves</v>
      </c>
      <c r="G993" s="2"/>
      <c r="H993" s="2" t="str">
        <f>_xlfn.XLOOKUP(C993,customers!$A$1:$A$1001,customers!$G$1:$G$1001,0,0)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s="6" t="str">
        <f t="shared" si="46"/>
        <v>Liberica</v>
      </c>
      <c r="O993" s="6"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_xlfn.XLOOKUP(C994,customers!$A$1:$A$1001,customers!$B$1:$B$1001,0,0)</f>
        <v>Desdemona Eye</v>
      </c>
      <c r="G994" s="2"/>
      <c r="H994" s="2" t="str">
        <f>_xlfn.XLOOKUP(C994,customers!$A$1:$A$1001,customers!$G$1:$G$1001,0,0)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s="6" t="str">
        <f t="shared" si="46"/>
        <v>Liberica</v>
      </c>
      <c r="O994" s="6"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_xlfn.XLOOKUP(C995,customers!$A$1:$A$1001,customers!$B$1:$B$1001,0,0)</f>
        <v>Margarette Sterland</v>
      </c>
      <c r="G995" s="2"/>
      <c r="H995" s="2" t="str">
        <f>_xlfn.XLOOKUP(C995,customers!$A$1:$A$1001,customers!$G$1:$G$1001,0,0)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s="6" t="str">
        <f t="shared" si="46"/>
        <v>Arabica</v>
      </c>
      <c r="O995" s="6"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_xlfn.XLOOKUP(C996,customers!$A$1:$A$1001,customers!$B$1:$B$1001,0,0)</f>
        <v>Catharine Scoines</v>
      </c>
      <c r="G996" s="2"/>
      <c r="H996" s="2" t="str">
        <f>_xlfn.XLOOKUP(C996,customers!$A$1:$A$1001,customers!$G$1:$G$1001,0,0)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s="6" t="str">
        <f t="shared" si="46"/>
        <v>Arabica</v>
      </c>
      <c r="O996" s="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_xlfn.XLOOKUP(C997,customers!$A$1:$A$1001,customers!$B$1:$B$1001,0,0)</f>
        <v>Jennica Tewelson</v>
      </c>
      <c r="G997" s="2" t="str">
        <f>_xlfn.XLOOKUP(C997:C1996,customers!A996:A1996,customers!C996:C1996,0,0)</f>
        <v>jtewelsonrn@samsung.com</v>
      </c>
      <c r="H997" s="2" t="str">
        <f>_xlfn.XLOOKUP(C997,customers!$A$1:$A$1001,customers!$G$1:$G$1001,0,0)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s="6" t="str">
        <f t="shared" si="46"/>
        <v>Robusta</v>
      </c>
      <c r="O997" s="6"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_xlfn.XLOOKUP(C998,customers!$A$1:$A$1001,customers!$B$1:$B$1001,0,0)</f>
        <v>Marguerite Graves</v>
      </c>
      <c r="G998" s="2"/>
      <c r="H998" s="2" t="str">
        <f>_xlfn.XLOOKUP(C998,customers!$A$1:$A$1001,customers!$G$1:$G$1001,0,0)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s="6" t="str">
        <f t="shared" si="46"/>
        <v>Robusta</v>
      </c>
      <c r="O998" s="6"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_xlfn.XLOOKUP(C999,customers!$A$1:$A$1001,customers!$B$1:$B$1001,0,0)</f>
        <v>Marguerite Graves</v>
      </c>
      <c r="G999" s="2"/>
      <c r="H999" s="2" t="str">
        <f>_xlfn.XLOOKUP(C999,customers!$A$1:$A$1001,customers!$G$1:$G$1001,0,0)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s="6" t="str">
        <f t="shared" si="46"/>
        <v>Arabica</v>
      </c>
      <c r="O999" s="6"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_xlfn.XLOOKUP(C1000,customers!$A$1:$A$1001,customers!$B$1:$B$1001,0,0)</f>
        <v>Nicolina Jenny</v>
      </c>
      <c r="G1000" s="2" t="str">
        <f>_xlfn.XLOOKUP(C1000:C1999,customers!A999:A1999,customers!C999:C1999,0,0)</f>
        <v>njennyrq@bigcartel.com</v>
      </c>
      <c r="H1000" s="2" t="str">
        <f>_xlfn.XLOOKUP(C1000,customers!$A$1:$A$1001,customers!$G$1:$G$1001,0,0)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s="6" t="str">
        <f t="shared" si="46"/>
        <v>Arabica</v>
      </c>
      <c r="O1000" s="6"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_xlfn.XLOOKUP(C1001,customers!$A$1:$A$1001,customers!$B$1:$B$1001,0,0)</f>
        <v>Vidovic Antonelli</v>
      </c>
      <c r="G1001" s="2"/>
      <c r="H1001" s="2" t="str">
        <f>_xlfn.XLOOKUP(C1001,customers!$A$1:$A$1001,customers!$G$1:$G$1001,0,0)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s="6" t="str">
        <f t="shared" si="46"/>
        <v>Excelsa</v>
      </c>
      <c r="O1001" s="6"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8" workbookViewId="0">
      <selection activeCell="A32" sqref="A32:XFD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2"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ROHITH KANTH</dc:creator>
  <cp:keywords/>
  <dc:description/>
  <cp:lastModifiedBy>ROHITH KANTH</cp:lastModifiedBy>
  <cp:revision/>
  <dcterms:created xsi:type="dcterms:W3CDTF">2022-11-26T09:51:45Z</dcterms:created>
  <dcterms:modified xsi:type="dcterms:W3CDTF">2023-09-25T22:10:50Z</dcterms:modified>
  <cp:category/>
  <cp:contentStatus/>
</cp:coreProperties>
</file>