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Override PartName="/xl/richData/rdRichValueWebImage.xml" ContentType="application/vnd.ms-excel.rdrichvaluewebimage+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ThisWorkbook" hidePivotFieldList="1"/>
  <mc:AlternateContent xmlns:mc="http://schemas.openxmlformats.org/markup-compatibility/2006">
    <mc:Choice Requires="x15">
      <x15ac:absPath xmlns:x15ac="http://schemas.microsoft.com/office/spreadsheetml/2010/11/ac" url="C:\Users\rohit\OneDrive\Desktop\ROHITH\Learnings\EXCEL SHEETS\"/>
    </mc:Choice>
  </mc:AlternateContent>
  <xr:revisionPtr revIDLastSave="0" documentId="13_ncr:1_{28E3C957-4901-4B95-BF41-C091AC019463}" xr6:coauthVersionLast="47" xr6:coauthVersionMax="47" xr10:uidLastSave="{00000000-0000-0000-0000-000000000000}"/>
  <bookViews>
    <workbookView xWindow="-110" yWindow="-110" windowWidth="19420" windowHeight="11020" xr2:uid="{26D4546B-D2A1-4444-8EAF-A6228F96F0C1}"/>
  </bookViews>
  <sheets>
    <sheet name="DashBoard" sheetId="6" r:id="rId1"/>
    <sheet name="pivots" sheetId="5" r:id="rId2"/>
    <sheet name="Data" sheetId="2" r:id="rId3"/>
    <sheet name="Assets" sheetId="4" state="hidden" r:id="rId4"/>
  </sheets>
  <definedNames>
    <definedName name="_xlnm._FilterDatabase" localSheetId="2" hidden="1">Data!$B$3:$H$1003</definedName>
    <definedName name="_xlcn.WorksheetConnection_Copyofsampledataexcelportfolioproject.xlsxcalls1" hidden="1">calls[]</definedName>
    <definedName name="_xlcn.WorksheetConnection_Copyofsampledataexcelportfolioproject.xlsxcustomers1" hidden="1">customers[]</definedName>
    <definedName name="Slicer_Representative">#N/A</definedName>
  </definedNames>
  <calcPr calcId="191028"/>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opy of sample-data-excel-portfolio-project.xlsx!customers"/>
          <x15:modelTable id="calls" name="calls" connection="WorksheetConnection_Copy of 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I50" i="5" l="1"/>
  <c r="I54" i="5" s="1"/>
  <c r="H59" i="5" s="1"/>
  <c r="T10" i="6" s="1"/>
  <c r="I49" i="5"/>
  <c r="I53" i="5" s="1"/>
  <c r="H58" i="5" s="1"/>
  <c r="T9" i="6" s="1"/>
  <c r="I48" i="5"/>
  <c r="H57" i="5" s="1"/>
  <c r="T8" i="6" s="1"/>
  <c r="AC4" i="6"/>
  <c r="Y4" i="6"/>
  <c r="Z4" i="6"/>
  <c r="AA4" i="6"/>
  <c r="AB4" i="6"/>
  <c r="X4" i="6"/>
  <c r="W9" i="6"/>
  <c r="X9" i="6"/>
  <c r="Y9" i="6"/>
  <c r="Z9" i="6"/>
  <c r="AA9" i="6"/>
  <c r="AB9" i="6"/>
  <c r="AC9" i="6"/>
  <c r="W10" i="6"/>
  <c r="X10" i="6"/>
  <c r="Y10" i="6"/>
  <c r="Z10" i="6"/>
  <c r="AA10" i="6"/>
  <c r="AB10" i="6"/>
  <c r="AC10" i="6"/>
  <c r="W11" i="6"/>
  <c r="X11" i="6"/>
  <c r="Y11" i="6"/>
  <c r="Z11" i="6"/>
  <c r="AA11" i="6"/>
  <c r="AB11" i="6"/>
  <c r="AC11" i="6"/>
  <c r="W12" i="6"/>
  <c r="X12" i="6"/>
  <c r="Y12" i="6"/>
  <c r="Z12" i="6"/>
  <c r="AA12" i="6"/>
  <c r="AB12" i="6"/>
  <c r="AC12" i="6"/>
  <c r="W13" i="6"/>
  <c r="X13" i="6"/>
  <c r="Y13" i="6"/>
  <c r="Z13" i="6"/>
  <c r="AA13" i="6"/>
  <c r="AB13" i="6"/>
  <c r="AC13" i="6"/>
  <c r="W14" i="6"/>
  <c r="X14" i="6"/>
  <c r="Y14" i="6"/>
  <c r="Z14" i="6"/>
  <c r="AA14" i="6"/>
  <c r="AB14" i="6"/>
  <c r="AC14" i="6"/>
  <c r="W15" i="6"/>
  <c r="X15" i="6"/>
  <c r="Y15" i="6"/>
  <c r="Z15" i="6"/>
  <c r="AA15" i="6"/>
  <c r="AB15" i="6"/>
  <c r="AC15" i="6"/>
  <c r="W16" i="6"/>
  <c r="X16" i="6"/>
  <c r="Y16" i="6"/>
  <c r="Z16" i="6"/>
  <c r="AA16" i="6"/>
  <c r="AB16" i="6"/>
  <c r="AC16" i="6"/>
  <c r="W17" i="6"/>
  <c r="X17" i="6"/>
  <c r="Y17" i="6"/>
  <c r="Z17" i="6"/>
  <c r="AA17" i="6"/>
  <c r="AB17" i="6"/>
  <c r="AC17" i="6"/>
  <c r="W18" i="6"/>
  <c r="X18" i="6"/>
  <c r="Y18" i="6"/>
  <c r="Z18" i="6"/>
  <c r="AA18" i="6"/>
  <c r="AB18" i="6"/>
  <c r="AC18" i="6"/>
  <c r="W19" i="6"/>
  <c r="X19" i="6"/>
  <c r="Y19" i="6"/>
  <c r="Z19" i="6"/>
  <c r="AA19" i="6"/>
  <c r="AB19" i="6"/>
  <c r="AC19" i="6"/>
  <c r="W20" i="6"/>
  <c r="X20" i="6"/>
  <c r="Y20" i="6"/>
  <c r="Z20" i="6"/>
  <c r="AA20" i="6"/>
  <c r="AB20" i="6"/>
  <c r="AC20" i="6"/>
  <c r="W21" i="6"/>
  <c r="X21" i="6"/>
  <c r="Y21" i="6"/>
  <c r="Z21" i="6"/>
  <c r="AA21" i="6"/>
  <c r="AB21" i="6"/>
  <c r="AC21" i="6"/>
  <c r="W22" i="6"/>
  <c r="X22" i="6"/>
  <c r="Y22" i="6"/>
  <c r="Z22" i="6"/>
  <c r="AA22" i="6"/>
  <c r="AB22" i="6"/>
  <c r="AC22" i="6"/>
  <c r="X8" i="6"/>
  <c r="Y8" i="6"/>
  <c r="Z8" i="6"/>
  <c r="AA8" i="6"/>
  <c r="AB8" i="6"/>
  <c r="AC8" i="6"/>
  <c r="X7" i="6"/>
  <c r="Y7" i="6"/>
  <c r="Z7" i="6"/>
  <c r="AA7" i="6"/>
  <c r="AB7" i="6"/>
  <c r="AC7" i="6"/>
  <c r="AC6" i="6"/>
  <c r="X6" i="6"/>
  <c r="Y6" i="6"/>
  <c r="Z6" i="6"/>
  <c r="AA6" i="6"/>
  <c r="AB6" i="6"/>
  <c r="X5" i="6"/>
  <c r="Y5" i="6"/>
  <c r="Z5" i="6"/>
  <c r="AA5" i="6"/>
  <c r="AB5" i="6"/>
  <c r="AC5" i="6"/>
  <c r="T23" i="6"/>
  <c r="T24" i="6"/>
  <c r="T25" i="6"/>
  <c r="W6" i="6"/>
  <c r="W7" i="6"/>
  <c r="W8" i="6"/>
  <c r="W5" i="6"/>
  <c r="I34" i="5"/>
  <c r="I35" i="5"/>
  <c r="I36" i="5"/>
  <c r="I37" i="5"/>
  <c r="I33" i="5"/>
  <c r="H34" i="5"/>
  <c r="H35" i="5"/>
  <c r="H36" i="5"/>
  <c r="H37" i="5"/>
  <c r="H33" i="5"/>
  <c r="F33" i="5"/>
  <c r="G33" i="5"/>
  <c r="F34" i="5"/>
  <c r="G34" i="5"/>
  <c r="F35" i="5"/>
  <c r="G35" i="5"/>
  <c r="F36" i="5"/>
  <c r="G36" i="5"/>
  <c r="F37" i="5"/>
  <c r="G37" i="5"/>
  <c r="E34" i="5"/>
  <c r="E35" i="5"/>
  <c r="E36" i="5"/>
  <c r="E37" i="5"/>
  <c r="E33" i="5"/>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10BC91-8D2D-45D9-8734-2EB6BEFAFC8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C76A64A-2328-41CB-A471-74201A6A1375}" name="WorksheetConnection_Copy of sample-data-excel-portfolio-project.xlsx!calls" type="102" refreshedVersion="8" minRefreshableVersion="5">
    <extLst>
      <ext xmlns:x15="http://schemas.microsoft.com/office/spreadsheetml/2010/11/main" uri="{DE250136-89BD-433C-8126-D09CA5730AF9}">
        <x15:connection id="calls" autoDelete="1">
          <x15:rangePr sourceName="_xlcn.WorksheetConnection_Copyofsampledataexcelportfolioproject.xlsxcalls1"/>
        </x15:connection>
      </ext>
    </extLst>
  </connection>
  <connection id="3" xr16:uid="{15AB8E63-C853-4655-AF1C-65CFC3076284}" name="WorksheetConnection_Copy of sample-data-excel-portfolio-project.xlsx!customers" type="102" refreshedVersion="8" minRefreshableVersion="5">
    <extLst>
      <ext xmlns:x15="http://schemas.microsoft.com/office/spreadsheetml/2010/11/main" uri="{DE250136-89BD-433C-8126-D09CA5730AF9}">
        <x15:connection id="customers">
          <x15:rangePr sourceName="_xlcn.WorksheetConnection_Copyofsampledataexcelportfolioproject.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<sst xmlns="http://schemas.openxmlformats.org/spreadsheetml/2006/main" count="3168" uniqueCount="1081">
  <si>
    <t>Call Centre Data</t>
  </si>
  <si>
    <t>Call number</t>
  </si>
  <si>
    <t>Customer ID</t>
  </si>
  <si>
    <t>Duration</t>
  </si>
  <si>
    <t>Representative</t>
  </si>
  <si>
    <t>Date of Call</t>
  </si>
  <si>
    <t>Purchase Amount</t>
  </si>
  <si>
    <t>Satisfaction Rating</t>
  </si>
  <si>
    <t>FY</t>
  </si>
  <si>
    <t>Day of week</t>
  </si>
  <si>
    <t>Duration Bucket</t>
  </si>
  <si>
    <t>Rating rounded</t>
  </si>
  <si>
    <t>Gedner</t>
  </si>
  <si>
    <t>Age</t>
  </si>
  <si>
    <t>City</t>
  </si>
  <si>
    <t>Call_7271</t>
  </si>
  <si>
    <t>C0003</t>
  </si>
  <si>
    <t>R05</t>
  </si>
  <si>
    <t>C0001</t>
  </si>
  <si>
    <t>Male</t>
  </si>
  <si>
    <t>Columbus</t>
  </si>
  <si>
    <t>Call_7272</t>
  </si>
  <si>
    <t>C0004</t>
  </si>
  <si>
    <t>C0002</t>
  </si>
  <si>
    <t>Cleveland</t>
  </si>
  <si>
    <t>Call_7273</t>
  </si>
  <si>
    <t>C0005</t>
  </si>
  <si>
    <t>R02</t>
  </si>
  <si>
    <t>Cincinnati</t>
  </si>
  <si>
    <t>Call_7274</t>
  </si>
  <si>
    <t>C0014</t>
  </si>
  <si>
    <t>Call_7275</t>
  </si>
  <si>
    <t>C0011</t>
  </si>
  <si>
    <t>R01</t>
  </si>
  <si>
    <t>Call_7276</t>
  </si>
  <si>
    <t>C0006</t>
  </si>
  <si>
    <t>Call_7277</t>
  </si>
  <si>
    <t>C0007</t>
  </si>
  <si>
    <t>Female</t>
  </si>
  <si>
    <t>Call_7278</t>
  </si>
  <si>
    <t>R04</t>
  </si>
  <si>
    <t>C0008</t>
  </si>
  <si>
    <t>Call_7279</t>
  </si>
  <si>
    <t>C0009</t>
  </si>
  <si>
    <t>Call_7280</t>
  </si>
  <si>
    <t>C0010</t>
  </si>
  <si>
    <t>R03</t>
  </si>
  <si>
    <t>Call_7281</t>
  </si>
  <si>
    <t>Call_7282</t>
  </si>
  <si>
    <t>C0013</t>
  </si>
  <si>
    <t>C0012</t>
  </si>
  <si>
    <t>Call_7283</t>
  </si>
  <si>
    <t>Call_7284</t>
  </si>
  <si>
    <t>Call_7285</t>
  </si>
  <si>
    <t>C0015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</si>
  <si>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</si>
  <si>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</si>
  <si>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</si>
  <si>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</si>
  <si>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</si>
  <si>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</si>
  <si>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</si>
  <si>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</si>
  <si>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</si>
  <si>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</si>
  <si>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</si>
  <si>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</si>
  <si>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</si>
  <si>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</si>
  <si>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</si>
  <si>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</si>
  <si>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</si>
  <si>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</si>
  <si>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</si>
  <si>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</si>
  <si>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</si>
  <si>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</si>
  <si>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</si>
  <si>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</si>
  <si>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</si>
  <si>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</si>
  <si>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</si>
  <si>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</si>
  <si>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</si>
  <si>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</si>
  <si>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</si>
  <si>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</si>
  <si>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</si>
  <si>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</si>
  <si>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</si>
  <si>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</si>
  <si>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</si>
  <si>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</si>
  <si>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</si>
  <si>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</si>
  <si>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</si>
  <si>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</si>
  <si>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</si>
  <si>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</si>
  <si>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</si>
  <si>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</si>
  <si>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</si>
  <si>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</si>
  <si>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</si>
  <si>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</si>
  <si>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</si>
  <si>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</si>
  <si>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</si>
  <si>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</si>
  <si>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</si>
  <si>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</si>
  <si>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</si>
  <si>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</si>
  <si>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</si>
  <si>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</si>
  <si>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</si>
  <si>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</si>
  <si>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</si>
  <si>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</si>
  <si>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</si>
  <si>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</si>
  <si>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</si>
  <si>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</si>
  <si>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</si>
  <si>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</si>
  <si>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</si>
  <si>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</si>
  <si>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</si>
  <si>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</si>
  <si>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</si>
  <si>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</si>
  <si>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</si>
  <si>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</si>
  <si>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</si>
  <si>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</si>
  <si>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</si>
  <si>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</si>
  <si>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</si>
  <si>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</si>
  <si>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</si>
  <si>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</si>
  <si>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</si>
  <si>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</si>
  <si>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</si>
  <si>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</si>
  <si>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</si>
  <si>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</si>
  <si>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</si>
  <si>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</si>
  <si>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</si>
  <si>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</si>
  <si>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</si>
  <si>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</si>
  <si>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</si>
  <si>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</si>
  <si>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</si>
  <si>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</si>
  <si>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</si>
  <si>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</si>
  <si>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</si>
  <si>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</si>
  <si>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</si>
  <si>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</si>
  <si>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</si>
  <si>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</si>
  <si>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</si>
  <si>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</si>
  <si>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</si>
  <si>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</si>
  <si>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</si>
  <si>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</si>
  <si>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</si>
  <si>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</si>
  <si>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</si>
  <si>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</si>
  <si>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</si>
  <si>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</si>
  <si>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</si>
  <si>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</si>
  <si>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</si>
  <si>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</si>
  <si>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</si>
  <si>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</si>
  <si>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</si>
  <si>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</si>
  <si>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</si>
  <si>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</si>
  <si>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</si>
  <si>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</si>
  <si>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</si>
  <si>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</si>
  <si>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</si>
  <si>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</si>
  <si>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</si>
  <si>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</si>
  <si>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</si>
  <si>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</si>
  <si>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</si>
  <si>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</si>
  <si>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</si>
  <si>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</si>
  <si>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</si>
  <si>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</si>
  <si>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</si>
  <si>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</si>
  <si>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</si>
  <si>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</si>
  <si>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</si>
  <si>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</si>
  <si>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</si>
  <si>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</si>
  <si>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</si>
  <si>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</si>
  <si>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</si>
  <si>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</si>
  <si>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</si>
  <si>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</si>
  <si>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</si>
  <si>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</si>
  <si>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</si>
  <si>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</si>
  <si>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</si>
  <si>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</si>
  <si>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</si>
  <si>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</si>
  <si>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</si>
  <si>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</si>
  <si>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</si>
  <si>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</si>
  <si>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</si>
  <si>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</si>
  <si>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</si>
  <si>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</si>
  <si>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</si>
  <si>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</si>
  <si>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</si>
  <si>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</si>
  <si>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</si>
  <si>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</si>
  <si>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</si>
  <si>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</si>
  <si>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</si>
  <si>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</si>
  <si>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</si>
  <si>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</si>
  <si>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</si>
  <si>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</si>
  <si>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</si>
  <si>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</si>
  <si>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</si>
  <si>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</si>
  <si>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</si>
  <si>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</si>
  <si>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</si>
  <si>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</si>
  <si>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</si>
  <si>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</si>
  <si>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</si>
  <si>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</si>
  <si>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</si>
  <si>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</si>
  <si>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</si>
  <si>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</si>
  <si>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</si>
  <si>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</si>
  <si>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</si>
  <si>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</si>
  <si>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</si>
  <si>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</si>
  <si>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</si>
  <si>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</si>
  <si>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</si>
  <si>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</si>
  <si>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</si>
  <si>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</si>
  <si>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</si>
  <si>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</si>
  <si>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</si>
  <si>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</si>
  <si>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</si>
  <si>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</si>
  <si>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</si>
  <si>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</si>
  <si>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</si>
  <si>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</si>
  <si>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</si>
  <si>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</si>
  <si>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</si>
  <si>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</si>
  <si>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</si>
  <si>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</si>
  <si>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</si>
  <si>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</si>
  <si>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</si>
  <si>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</si>
  <si>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</si>
  <si>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</si>
  <si>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</si>
  <si>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</si>
  <si>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</si>
  <si>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</si>
  <si>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</si>
  <si>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</si>
  <si>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</si>
  <si>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</si>
  <si>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</si>
  <si>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</si>
  <si>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</si>
  <si>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</si>
  <si>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</si>
  <si>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</si>
  <si>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</si>
  <si>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</si>
  <si>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</si>
  <si>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</si>
  <si>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</si>
  <si>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</si>
  <si>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</si>
  <si>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</si>
  <si>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</si>
  <si>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</si>
  <si>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</si>
  <si>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</si>
  <si>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</si>
  <si>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</si>
  <si>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</si>
  <si>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</si>
  <si>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</si>
  <si>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</si>
  <si>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</si>
  <si>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</si>
  <si>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</si>
  <si>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</si>
  <si>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</si>
  <si>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</si>
  <si>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</si>
  <si>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</si>
  <si>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</si>
  <si>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</si>
  <si>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</si>
  <si>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</si>
  <si>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</si>
  <si>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</si>
  <si>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</si>
  <si>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</si>
  <si>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</si>
  <si>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</si>
  <si>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</si>
  <si>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</si>
  <si>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</si>
  <si>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</si>
  <si>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</si>
  <si>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</si>
  <si>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</si>
  <si>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</si>
  <si>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</si>
  <si>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</si>
  <si>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</si>
  <si>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</si>
  <si>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</si>
  <si>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</si>
  <si>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</si>
  <si>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</si>
  <si>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</si>
  <si>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</si>
  <si>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</si>
  <si>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</si>
  <si>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</si>
  <si>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</si>
  <si>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</si>
  <si>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</si>
  <si>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</si>
  <si>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</si>
  <si>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</si>
  <si>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</si>
  <si>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</si>
  <si>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</si>
  <si>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</si>
  <si>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</si>
  <si>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</si>
  <si>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</si>
  <si>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</si>
  <si>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</si>
  <si>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</si>
  <si>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</si>
  <si>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</si>
  <si>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</si>
  <si>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</si>
  <si>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</si>
  <si>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</si>
  <si>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</si>
  <si>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</si>
  <si>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</si>
  <si>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</si>
  <si>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</si>
  <si>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</si>
  <si>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</si>
  <si>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</si>
  <si>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</si>
  <si>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</si>
  <si>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</si>
  <si>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</si>
  <si>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</si>
  <si>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</si>
  <si>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</si>
  <si>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</si>
  <si>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</si>
  <si>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</si>
  <si>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</si>
  <si>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</si>
  <si>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</si>
  <si>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</si>
  <si>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</si>
  <si>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</si>
  <si>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</si>
  <si>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</si>
  <si>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</si>
  <si>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</si>
  <si>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</si>
  <si>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</si>
  <si>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</si>
  <si>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</si>
  <si>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</si>
  <si>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</si>
  <si>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</si>
  <si>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</si>
  <si>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</si>
  <si>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</si>
  <si>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</si>
  <si>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</si>
  <si>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</si>
  <si>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</si>
  <si>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</si>
  <si>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</si>
  <si>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</si>
  <si>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</si>
  <si>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</si>
  <si>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</si>
  <si>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</si>
  <si>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</si>
  <si>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</si>
  <si>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</si>
  <si>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</si>
  <si>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</si>
  <si>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</si>
  <si>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</si>
  <si>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</si>
  <si>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</si>
  <si>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</si>
  <si>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</si>
  <si>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</si>
  <si>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</si>
  <si>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</si>
  <si>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</si>
  <si>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</si>
  <si>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</si>
  <si>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</si>
  <si>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</si>
  <si>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</si>
  <si>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</si>
  <si>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</si>
  <si>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</si>
  <si>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</si>
  <si>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</si>
  <si>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</si>
  <si>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</si>
  <si>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</si>
  <si>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</si>
  <si>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</si>
  <si>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</si>
  <si>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</si>
  <si>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</si>
  <si>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</si>
  <si>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</si>
  <si>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</si>
  <si>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</si>
  <si>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</si>
  <si>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</si>
  <si>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</si>
  <si>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</si>
  <si>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</si>
  <si>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</si>
  <si>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</si>
  <si>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</si>
  <si>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</si>
  <si>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</si>
  <si>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</si>
  <si>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</si>
  <si>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</si>
  <si>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</si>
  <si>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</si>
  <si>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</si>
  <si>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</si>
  <si>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</si>
  <si>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</si>
  <si>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</si>
  <si>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</si>
  <si>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</si>
  <si>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</si>
  <si>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</si>
  <si>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</si>
  <si>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</si>
  <si>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</si>
  <si>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</si>
  <si>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</si>
  <si>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</si>
  <si>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</si>
  <si>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</si>
  <si>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</si>
  <si>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</si>
  <si>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</si>
  <si>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</si>
  <si>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</si>
  <si>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</si>
  <si>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</si>
  <si>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</si>
  <si>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</si>
  <si>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</si>
  <si>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</si>
  <si>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</si>
  <si>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</si>
  <si>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</si>
  <si>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</si>
  <si>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</si>
  <si>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</si>
  <si>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</si>
  <si>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</si>
  <si>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</si>
  <si>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</si>
  <si>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</si>
  <si>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</si>
  <si>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</si>
  <si>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</si>
  <si>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</si>
  <si>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</si>
  <si>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</si>
  <si>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</si>
  <si>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</si>
  <si>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</si>
  <si>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</si>
  <si>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</si>
  <si>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</si>
  <si>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</si>
  <si>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</si>
  <si>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</si>
  <si>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</si>
  <si>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</si>
  <si>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</si>
  <si>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</si>
  <si>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</si>
  <si>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</si>
  <si>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</si>
  <si>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</si>
  <si>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</si>
  <si>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</si>
  <si>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</si>
  <si>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</si>
  <si>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</si>
  <si>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</si>
  <si>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</si>
  <si>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</si>
  <si>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</si>
  <si>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</si>
  <si>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</si>
  <si>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</si>
  <si>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</si>
  <si>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</si>
  <si>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</si>
  <si>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</si>
  <si>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</si>
  <si>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</si>
  <si>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</si>
  <si>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</si>
  <si>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</si>
  <si>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</si>
  <si>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</si>
  <si>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</si>
  <si>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</si>
  <si>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</si>
  <si>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</si>
  <si>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</si>
  <si>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</si>
  <si>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</si>
  <si>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</si>
  <si>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</si>
  <si>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</si>
  <si>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</si>
  <si>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</si>
  <si>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</si>
  <si>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</si>
  <si>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</si>
  <si>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</si>
  <si>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</si>
  <si>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</si>
  <si>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</si>
  <si>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</si>
  <si>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</si>
  <si>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</si>
  <si>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</si>
  <si>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</si>
  <si>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</si>
  <si>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</si>
  <si>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</si>
  <si>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</si>
  <si>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</si>
  <si>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</si>
  <si>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</si>
  <si>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</si>
  <si>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</si>
  <si>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</si>
  <si>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</si>
  <si>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</si>
  <si>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</si>
  <si>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</si>
  <si>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</si>
  <si>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</si>
  <si>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</si>
  <si>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</si>
  <si>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</si>
  <si>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</si>
  <si>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</si>
  <si>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</si>
  <si>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</si>
  <si>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</si>
  <si>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</si>
  <si>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</si>
  <si>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</si>
  <si>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</si>
  <si>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</si>
  <si>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</si>
  <si>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</si>
  <si>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</si>
  <si>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</si>
  <si>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</si>
  <si>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</si>
  <si>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</si>
  <si>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</si>
  <si>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</si>
  <si>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</si>
  <si>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</si>
  <si>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</si>
  <si>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</si>
  <si>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</si>
  <si>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</si>
  <si>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</si>
  <si>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</si>
  <si>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</si>
  <si>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</si>
  <si>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</si>
  <si>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</si>
  <si>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</si>
  <si>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</si>
  <si>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</si>
  <si>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</si>
  <si>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</si>
  <si>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</si>
  <si>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</si>
  <si>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</si>
  <si>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</si>
  <si>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</si>
  <si>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</si>
  <si>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</si>
  <si>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</si>
  <si>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</si>
  <si>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</si>
  <si>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</si>
  <si>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</si>
  <si>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</si>
  <si>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</si>
  <si>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</si>
  <si>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</si>
  <si>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</si>
  <si>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</si>
  <si>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</si>
  <si>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</si>
  <si>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</si>
  <si>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</si>
  <si>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</si>
  <si>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</si>
  <si>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</si>
  <si>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</si>
  <si>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</si>
  <si>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</si>
  <si>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</si>
  <si>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</si>
  <si>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</si>
  <si>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</si>
  <si>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</si>
  <si>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</si>
  <si>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</si>
  <si>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</si>
  <si>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</si>
  <si>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</si>
  <si>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</si>
  <si>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</si>
  <si>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</si>
  <si>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</si>
  <si>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</si>
  <si>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</si>
  <si>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</si>
  <si>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</si>
  <si>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</si>
  <si>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</si>
  <si>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</si>
  <si>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</si>
  <si>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</si>
  <si>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</si>
  <si>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</si>
  <si>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</si>
  <si>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</si>
  <si>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</si>
  <si>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</si>
  <si>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</si>
  <si>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</si>
  <si>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</si>
  <si>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</si>
  <si>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</si>
  <si>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</si>
  <si>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</si>
  <si>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</si>
  <si>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</si>
  <si>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</si>
  <si>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</si>
  <si>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</si>
  <si>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</si>
  <si>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</si>
  <si>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</si>
  <si>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</si>
  <si>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</si>
  <si>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</si>
  <si>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</si>
  <si>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</si>
  <si>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</si>
  <si>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</si>
  <si>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</si>
  <si>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</si>
  <si>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</si>
  <si>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</si>
  <si>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</si>
  <si>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</si>
  <si>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</si>
  <si>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</si>
  <si>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</si>
  <si>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</si>
  <si>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</si>
  <si>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</si>
  <si>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</si>
  <si>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</si>
  <si>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</si>
  <si>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</si>
  <si>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</si>
  <si>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</si>
  <si>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</si>
  <si>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</si>
  <si>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</si>
  <si>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</si>
  <si>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</si>
  <si>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</si>
  <si>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</si>
  <si>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</si>
  <si>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</si>
  <si>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</si>
  <si>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</si>
  <si>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</si>
  <si>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</si>
  <si>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</si>
  <si>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</si>
  <si>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</si>
  <si>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</si>
  <si>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</si>
  <si>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</si>
  <si>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</si>
  <si>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</si>
  <si>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</si>
  <si>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</si>
  <si>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</si>
  <si>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</si>
  <si>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</si>
  <si>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</si>
  <si>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</si>
  <si>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</si>
  <si>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</si>
  <si>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</si>
  <si>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</si>
  <si>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</si>
  <si>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</si>
  <si>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</si>
  <si>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</si>
  <si>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</si>
  <si>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</si>
  <si>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</si>
  <si>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</si>
  <si>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</si>
  <si>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</si>
  <si>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</si>
  <si>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</si>
  <si>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</si>
  <si>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</si>
  <si>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</si>
  <si>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</si>
  <si>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</si>
  <si>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</si>
  <si>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</si>
  <si>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</si>
  <si>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</si>
  <si>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</si>
  <si>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</si>
  <si>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</si>
  <si>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</si>
  <si>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</si>
  <si>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</si>
  <si>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</si>
  <si>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</si>
  <si>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</si>
  <si>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</si>
  <si>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</si>
  <si>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</si>
  <si>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</si>
  <si>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</si>
  <si>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</si>
  <si>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</si>
  <si>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</si>
  <si>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</si>
  <si>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</si>
  <si>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</si>
  <si>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</si>
  <si>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</si>
  <si>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</si>
  <si>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</si>
  <si>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</si>
  <si>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</si>
  <si>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</si>
  <si>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</si>
  <si>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</si>
  <si>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</si>
  <si>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</si>
  <si>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</si>
  <si>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</si>
  <si>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</si>
  <si>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</si>
  <si>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</si>
  <si>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</si>
  <si>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</si>
  <si>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</si>
  <si>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</si>
  <si>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</si>
  <si>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</si>
  <si>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</si>
  <si>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</si>
  <si>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</si>
  <si>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</si>
  <si>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</si>
  <si>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</si>
  <si>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</si>
  <si>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</si>
  <si>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</si>
  <si>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</si>
  <si>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</si>
  <si>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</si>
  <si>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</si>
  <si>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</si>
  <si>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</si>
  <si>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</si>
  <si>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</si>
  <si>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</si>
  <si>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</si>
  <si>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</si>
  <si>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</si>
  <si>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</si>
  <si>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</si>
  <si>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</si>
  <si>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</si>
  <si>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</si>
  <si>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</si>
  <si>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</si>
  <si>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</si>
  <si>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</si>
  <si>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</si>
  <si>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</si>
  <si>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</si>
  <si>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</si>
  <si>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</si>
  <si>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</si>
  <si>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</si>
  <si>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</si>
  <si>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</si>
  <si>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</si>
  <si>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</si>
  <si>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</si>
  <si>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</si>
  <si>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</si>
  <si>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</si>
  <si>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</si>
  <si>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</si>
  <si>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</si>
  <si>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</si>
  <si>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</si>
  <si>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</si>
  <si>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</si>
  <si>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</si>
  <si>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</si>
  <si>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</si>
  <si>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</si>
  <si>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</si>
  <si>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</si>
  <si>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</si>
  <si>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</si>
  <si>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</si>
  <si>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</si>
  <si>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</si>
  <si>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</si>
  <si>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</si>
  <si>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</si>
  <si>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</si>
  <si>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</si>
  <si>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</si>
  <si>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</si>
  <si>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</si>
  <si>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</si>
  <si>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</si>
  <si>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</si>
  <si>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</si>
  <si>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</si>
  <si>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</si>
  <si>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</si>
  <si>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</si>
  <si>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</si>
  <si>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</si>
  <si>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</si>
  <si>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</si>
  <si>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</si>
  <si>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</si>
  <si>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</si>
  <si>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</si>
  <si>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</si>
  <si>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</si>
  <si>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</si>
  <si>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</si>
  <si>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</si>
  <si>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</si>
  <si>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</si>
  <si>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</si>
  <si>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</si>
  <si>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</si>
  <si>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</si>
  <si>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</si>
  <si>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</si>
  <si>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</si>
  <si>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</si>
  <si>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</si>
  <si>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</si>
  <si>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</si>
  <si>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</si>
  <si>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</si>
  <si>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</si>
  <si>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</si>
  <si>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</si>
  <si>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</si>
  <si>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</si>
  <si>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</si>
  <si>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</si>
  <si>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</si>
  <si>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</si>
  <si>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</si>
  <si>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</si>
  <si>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</si>
  <si>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</si>
  <si>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</si>
  <si>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</si>
  <si>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</si>
  <si>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</si>
  <si>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</si>
  <si>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</si>
  <si>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</si>
  <si>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</si>
  <si>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</si>
  <si>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</si>
  <si>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</si>
  <si>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</si>
  <si>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</si>
  <si>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</si>
  <si>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</si>
  <si>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</si>
  <si>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</si>
  <si>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</si>
  <si>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</si>
  <si>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</si>
  <si>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</si>
  <si>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</si>
  <si>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</si>
  <si>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</si>
  <si>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</si>
  <si>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</si>
  <si>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</si>
  <si>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</si>
  <si>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</si>
  <si>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</si>
  <si>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</si>
  <si>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</si>
  <si>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</si>
  <si>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</si>
  <si>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</si>
  <si>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</si>
  <si>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</si>
  <si>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</si>
  <si>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</si>
  <si>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</si>
  <si>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</si>
  <si>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</si>
  <si>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</si>
  <si>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</si>
  <si>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</si>
  <si>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</si>
  <si>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</si>
  <si>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</si>
  <si>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</si>
  <si>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</si>
  <si>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</si>
  <si>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</si>
  <si>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</si>
  <si>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</si>
  <si>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</si>
  <si>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</si>
  <si>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</si>
  <si>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</si>
  <si>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</si>
  <si>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</si>
  <si>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</si>
  <si>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</si>
  <si>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</si>
  <si>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</si>
  <si>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</si>
  <si>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</si>
  <si>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</si>
  <si>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</si>
  <si>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</si>
  <si>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</si>
  <si>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</si>
  <si>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</si>
  <si>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</si>
  <si>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Rep ID</t>
  </si>
  <si>
    <t>Rep Image</t>
  </si>
  <si>
    <t>Row Labels</t>
  </si>
  <si>
    <t>Grand Total</t>
  </si>
  <si>
    <t>Call Count</t>
  </si>
  <si>
    <t>Total Amount</t>
  </si>
  <si>
    <t>Total Duration (Minutes)</t>
  </si>
  <si>
    <t>Average Rating</t>
  </si>
  <si>
    <t>5 Star Ratings</t>
  </si>
  <si>
    <r>
      <t xml:space="preserve">CALL CENTRE REPORT </t>
    </r>
    <r>
      <rPr>
        <sz val="36"/>
        <color theme="4" tint="0.79998168889431442"/>
        <rFont val="Rockwell Condensed"/>
        <family val="1"/>
        <scheme val="major"/>
      </rPr>
      <t>- 2023</t>
    </r>
  </si>
  <si>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</si>
  <si>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</si>
  <si>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</si>
  <si>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</si>
  <si>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</si>
  <si>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</si>
  <si>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</si>
  <si>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</si>
  <si>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</si>
  <si>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</si>
  <si>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</si>
  <si>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</si>
  <si>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</si>
  <si>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</si>
  <si>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</si>
  <si>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</si>
  <si>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</si>
  <si>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</si>
  <si>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</si>
  <si>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</si>
  <si>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</si>
  <si>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</si>
  <si>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</si>
  <si>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selected call</t>
  </si>
  <si>
    <t>selected amount</t>
  </si>
  <si>
    <t>Column Labels</t>
  </si>
  <si>
    <t>rep summary</t>
  </si>
  <si>
    <t>% of calls</t>
  </si>
  <si>
    <t>call rank</t>
  </si>
  <si>
    <t>amount rank</t>
  </si>
  <si>
    <t>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</si>
</sst>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 #,###.0,&quot;k&quot;"/>
    <numFmt numFmtId="167" formatCode="[$$-409]#,##0"/>
  </numFmts>
  <fonts count="22" x14ac:knownFonts="1">
    <font>
      <sz val="11"/>
      <color theme="1"/>
      <name val="Rockwell"/>
      <family val="2"/>
      <scheme val="minor"/>
    </font>
    <font>
      <b/>
      <sz val="11"/>
      <color theme="1"/>
      <name val="Rockwell"/>
      <family val="2"/>
      <scheme val="minor"/>
    </font>
    <font>
      <sz val="8"/>
      <name val="Rockwell"/>
      <family val="2"/>
      <scheme val="minor"/>
    </font>
    <font>
      <sz val="18"/>
      <color theme="1"/>
      <name val="Aptos ExtraBold"/>
      <family val="2"/>
    </font>
    <font>
      <sz val="12"/>
      <color theme="1"/>
      <name val="Rockwell"/>
      <family val="2"/>
      <scheme val="minor"/>
    </font>
    <font>
      <sz val="14"/>
      <color theme="1"/>
      <name val="Rockwell"/>
      <family val="2"/>
      <scheme val="minor"/>
    </font>
    <font>
      <sz val="18"/>
      <color theme="1"/>
      <name val="Rockwell"/>
      <family val="2"/>
      <scheme val="minor"/>
    </font>
    <font>
      <sz val="72"/>
      <color theme="1"/>
      <name val="Rockwell"/>
      <family val="2"/>
      <scheme val="minor"/>
    </font>
    <font>
      <b/>
      <sz val="18"/>
      <color theme="1"/>
      <name val="Rockwell"/>
      <family val="2"/>
      <scheme val="minor"/>
    </font>
    <font>
      <sz val="11"/>
      <color rgb="FF000000"/>
      <name val="Rockwell"/>
      <scheme val="minor"/>
    </font>
    <font>
      <sz val="9"/>
      <color theme="1"/>
      <name val="Rockwell"/>
      <family val="2"/>
      <scheme val="minor"/>
    </font>
    <font>
      <u/>
      <sz val="11"/>
      <color theme="10"/>
      <name val="Rockwell"/>
      <family val="2"/>
      <scheme val="minor"/>
    </font>
    <font>
      <sz val="28"/>
      <color theme="5"/>
      <name val="Rockwell Condensed"/>
      <family val="1"/>
      <scheme val="major"/>
    </font>
    <font>
      <b/>
      <sz val="36"/>
      <color theme="4" tint="0.79998168889431442"/>
      <name val="Rockwell Condensed"/>
      <family val="1"/>
      <scheme val="major"/>
    </font>
    <font>
      <sz val="36"/>
      <color theme="4" tint="0.79998168889431442"/>
      <name val="Rockwell Condensed"/>
      <family val="1"/>
      <scheme val="major"/>
    </font>
    <font>
      <sz val="11"/>
      <color theme="1"/>
      <name val="Rockwell"/>
      <family val="2"/>
      <scheme val="minor"/>
    </font>
    <font>
      <b/>
      <sz val="11"/>
      <color theme="1"/>
      <name val="Rockwell"/>
      <family val="1"/>
      <scheme val="minor"/>
    </font>
    <font>
      <sz val="11"/>
      <color theme="1"/>
      <name val="Aptos Display"/>
      <family val="2"/>
    </font>
    <font>
      <sz val="11"/>
      <color theme="1"/>
      <name val="Rockwell"/>
      <family val="1"/>
      <scheme val="minor"/>
    </font>
    <font>
      <b/>
      <sz val="11"/>
      <color theme="3" tint="9.9978637043366805E-2"/>
      <name val="Rockwell"/>
      <family val="1"/>
      <scheme val="minor"/>
    </font>
    <font>
      <b/>
      <sz val="36"/>
      <color theme="9" tint="0.59999389629810485"/>
      <name val="Rockwell Condensed"/>
      <family val="1"/>
      <scheme val="major"/>
    </font>
    <font>
      <sz val="28"/>
      <color theme="9" tint="0.59999389629810485"/>
      <name val="Rockwell Condensed"/>
      <family val="1"/>
      <scheme val="major"/>
    </font>
  </fonts>
  <fills count="7">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499984740745262"/>
        <bgColor indexed="64"/>
      </patternFill>
    </fill>
    <fill>
      <patternFill patternType="solid">
        <fgColor theme="6"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11" fillId="0" borderId="0" applyNumberFormat="0" applyFill="0" applyBorder="0" applyAlignment="0" applyProtection="0"/>
    <xf numFmtId="9" fontId="15" fillId="0" borderId="0" applyFont="0" applyFill="0" applyBorder="0" applyAlignment="0" applyProtection="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0" xfId="0"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5" fillId="0" borderId="0" xfId="0" applyFont="1" applyAlignment="1">
      <alignment horizontal="center" vertical="center"/>
    </xf>
    <xf numFmtId="0" fontId="5" fillId="0" borderId="0" xfId="0" applyFont="1"/>
    <xf numFmtId="0" fontId="6" fillId="0" borderId="0" xfId="0" applyFont="1"/>
    <xf numFmtId="0" fontId="8" fillId="0" borderId="0" xfId="0" applyFont="1" applyAlignment="1">
      <alignment vertical="center"/>
    </xf>
    <xf numFmtId="0" fontId="6" fillId="0" borderId="0" xfId="0" applyFont="1" applyAlignment="1">
      <alignment vertical="center"/>
    </xf>
    <xf numFmtId="0" fontId="9"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11" fillId="0" borderId="0" xfId="1"/>
    <xf numFmtId="0" fontId="0" fillId="0" borderId="0" xfId="0" pivotButton="1"/>
    <xf numFmtId="0" fontId="0" fillId="0" borderId="0" xfId="0" applyAlignment="1">
      <alignment horizontal="left"/>
    </xf>
    <xf numFmtId="1" fontId="0" fillId="0" borderId="0" xfId="0" applyNumberFormat="1"/>
    <xf numFmtId="3" fontId="0" fillId="0" borderId="0" xfId="0" applyNumberFormat="1"/>
    <xf numFmtId="165" fontId="0" fillId="0" borderId="0" xfId="0" applyNumberFormat="1"/>
    <xf numFmtId="2" fontId="0" fillId="0" borderId="0" xfId="0" applyNumberFormat="1"/>
    <xf numFmtId="0" fontId="0" fillId="4" borderId="0" xfId="0" applyFill="1"/>
    <xf numFmtId="0" fontId="12" fillId="3" borderId="0" xfId="0" applyFont="1" applyFill="1" applyAlignment="1">
      <alignment horizontal="center" vertical="center"/>
    </xf>
    <xf numFmtId="166" fontId="0" fillId="0" borderId="0" xfId="0" applyNumberFormat="1"/>
    <xf numFmtId="0" fontId="0" fillId="0" borderId="0" xfId="0" applyAlignment="1">
      <alignment horizontal="left" indent="1"/>
    </xf>
    <xf numFmtId="0" fontId="16" fillId="4" borderId="0" xfId="0" applyFont="1" applyFill="1"/>
    <xf numFmtId="0" fontId="16" fillId="4" borderId="0" xfId="0" applyFont="1" applyFill="1" applyAlignment="1">
      <alignment horizontal="center" vertical="center"/>
    </xf>
    <xf numFmtId="0" fontId="17" fillId="4" borderId="0" xfId="0" applyFont="1" applyFill="1"/>
    <xf numFmtId="167" fontId="17" fillId="4" borderId="0" xfId="0" applyNumberFormat="1" applyFont="1" applyFill="1"/>
    <xf numFmtId="0" fontId="17" fillId="4" borderId="0" xfId="0" applyFont="1" applyFill="1" applyAlignment="1">
      <alignment horizontal="left" indent="1"/>
    </xf>
    <xf numFmtId="0" fontId="18" fillId="4" borderId="0" xfId="0" applyFont="1" applyFill="1"/>
    <xf numFmtId="9" fontId="0" fillId="0" borderId="0" xfId="2" applyFont="1"/>
    <xf numFmtId="0" fontId="21" fillId="3" borderId="0" xfId="0" applyFont="1" applyFill="1" applyAlignment="1">
      <alignment horizontal="center" vertical="center"/>
    </xf>
    <xf numFmtId="0" fontId="20" fillId="6" borderId="0" xfId="0" applyFont="1" applyFill="1" applyAlignment="1">
      <alignment vertical="center"/>
    </xf>
    <xf numFmtId="0" fontId="19" fillId="4" borderId="0" xfId="0" applyFont="1" applyFill="1" applyAlignment="1">
      <alignment horizontal="center" vertical="center"/>
    </xf>
    <xf numFmtId="0" fontId="13" fillId="5" borderId="0" xfId="0" applyFont="1"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cellXfs>
  <cellStyles count="3">
    <cellStyle name="Hyperlink" xfId="1" builtinId="8"/>
    <cellStyle name="Normal" xfId="0" builtinId="0"/>
    <cellStyle name="Percent" xfId="2" builtinId="5"/>
  </cellStyles>
  <dxfs count="18">
    <dxf>
      <font>
        <b/>
        <i val="0"/>
        <color theme="1"/>
      </font>
      <fill>
        <patternFill>
          <bgColor theme="5" tint="0.39994506668294322"/>
        </patternFill>
      </fill>
      <border>
        <left style="thin">
          <color theme="1"/>
        </left>
        <right style="thin">
          <color theme="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Rockwell"/>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
      <font>
        <b/>
        <i val="0"/>
        <name val="Rockwell"/>
        <family val="1"/>
        <scheme val="minor"/>
      </font>
    </dxf>
    <dxf>
      <fill>
        <patternFill>
          <bgColor theme="0"/>
        </patternFill>
      </fill>
      <border diagonalUp="0" diagonalDown="0">
        <left/>
        <right/>
        <top/>
        <bottom/>
        <vertical/>
        <horizontal/>
      </border>
    </dxf>
  </dxfs>
  <tableStyles count="2" defaultTableStyle="TableStyleMedium2" defaultPivotStyle="PivotStyleLight16">
    <tableStyle name="Pivot Slicer" pivot="0" table="0" count="6" xr9:uid="{DCD10E6D-00D9-4E0C-81B2-BCAE9F6449B1}">
      <tableStyleElement type="wholeTable" dxfId="17"/>
      <tableStyleElement type="headerRow" dxfId="16"/>
    </tableStyle>
    <tableStyle name="Slicer Style 1" pivot="0" table="0" count="1" xr9:uid="{25BABDA2-DB3D-41F6-98D0-3EE7CBB0176F}">
      <tableStyleElement type="wholeTable" dxfId="15"/>
    </tableStyle>
  </tableStyles>
  <extLst>
    <ext xmlns:x14="http://schemas.microsoft.com/office/spreadsheetml/2009/9/main" uri="{46F421CA-312F-682f-3DD2-61675219B42D}">
      <x14:dxfs count="4">
        <dxf>
          <font>
            <b/>
            <i val="0"/>
            <sz val="14"/>
            <color theme="0"/>
            <name val="Rockwell"/>
            <family val="1"/>
            <scheme val="minor"/>
          </font>
          <fill>
            <patternFill>
              <bgColor theme="4" tint="-0.499984740745262"/>
            </patternFill>
          </fill>
        </dxf>
        <dxf>
          <font>
            <b/>
            <i val="0"/>
            <color theme="0"/>
            <name val="Rockwell"/>
            <family val="1"/>
            <scheme val="minor"/>
          </font>
          <fill>
            <patternFill>
              <bgColor theme="4"/>
            </patternFill>
          </fill>
        </dxf>
        <dxf>
          <font>
            <b/>
            <i val="0"/>
            <sz val="14"/>
            <color theme="0"/>
            <name val="Rockwell"/>
            <family val="1"/>
            <scheme val="minor"/>
          </font>
          <fill>
            <patternFill>
              <bgColor theme="4"/>
            </patternFill>
          </fill>
        </dxf>
        <dxf>
          <font>
            <name val="Aptos Display"/>
            <family val="2"/>
            <scheme val="none"/>
          </font>
          <fill>
            <patternFill>
              <bgColor theme="3" tint="0.749961851863155"/>
            </patternFill>
          </fill>
        </dxf>
      </x14:dxfs>
    </ext>
    <ext xmlns:x14="http://schemas.microsoft.com/office/spreadsheetml/2009/9/main" uri="{EB79DEF2-80B8-43e5-95BD-54CBDDF9020C}">
      <x14:slicerStyles defaultSlicerStyle="SlicerStyleLight1">
        <x14:slicerStyle name="Pivot Slicer">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 Target="richData/rdrichvalue.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0/07/relationships/rdRichValueWebImage" Target="richData/rdRichValueWebImag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[call-centre-excel-portfolio-project.xlsx]pivots!week trend</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pivots!$E$17:$E$24</c:f>
              <c:strCache>
                <c:ptCount val="7"/>
                <c:pt idx="0">
                  <c:v>Sunday</c:v>
                </c:pt>
                <c:pt idx="1">
                  <c:v>Monday</c:v>
                </c:pt>
                <c:pt idx="2">
                  <c:v>Tuesday</c:v>
                </c:pt>
                <c:pt idx="3">
                  <c:v>Wednesday</c:v>
                </c:pt>
                <c:pt idx="4">
                  <c:v>Thursday</c:v>
                </c:pt>
                <c:pt idx="5">
                  <c:v>Friday</c:v>
                </c:pt>
                <c:pt idx="6">
                  <c:v>Saturday</c:v>
                </c:pt>
              </c:strCache>
            </c:strRef>
          </c:cat>
          <c:val>
            <c:numRef>
              <c:f>pivots!$F$17:$F$24</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B432-43D3-B81E-31D0498F7BE1}"/>
            </c:ext>
          </c:extLst>
        </c:ser>
        <c:dLbls>
          <c:dLblPos val="outEnd"/>
          <c:showLegendKey val="0"/>
          <c:showVal val="1"/>
          <c:showCatName val="0"/>
          <c:showSerName val="0"/>
          <c:showPercent val="0"/>
          <c:showBubbleSize val="0"/>
        </c:dLbls>
        <c:gapWidth val="25"/>
        <c:axId val="1339600415"/>
        <c:axId val="1339609055"/>
      </c:barChart>
      <c:catAx>
        <c:axId val="133960041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1339609055"/>
        <c:crosses val="autoZero"/>
        <c:auto val="1"/>
        <c:lblAlgn val="ctr"/>
        <c:lblOffset val="100"/>
        <c:noMultiLvlLbl val="0"/>
      </c:catAx>
      <c:valAx>
        <c:axId val="1339609055"/>
        <c:scaling>
          <c:orientation val="minMax"/>
        </c:scaling>
        <c:delete val="1"/>
        <c:axPos val="t"/>
        <c:numFmt formatCode="#,##0" sourceLinked="1"/>
        <c:majorTickMark val="none"/>
        <c:minorTickMark val="none"/>
        <c:tickLblPos val="nextTo"/>
        <c:crossAx val="133960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[call-centre-excel-portfolio-project.xlsx]pivots!call trend</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Call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60000"/>
                  <a:lumOff val="40000"/>
                  <a:alpha val="50000"/>
                </a:schemeClr>
              </a:gs>
              <a:gs pos="100000">
                <a:schemeClr val="accent1"/>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8"/>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8"/>
          <c:spPr>
            <a:solidFill>
              <a:schemeClr val="bg1"/>
            </a:solidFill>
            <a:ln w="25400">
              <a:solidFill>
                <a:schemeClr val="tx1"/>
              </a:solidFill>
            </a:ln>
            <a:effectLst/>
          </c:spPr>
        </c:marker>
      </c:pivotFmt>
    </c:pivotFmts>
    <c:plotArea>
      <c:layout/>
      <c:areaChart>
        <c:grouping val="standard"/>
        <c:varyColors val="0"/>
        <c:ser>
          <c:idx val="1"/>
          <c:order val="1"/>
          <c:tx>
            <c:strRef>
              <c:f>pivots!$C$16</c:f>
              <c:strCache>
                <c:ptCount val="1"/>
                <c:pt idx="0">
                  <c:v>Call Count2</c:v>
                </c:pt>
              </c:strCache>
            </c:strRef>
          </c:tx>
          <c:spPr>
            <a:gradFill flip="none" rotWithShape="1">
              <a:gsLst>
                <a:gs pos="0">
                  <a:schemeClr val="accent1">
                    <a:lumMod val="60000"/>
                    <a:lumOff val="40000"/>
                    <a:alpha val="50000"/>
                  </a:schemeClr>
                </a:gs>
                <a:gs pos="100000">
                  <a:schemeClr val="accent1"/>
                </a:gs>
              </a:gsLst>
              <a:lin ang="16200000" scaled="1"/>
              <a:tileRect/>
            </a:gra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8BA4-4E71-9EC7-731CD7DBCDCB}"/>
            </c:ext>
          </c:extLst>
        </c:ser>
        <c:dLbls>
          <c:showLegendKey val="0"/>
          <c:showVal val="0"/>
          <c:showCatName val="0"/>
          <c:showSerName val="0"/>
          <c:showPercent val="0"/>
          <c:showBubbleSize val="0"/>
        </c:dLbls>
        <c:axId val="1457385952"/>
        <c:axId val="1457383072"/>
      </c:areaChart>
      <c:lineChart>
        <c:grouping val="standard"/>
        <c:varyColors val="0"/>
        <c:ser>
          <c:idx val="0"/>
          <c:order val="0"/>
          <c:tx>
            <c:strRef>
              <c:f>pivots!$B$16</c:f>
              <c:strCache>
                <c:ptCount val="1"/>
                <c:pt idx="0">
                  <c:v>Call Count</c:v>
                </c:pt>
              </c:strCache>
            </c:strRef>
          </c:tx>
          <c:spPr>
            <a:ln w="28575" cap="rnd">
              <a:solidFill>
                <a:schemeClr val="accent1"/>
              </a:solidFill>
              <a:round/>
            </a:ln>
            <a:effectLst/>
          </c:spPr>
          <c:marker>
            <c:symbol val="circle"/>
            <c:size val="8"/>
            <c:spPr>
              <a:solidFill>
                <a:schemeClr val="bg1"/>
              </a:solidFill>
              <a:ln w="25400">
                <a:solidFill>
                  <a:schemeClr val="tx1"/>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8BA4-4E71-9EC7-731CD7DBCDCB}"/>
            </c:ext>
          </c:extLst>
        </c:ser>
        <c:dLbls>
          <c:showLegendKey val="0"/>
          <c:showVal val="0"/>
          <c:showCatName val="0"/>
          <c:showSerName val="0"/>
          <c:showPercent val="0"/>
          <c:showBubbleSize val="0"/>
        </c:dLbls>
        <c:marker val="1"/>
        <c:smooth val="0"/>
        <c:axId val="1457385952"/>
        <c:axId val="1457383072"/>
      </c:lineChart>
      <c:catAx>
        <c:axId val="145738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Aptos Display" panose="020B0004020202020204" pitchFamily="34" charset="0"/>
                <a:ea typeface="+mn-ea"/>
                <a:cs typeface="+mn-cs"/>
              </a:defRPr>
            </a:pPr>
            <a:endParaRPr lang="en-US"/>
          </a:p>
        </c:txPr>
        <c:crossAx val="1457383072"/>
        <c:crosses val="autoZero"/>
        <c:auto val="1"/>
        <c:lblAlgn val="ctr"/>
        <c:lblOffset val="100"/>
        <c:noMultiLvlLbl val="0"/>
      </c:catAx>
      <c:valAx>
        <c:axId val="14573830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ln w="0">
                  <a:noFill/>
                </a:ln>
                <a:solidFill>
                  <a:schemeClr val="tx1"/>
                </a:solidFill>
                <a:latin typeface="Aptos Display" panose="020B0004020202020204" pitchFamily="34" charset="0"/>
                <a:ea typeface="+mn-ea"/>
                <a:cs typeface="+mn-cs"/>
              </a:defRPr>
            </a:pPr>
            <a:endParaRPr lang="en-US"/>
          </a:p>
        </c:txPr>
        <c:crossAx val="145738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a:sp3d prstMaterial="clear">
      <a:bevelT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1"/>
                </a:solidFill>
                <a:latin typeface="Arial Black" panose="020B0A04020102020204" pitchFamily="34" charset="0"/>
                <a:ea typeface="+mn-ea"/>
                <a:cs typeface="+mn-cs"/>
              </a:defRPr>
            </a:pPr>
            <a:r>
              <a:rPr lang="en-US" sz="1800" b="1">
                <a:solidFill>
                  <a:schemeClr val="accent1"/>
                </a:solidFill>
                <a:latin typeface="Arial Black" panose="020B0A04020102020204" pitchFamily="34" charset="0"/>
              </a:rPr>
              <a:t>Calls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1"/>
              </a:solidFill>
              <a:latin typeface="Arial Black" panose="020B0A04020102020204" pitchFamily="34" charset="0"/>
              <a:ea typeface="+mn-ea"/>
              <a:cs typeface="+mn-cs"/>
            </a:defRPr>
          </a:pPr>
          <a:endParaRPr lang="en-US"/>
        </a:p>
      </c:txPr>
    </c:title>
    <c:autoTitleDeleted val="0"/>
    <c:plotArea>
      <c:layout/>
      <c:barChart>
        <c:barDir val="bar"/>
        <c:grouping val="clustered"/>
        <c:varyColors val="0"/>
        <c:ser>
          <c:idx val="0"/>
          <c:order val="0"/>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pivots!$E$33:$E$37</c:f>
              <c:strCache>
                <c:ptCount val="5"/>
                <c:pt idx="0">
                  <c:v>R01</c:v>
                </c:pt>
                <c:pt idx="1">
                  <c:v>R02</c:v>
                </c:pt>
                <c:pt idx="2">
                  <c:v>R03</c:v>
                </c:pt>
                <c:pt idx="3">
                  <c:v>R04</c:v>
                </c:pt>
                <c:pt idx="4">
                  <c:v>R05</c:v>
                </c:pt>
              </c:strCache>
            </c:strRef>
          </c:cat>
          <c:val>
            <c:numRef>
              <c:f>pivots!$F$33:$F$37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33B-48B0-998F-5FBEE25F53BF}"/>
            </c:ext>
          </c:extLst>
        </c:ser>
        <c:ser>
          <c:idx val="1"/>
          <c:order val="1"/>
          <c:tx>
            <c:strRef>
              <c:f>pivots!$H$32</c:f>
              <c:strCache>
                <c:ptCount val="1"/>
                <c:pt idx="0">
                  <c:v>selected call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dLbls>
            <c:delete val="1"/>
          </c:dLbls>
          <c:val>
            <c:numRef>
              <c:f>pivots!$H$33:$H$37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833B-48B0-998F-5FBEE25F53BF}"/>
            </c:ext>
          </c:extLst>
        </c:ser>
        <c:dLbls>
          <c:dLblPos val="outEnd"/>
          <c:showLegendKey val="0"/>
          <c:showVal val="1"/>
          <c:showCatName val="0"/>
          <c:showSerName val="0"/>
          <c:showPercent val="0"/>
          <c:showBubbleSize val="0"/>
        </c:dLbls>
        <c:gapWidth val="25"/>
        <c:overlap val="100"/>
        <c:axId val="1339604735"/>
        <c:axId val="1339616735"/>
      </c:barChart>
      <c:catAx>
        <c:axId val="13396047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1339616735"/>
        <c:crosses val="autoZero"/>
        <c:auto val="1"/>
        <c:lblAlgn val="ctr"/>
        <c:lblOffset val="100"/>
        <c:noMultiLvlLbl val="0"/>
      </c:catAx>
      <c:valAx>
        <c:axId val="1339616735"/>
        <c:scaling>
          <c:orientation val="minMax"/>
          <c:min val="0"/>
        </c:scaling>
        <c:delete val="1"/>
        <c:axPos val="t"/>
        <c:numFmt formatCode="General" sourceLinked="1"/>
        <c:majorTickMark val="none"/>
        <c:minorTickMark val="none"/>
        <c:tickLblPos val="nextTo"/>
        <c:crossAx val="133960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accent3"/>
                </a:solidFill>
                <a:latin typeface="Arial Black" panose="020B0A04020102020204" pitchFamily="34" charset="0"/>
                <a:ea typeface="+mn-ea"/>
                <a:cs typeface="+mn-cs"/>
              </a:defRPr>
            </a:pPr>
            <a:r>
              <a:rPr lang="en-US" sz="1800" b="1">
                <a:solidFill>
                  <a:schemeClr val="accent3"/>
                </a:solidFill>
                <a:latin typeface="Arial Black" panose="020B0A04020102020204" pitchFamily="34" charset="0"/>
              </a:rPr>
              <a:t>Amount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3"/>
              </a:solidFill>
              <a:latin typeface="Arial Black" panose="020B0A04020102020204" pitchFamily="34" charset="0"/>
              <a:ea typeface="+mn-ea"/>
              <a:cs typeface="+mn-cs"/>
            </a:defRPr>
          </a:pPr>
          <a:endParaRPr lang="en-US"/>
        </a:p>
      </c:txPr>
    </c:title>
    <c:autoTitleDeleted val="0"/>
    <c:plotArea>
      <c:layout/>
      <c:barChart>
        <c:barDir val="bar"/>
        <c:grouping val="clustered"/>
        <c:varyColors val="0"/>
        <c:ser>
          <c:idx val="0"/>
          <c:order val="0"/>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pivots!$E$33:$E$37</c:f>
              <c:strCache>
                <c:ptCount val="5"/>
                <c:pt idx="0">
                  <c:v>R01</c:v>
                </c:pt>
                <c:pt idx="1">
                  <c:v>R02</c:v>
                </c:pt>
                <c:pt idx="2">
                  <c:v>R03</c:v>
                </c:pt>
                <c:pt idx="3">
                  <c:v>R04</c:v>
                </c:pt>
                <c:pt idx="4">
                  <c:v>R05</c:v>
                </c:pt>
              </c:strCache>
            </c:strRef>
          </c:cat>
          <c:val>
            <c:numRef>
              <c:f>pivots!$G$33:$G$37</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CD9-4E05-BC57-A645F457BE74}"/>
            </c:ext>
          </c:extLst>
        </c:ser>
        <c:ser>
          <c:idx val="1"/>
          <c:order val="1"/>
          <c:tx>
            <c:strRef>
              <c:f>pivots!$I$32</c:f>
              <c:strCache>
                <c:ptCount val="1"/>
                <c:pt idx="0">
                  <c:v>selected amount</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dPt>
            <c:idx val="1"/>
            <c:invertIfNegative val="0"/>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2-5CD9-4E05-BC57-A645F457BE74}"/>
              </c:ext>
            </c:extLst>
          </c:dPt>
          <c:dLbls>
            <c:delete val="1"/>
          </c:dLbls>
          <c:val>
            <c:numRef>
              <c:f>pivots!$I$33:$I$37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3-5CD9-4E05-BC57-A645F457BE74}"/>
            </c:ext>
          </c:extLst>
        </c:ser>
        <c:dLbls>
          <c:dLblPos val="outEnd"/>
          <c:showLegendKey val="0"/>
          <c:showVal val="1"/>
          <c:showCatName val="0"/>
          <c:showSerName val="0"/>
          <c:showPercent val="0"/>
          <c:showBubbleSize val="0"/>
        </c:dLbls>
        <c:gapWidth val="25"/>
        <c:overlap val="100"/>
        <c:axId val="1339604735"/>
        <c:axId val="1339616735"/>
      </c:barChart>
      <c:catAx>
        <c:axId val="1339604735"/>
        <c:scaling>
          <c:orientation val="maxMin"/>
        </c:scaling>
        <c:delete val="1"/>
        <c:axPos val="l"/>
        <c:numFmt formatCode="General" sourceLinked="1"/>
        <c:majorTickMark val="out"/>
        <c:minorTickMark val="none"/>
        <c:tickLblPos val="nextTo"/>
        <c:crossAx val="1339616735"/>
        <c:crosses val="autoZero"/>
        <c:auto val="1"/>
        <c:lblAlgn val="ctr"/>
        <c:lblOffset val="100"/>
        <c:noMultiLvlLbl val="0"/>
      </c:catAx>
      <c:valAx>
        <c:axId val="1339616735"/>
        <c:scaling>
          <c:orientation val="minMax"/>
          <c:min val="0"/>
        </c:scaling>
        <c:delete val="1"/>
        <c:axPos val="t"/>
        <c:numFmt formatCode="\$\ #,###.0,&quot;k&quot;" sourceLinked="1"/>
        <c:majorTickMark val="none"/>
        <c:minorTickMark val="none"/>
        <c:tickLblPos val="nextTo"/>
        <c:crossAx val="133960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[call-centre-excel-portfolio-project.xlsx]pivots!PivotTable4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1">
                    <a:lumMod val="75000"/>
                  </a:schemeClr>
                </a:solidFill>
                <a:latin typeface="+mn-lt"/>
              </a:rPr>
              <a:t>Female</a:t>
            </a:r>
            <a:r>
              <a:rPr lang="en-IN" sz="1800" b="1">
                <a:latin typeface="+mn-lt"/>
              </a:rPr>
              <a:t> Vs. </a:t>
            </a:r>
            <a:r>
              <a:rPr lang="en-IN" sz="1800" b="1">
                <a:solidFill>
                  <a:schemeClr val="accent2"/>
                </a:solidFill>
                <a:latin typeface="+mn-lt"/>
              </a:rPr>
              <a:t>Male</a:t>
            </a:r>
            <a:r>
              <a:rPr lang="en-IN" sz="1800" b="1">
                <a:latin typeface="+mn-lt"/>
              </a:rPr>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pivots!$B$49:$B$50</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pivots!$A$51:$A$54</c:f>
              <c:strCache>
                <c:ptCount val="3"/>
                <c:pt idx="0">
                  <c:v>Cincinnati</c:v>
                </c:pt>
                <c:pt idx="1">
                  <c:v>Cleveland</c:v>
                </c:pt>
                <c:pt idx="2">
                  <c:v>Columbus</c:v>
                </c:pt>
              </c:strCache>
            </c:strRef>
          </c:cat>
          <c:val>
            <c:numRef>
              <c:f>pivots!$B$51:$B$54</c:f>
              <c:numCache>
                <c:formatCode>#,##0</c:formatCode>
                <c:ptCount val="3"/>
                <c:pt idx="0">
                  <c:v>144</c:v>
                </c:pt>
                <c:pt idx="1">
                  <c:v>326</c:v>
                </c:pt>
                <c:pt idx="2">
                  <c:v>129</c:v>
                </c:pt>
              </c:numCache>
            </c:numRef>
          </c:val>
          <c:extLst>
            <c:ext xmlns:c16="http://schemas.microsoft.com/office/drawing/2014/chart" uri="{C3380CC4-5D6E-409C-BE32-E72D297353CC}">
              <c16:uniqueId val="{00000000-8D0C-43EA-A36E-535D7D1C6AA8}"/>
            </c:ext>
          </c:extLst>
        </c:ser>
        <c:ser>
          <c:idx val="1"/>
          <c:order val="1"/>
          <c:tx>
            <c:strRef>
              <c:f>pivots!$C$49:$C$50</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ptos Display"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pivots!$A$51:$A$54</c:f>
              <c:strCache>
                <c:ptCount val="3"/>
                <c:pt idx="0">
                  <c:v>Cincinnati</c:v>
                </c:pt>
                <c:pt idx="1">
                  <c:v>Cleveland</c:v>
                </c:pt>
                <c:pt idx="2">
                  <c:v>Columbus</c:v>
                </c:pt>
              </c:strCache>
            </c:strRef>
          </c:cat>
          <c:val>
            <c:numRef>
              <c:f>pivots!$C$51:$C$54</c:f>
              <c:numCache>
                <c:formatCode>#,##0</c:formatCode>
                <c:ptCount val="3"/>
                <c:pt idx="0">
                  <c:v>132</c:v>
                </c:pt>
                <c:pt idx="1">
                  <c:v>63</c:v>
                </c:pt>
                <c:pt idx="2">
                  <c:v>206</c:v>
                </c:pt>
              </c:numCache>
            </c:numRef>
          </c:val>
          <c:extLst>
            <c:ext xmlns:c16="http://schemas.microsoft.com/office/drawing/2014/chart" uri="{C3380CC4-5D6E-409C-BE32-E72D297353CC}">
              <c16:uniqueId val="{00000001-8D0C-43EA-A36E-535D7D1C6AA8}"/>
            </c:ext>
          </c:extLst>
        </c:ser>
        <c:dLbls>
          <c:dLblPos val="ctr"/>
          <c:showLegendKey val="0"/>
          <c:showVal val="1"/>
          <c:showCatName val="0"/>
          <c:showSerName val="0"/>
          <c:showPercent val="0"/>
          <c:showBubbleSize val="0"/>
        </c:dLbls>
        <c:gapWidth val="20"/>
        <c:overlap val="100"/>
        <c:axId val="309915775"/>
        <c:axId val="309912895"/>
      </c:barChart>
      <c:catAx>
        <c:axId val="309915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Aptos Display" panose="020B0004020202020204" pitchFamily="34" charset="0"/>
                <a:ea typeface="+mn-ea"/>
                <a:cs typeface="+mn-cs"/>
              </a:defRPr>
            </a:pPr>
            <a:endParaRPr lang="en-US"/>
          </a:p>
        </c:txPr>
        <c:crossAx val="309912895"/>
        <c:crosses val="autoZero"/>
        <c:auto val="1"/>
        <c:lblAlgn val="ctr"/>
        <c:lblOffset val="100"/>
        <c:noMultiLvlLbl val="0"/>
      </c:catAx>
      <c:valAx>
        <c:axId val="309912895"/>
        <c:scaling>
          <c:orientation val="minMax"/>
        </c:scaling>
        <c:delete val="1"/>
        <c:axPos val="l"/>
        <c:numFmt formatCode="0%" sourceLinked="1"/>
        <c:majorTickMark val="none"/>
        <c:minorTickMark val="none"/>
        <c:tickLblPos val="nextTo"/>
        <c:crossAx val="30991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chilly" dir="t">
        <a:rot lat="0" lon="0" rev="18480000"/>
      </a:lightRig>
    </a:scene3d>
    <a:sp3d prstMaterial="clear">
      <a:bevelT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[call-centre-excel-portfolio-project.xlsx]pivots!rating</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solidFill>
                <a:latin typeface="+mn-lt"/>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pivots!$B$58</c:f>
              <c:strCache>
                <c:ptCount val="1"/>
                <c:pt idx="0">
                  <c:v>Total</c:v>
                </c:pt>
              </c:strCache>
            </c:strRef>
          </c:tx>
          <c:spPr>
            <a:solidFill>
              <a:schemeClr val="accent1"/>
            </a:solidFill>
            <a:ln>
              <a:noFill/>
            </a:ln>
            <a:effectLst/>
          </c:spPr>
          <c:invertIfNegative val="0"/>
          <c:cat>
            <c:strRef>
              <c:f>pivots!$A$59:$A$65</c:f>
              <c:strCache>
                <c:ptCount val="6"/>
                <c:pt idx="0">
                  <c:v>0</c:v>
                </c:pt>
                <c:pt idx="1">
                  <c:v>1</c:v>
                </c:pt>
                <c:pt idx="2">
                  <c:v>2</c:v>
                </c:pt>
                <c:pt idx="3">
                  <c:v>3</c:v>
                </c:pt>
                <c:pt idx="4">
                  <c:v>4</c:v>
                </c:pt>
                <c:pt idx="5">
                  <c:v>5</c:v>
                </c:pt>
              </c:strCache>
            </c:strRef>
          </c:cat>
          <c:val>
            <c:numRef>
              <c:f>pivots!$B$59:$B$65</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66C3-4836-8449-4634C1C769C4}"/>
            </c:ext>
          </c:extLst>
        </c:ser>
        <c:dLbls>
          <c:showLegendKey val="0"/>
          <c:showVal val="0"/>
          <c:showCatName val="0"/>
          <c:showSerName val="0"/>
          <c:showPercent val="0"/>
          <c:showBubbleSize val="0"/>
        </c:dLbls>
        <c:gapWidth val="25"/>
        <c:overlap val="-27"/>
        <c:axId val="1339610495"/>
        <c:axId val="1339621535"/>
      </c:barChart>
      <c:catAx>
        <c:axId val="133961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1339621535"/>
        <c:crosses val="autoZero"/>
        <c:auto val="1"/>
        <c:lblAlgn val="ctr"/>
        <c:lblOffset val="100"/>
        <c:tickMarkSkip val="1"/>
        <c:noMultiLvlLbl val="0"/>
      </c:catAx>
      <c:valAx>
        <c:axId val="13396215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133961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cene3d>
      <a:camera prst="orthographicFront"/>
      <a:lightRig rig="chilly" dir="t">
        <a:rot lat="0" lon="0" rev="18480000"/>
      </a:lightRig>
    </a:scene3d>
    <a:sp3d prstMaterial="clear">
      <a:bevelT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3.xml"/><Relationship Id="rId18" Type="http://schemas.openxmlformats.org/officeDocument/2006/relationships/image" Target="../media/image13.sv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2.xml"/><Relationship Id="rId17"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chart" Target="../charts/chart6.xml"/><Relationship Id="rId20" Type="http://schemas.openxmlformats.org/officeDocument/2006/relationships/image" Target="../media/image15.sv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5.xml"/><Relationship Id="rId10" Type="http://schemas.openxmlformats.org/officeDocument/2006/relationships/image" Target="../media/image10.png"/><Relationship Id="rId19" Type="http://schemas.openxmlformats.org/officeDocument/2006/relationships/image" Target="../media/image14.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15</xdr:col>
      <xdr:colOff>296334</xdr:colOff>
      <xdr:row>22</xdr:row>
      <xdr:rowOff>21167</xdr:rowOff>
    </xdr:from>
    <xdr:to>
      <xdr:col>19</xdr:col>
      <xdr:colOff>645583</xdr:colOff>
      <xdr:row>37</xdr:row>
      <xdr:rowOff>65617</xdr:rowOff>
    </xdr:to>
    <xdr:graphicFrame macro="">
      <xdr:nvGraphicFramePr>
        <xdr:cNvPr id="40" name="Chart 39">
          <a:extLst>
            <a:ext uri="{FF2B5EF4-FFF2-40B4-BE49-F238E27FC236}">
              <a16:creationId xmlns:a16="http://schemas.microsoft.com/office/drawing/2014/main" id="{A90E28FF-323C-41B7-B2C3-53E1E026D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xdr:row>
      <xdr:rowOff>0</xdr:rowOff>
    </xdr:from>
    <xdr:to>
      <xdr:col>18</xdr:col>
      <xdr:colOff>507999</xdr:colOff>
      <xdr:row>21</xdr:row>
      <xdr:rowOff>0</xdr:rowOff>
    </xdr:to>
    <xdr:sp macro="" textlink="">
      <xdr:nvSpPr>
        <xdr:cNvPr id="46" name="Rectangle 45">
          <a:extLst>
            <a:ext uri="{FF2B5EF4-FFF2-40B4-BE49-F238E27FC236}">
              <a16:creationId xmlns:a16="http://schemas.microsoft.com/office/drawing/2014/main" id="{5FCD6C0A-F307-5AE4-3A41-07AF8EAD55D9}"/>
            </a:ext>
          </a:extLst>
        </xdr:cNvPr>
        <xdr:cNvSpPr/>
      </xdr:nvSpPr>
      <xdr:spPr>
        <a:xfrm>
          <a:off x="2921000" y="730250"/>
          <a:ext cx="8381999" cy="3418417"/>
        </a:xfrm>
        <a:prstGeom prst="rect">
          <a:avLst/>
        </a:prstGeom>
        <a:solidFill>
          <a:schemeClr val="bg1"/>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74083</xdr:colOff>
      <xdr:row>2</xdr:row>
      <xdr:rowOff>0</xdr:rowOff>
    </xdr:from>
    <xdr:to>
      <xdr:col>5</xdr:col>
      <xdr:colOff>477417</xdr:colOff>
      <xdr:row>9</xdr:row>
      <xdr:rowOff>583</xdr:rowOff>
    </xdr:to>
    <xdr:sp macro="" textlink="pivots!A4">
      <xdr:nvSpPr>
        <xdr:cNvPr id="7" name="Rectangle: Rounded Corners 6">
          <a:extLst>
            <a:ext uri="{FF2B5EF4-FFF2-40B4-BE49-F238E27FC236}">
              <a16:creationId xmlns:a16="http://schemas.microsoft.com/office/drawing/2014/main" id="{0FC4B466-9509-41F4-88F5-E371F1D3DCBB}"/>
            </a:ext>
          </a:extLst>
        </xdr:cNvPr>
        <xdr:cNvSpPr/>
      </xdr:nvSpPr>
      <xdr:spPr>
        <a:xfrm>
          <a:off x="222250" y="804333"/>
          <a:ext cx="2520000" cy="1260000"/>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F2E184-8089-4E51-B7C7-C851E87A7C40}" type="TxLink">
            <a:rPr lang="en-US" sz="3600" b="1" i="0" u="none" strike="noStrike">
              <a:solidFill>
                <a:schemeClr val="bg1"/>
              </a:solidFill>
              <a:latin typeface="Aptos Narrow" panose="020B0004020202020204" pitchFamily="34" charset="0"/>
            </a:rPr>
            <a:pPr algn="ctr"/>
            <a:t>1,000</a:t>
          </a:fld>
          <a:endParaRPr lang="en-IN" sz="3600" b="1">
            <a:solidFill>
              <a:schemeClr val="bg1"/>
            </a:solidFill>
            <a:latin typeface="Aptos Narrow" panose="020B0004020202020204" pitchFamily="34" charset="0"/>
          </a:endParaRPr>
        </a:p>
      </xdr:txBody>
    </xdr:sp>
    <xdr:clientData/>
  </xdr:twoCellAnchor>
  <xdr:twoCellAnchor>
    <xdr:from>
      <xdr:col>2</xdr:col>
      <xdr:colOff>319079</xdr:colOff>
      <xdr:row>2</xdr:row>
      <xdr:rowOff>94832</xdr:rowOff>
    </xdr:from>
    <xdr:to>
      <xdr:col>5</xdr:col>
      <xdr:colOff>150579</xdr:colOff>
      <xdr:row>3</xdr:row>
      <xdr:rowOff>166915</xdr:rowOff>
    </xdr:to>
    <xdr:sp macro="" textlink="">
      <xdr:nvSpPr>
        <xdr:cNvPr id="8" name="TextBox 7">
          <a:extLst>
            <a:ext uri="{FF2B5EF4-FFF2-40B4-BE49-F238E27FC236}">
              <a16:creationId xmlns:a16="http://schemas.microsoft.com/office/drawing/2014/main" id="{181EE975-6917-4496-83E2-FD49C3E9A360}"/>
            </a:ext>
          </a:extLst>
        </xdr:cNvPr>
        <xdr:cNvSpPr txBox="1"/>
      </xdr:nvSpPr>
      <xdr:spPr>
        <a:xfrm>
          <a:off x="615412" y="899165"/>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accent6">
                  <a:lumMod val="20000"/>
                  <a:lumOff val="80000"/>
                </a:schemeClr>
              </a:solidFill>
            </a:rPr>
            <a:t>Calls</a:t>
          </a:r>
          <a:endParaRPr lang="en-IN" sz="1200">
            <a:solidFill>
              <a:schemeClr val="accent6">
                <a:lumMod val="20000"/>
                <a:lumOff val="80000"/>
              </a:schemeClr>
            </a:solidFill>
          </a:endParaRPr>
        </a:p>
      </xdr:txBody>
    </xdr:sp>
    <xdr:clientData/>
  </xdr:twoCellAnchor>
  <xdr:twoCellAnchor>
    <xdr:from>
      <xdr:col>2</xdr:col>
      <xdr:colOff>328354</xdr:colOff>
      <xdr:row>7</xdr:row>
      <xdr:rowOff>23424</xdr:rowOff>
    </xdr:from>
    <xdr:to>
      <xdr:col>5</xdr:col>
      <xdr:colOff>159854</xdr:colOff>
      <xdr:row>8</xdr:row>
      <xdr:rowOff>95507</xdr:rowOff>
    </xdr:to>
    <xdr:sp macro="" textlink="pivots!A9">
      <xdr:nvSpPr>
        <xdr:cNvPr id="9" name="TextBox 8">
          <a:extLst>
            <a:ext uri="{FF2B5EF4-FFF2-40B4-BE49-F238E27FC236}">
              <a16:creationId xmlns:a16="http://schemas.microsoft.com/office/drawing/2014/main" id="{BF411FC6-8D3E-42C5-B9A8-43B231B1C51D}"/>
            </a:ext>
          </a:extLst>
        </xdr:cNvPr>
        <xdr:cNvSpPr txBox="1"/>
      </xdr:nvSpPr>
      <xdr:spPr>
        <a:xfrm>
          <a:off x="624687" y="1727341"/>
          <a:ext cx="1800000" cy="251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3793A4-AF89-4FAE-A0D1-840198A5082C}" type="TxLink">
            <a:rPr lang="en-US" sz="1800" b="0" i="0" u="none" strike="noStrike">
              <a:solidFill>
                <a:schemeClr val="accent6">
                  <a:lumMod val="20000"/>
                  <a:lumOff val="80000"/>
                </a:schemeClr>
              </a:solidFill>
              <a:latin typeface="Rockwell"/>
            </a:rPr>
            <a:pPr algn="ctr"/>
            <a:t>207</a:t>
          </a:fld>
          <a:endParaRPr lang="en-IN" sz="1800">
            <a:solidFill>
              <a:schemeClr val="accent6">
                <a:lumMod val="20000"/>
                <a:lumOff val="80000"/>
              </a:schemeClr>
            </a:solidFill>
          </a:endParaRPr>
        </a:p>
      </xdr:txBody>
    </xdr:sp>
    <xdr:clientData/>
  </xdr:twoCellAnchor>
  <xdr:twoCellAnchor editAs="oneCell">
    <xdr:from>
      <xdr:col>2</xdr:col>
      <xdr:colOff>22372</xdr:colOff>
      <xdr:row>2</xdr:row>
      <xdr:rowOff>56463</xdr:rowOff>
    </xdr:from>
    <xdr:to>
      <xdr:col>2</xdr:col>
      <xdr:colOff>446586</xdr:colOff>
      <xdr:row>4</xdr:row>
      <xdr:rowOff>128630</xdr:rowOff>
    </xdr:to>
    <xdr:pic>
      <xdr:nvPicPr>
        <xdr:cNvPr id="10" name="Graphic 9" descr="Speaker Phone">
          <a:extLst>
            <a:ext uri="{FF2B5EF4-FFF2-40B4-BE49-F238E27FC236}">
              <a16:creationId xmlns:a16="http://schemas.microsoft.com/office/drawing/2014/main" id="{DF40C581-A9F4-4136-A8F1-3AB6448DE30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18705" y="860796"/>
          <a:ext cx="424214" cy="432000"/>
        </a:xfrm>
        <a:prstGeom prst="rect">
          <a:avLst/>
        </a:prstGeom>
      </xdr:spPr>
    </xdr:pic>
    <xdr:clientData/>
  </xdr:twoCellAnchor>
  <xdr:twoCellAnchor editAs="absolute">
    <xdr:from>
      <xdr:col>19</xdr:col>
      <xdr:colOff>20282</xdr:colOff>
      <xdr:row>10</xdr:row>
      <xdr:rowOff>21168</xdr:rowOff>
    </xdr:from>
    <xdr:to>
      <xdr:col>21</xdr:col>
      <xdr:colOff>539751</xdr:colOff>
      <xdr:row>22</xdr:row>
      <xdr:rowOff>26714</xdr:rowOff>
    </xdr:to>
    <mc:AlternateContent xmlns:mc="http://schemas.openxmlformats.org/markup-compatibility/2006" xmlns:a14="http://schemas.microsoft.com/office/drawing/2010/main">
      <mc:Choice Requires="a14">
        <xdr:graphicFrame macro="">
          <xdr:nvGraphicFramePr>
            <xdr:cNvPr id="48" name="Representative">
              <a:extLst>
                <a:ext uri="{FF2B5EF4-FFF2-40B4-BE49-F238E27FC236}">
                  <a16:creationId xmlns:a16="http://schemas.microsoft.com/office/drawing/2014/main" id="{A6E7D55B-39B7-47BB-9D47-E16C71E7AED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11471449" y="2190751"/>
              <a:ext cx="1831802" cy="2164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83499</xdr:colOff>
      <xdr:row>9</xdr:row>
      <xdr:rowOff>63500</xdr:rowOff>
    </xdr:from>
    <xdr:to>
      <xdr:col>5</xdr:col>
      <xdr:colOff>486833</xdr:colOff>
      <xdr:row>16</xdr:row>
      <xdr:rowOff>64084</xdr:rowOff>
    </xdr:to>
    <xdr:sp macro="" textlink="pivots!B4">
      <xdr:nvSpPr>
        <xdr:cNvPr id="15" name="Rectangle: Rounded Corners 14">
          <a:extLst>
            <a:ext uri="{FF2B5EF4-FFF2-40B4-BE49-F238E27FC236}">
              <a16:creationId xmlns:a16="http://schemas.microsoft.com/office/drawing/2014/main" id="{2DE50165-E57E-45B9-9DF0-262918E6DD99}"/>
            </a:ext>
          </a:extLst>
        </xdr:cNvPr>
        <xdr:cNvSpPr/>
      </xdr:nvSpPr>
      <xdr:spPr>
        <a:xfrm>
          <a:off x="231666" y="2127250"/>
          <a:ext cx="2520000" cy="1260001"/>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0396C72-B6F5-4D56-BBDF-A384E1F82A5B}" type="TxLink">
            <a:rPr lang="en-US" sz="3600" b="1" i="0" u="none" strike="noStrike">
              <a:solidFill>
                <a:schemeClr val="bg1"/>
              </a:solidFill>
              <a:latin typeface="Aptos Narrow" panose="020B0004020202020204" pitchFamily="34" charset="0"/>
              <a:ea typeface="+mn-ea"/>
              <a:cs typeface="+mn-cs"/>
            </a:rPr>
            <a:pPr marL="0" indent="0" algn="ctr"/>
            <a:t>$96,623</a:t>
          </a:fld>
          <a:endParaRPr lang="en-IN" sz="3600" b="1" i="0" u="none" strike="noStrike">
            <a:solidFill>
              <a:schemeClr val="bg1"/>
            </a:solidFill>
            <a:latin typeface="Aptos Narrow" panose="020B0004020202020204" pitchFamily="34" charset="0"/>
            <a:ea typeface="+mn-ea"/>
            <a:cs typeface="+mn-cs"/>
          </a:endParaRPr>
        </a:p>
      </xdr:txBody>
    </xdr:sp>
    <xdr:clientData/>
  </xdr:twoCellAnchor>
  <xdr:twoCellAnchor>
    <xdr:from>
      <xdr:col>2</xdr:col>
      <xdr:colOff>328495</xdr:colOff>
      <xdr:row>9</xdr:row>
      <xdr:rowOff>158332</xdr:rowOff>
    </xdr:from>
    <xdr:to>
      <xdr:col>5</xdr:col>
      <xdr:colOff>159995</xdr:colOff>
      <xdr:row>11</xdr:row>
      <xdr:rowOff>50499</xdr:rowOff>
    </xdr:to>
    <xdr:sp macro="" textlink="">
      <xdr:nvSpPr>
        <xdr:cNvPr id="16" name="TextBox 15">
          <a:extLst>
            <a:ext uri="{FF2B5EF4-FFF2-40B4-BE49-F238E27FC236}">
              <a16:creationId xmlns:a16="http://schemas.microsoft.com/office/drawing/2014/main" id="{6C9BFACA-6BA7-4A0D-AA22-6E3BDB0D99EE}"/>
            </a:ext>
          </a:extLst>
        </xdr:cNvPr>
        <xdr:cNvSpPr txBox="1"/>
      </xdr:nvSpPr>
      <xdr:spPr>
        <a:xfrm>
          <a:off x="624828" y="2222082"/>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accent6">
                  <a:lumMod val="20000"/>
                  <a:lumOff val="80000"/>
                </a:schemeClr>
              </a:solidFill>
            </a:rPr>
            <a:t>Amount</a:t>
          </a:r>
          <a:endParaRPr lang="en-IN" sz="1200">
            <a:solidFill>
              <a:schemeClr val="accent6">
                <a:lumMod val="20000"/>
                <a:lumOff val="80000"/>
              </a:schemeClr>
            </a:solidFill>
          </a:endParaRPr>
        </a:p>
      </xdr:txBody>
    </xdr:sp>
    <xdr:clientData/>
  </xdr:twoCellAnchor>
  <xdr:twoCellAnchor>
    <xdr:from>
      <xdr:col>2</xdr:col>
      <xdr:colOff>337770</xdr:colOff>
      <xdr:row>14</xdr:row>
      <xdr:rowOff>86924</xdr:rowOff>
    </xdr:from>
    <xdr:to>
      <xdr:col>5</xdr:col>
      <xdr:colOff>169270</xdr:colOff>
      <xdr:row>15</xdr:row>
      <xdr:rowOff>159007</xdr:rowOff>
    </xdr:to>
    <xdr:sp macro="" textlink="pivots!B9">
      <xdr:nvSpPr>
        <xdr:cNvPr id="17" name="TextBox 16">
          <a:extLst>
            <a:ext uri="{FF2B5EF4-FFF2-40B4-BE49-F238E27FC236}">
              <a16:creationId xmlns:a16="http://schemas.microsoft.com/office/drawing/2014/main" id="{0CD5EEE6-972F-4EA1-97EA-B225A90737CD}"/>
            </a:ext>
          </a:extLst>
        </xdr:cNvPr>
        <xdr:cNvSpPr txBox="1"/>
      </xdr:nvSpPr>
      <xdr:spPr>
        <a:xfrm>
          <a:off x="634103" y="3050257"/>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27233E-39A8-4A1D-BEA8-F5DD9A2F608B}" type="TxLink">
            <a:rPr lang="en-US" sz="1800" b="0" i="0" u="none" strike="noStrike">
              <a:solidFill>
                <a:schemeClr val="accent6">
                  <a:lumMod val="20000"/>
                  <a:lumOff val="80000"/>
                </a:schemeClr>
              </a:solidFill>
              <a:latin typeface="Rockwell"/>
              <a:ea typeface="+mn-ea"/>
              <a:cs typeface="+mn-cs"/>
            </a:rPr>
            <a:pPr marL="0" indent="0" algn="ctr"/>
            <a:t>$20,872</a:t>
          </a:fld>
          <a:endParaRPr lang="en-IN" sz="1800" b="0" i="0" u="none" strike="noStrike">
            <a:solidFill>
              <a:schemeClr val="accent6">
                <a:lumMod val="20000"/>
                <a:lumOff val="80000"/>
              </a:schemeClr>
            </a:solidFill>
            <a:latin typeface="Rockwell"/>
            <a:ea typeface="+mn-ea"/>
            <a:cs typeface="+mn-cs"/>
          </a:endParaRPr>
        </a:p>
      </xdr:txBody>
    </xdr:sp>
    <xdr:clientData/>
  </xdr:twoCellAnchor>
  <xdr:twoCellAnchor>
    <xdr:from>
      <xdr:col>1</xdr:col>
      <xdr:colOff>80475</xdr:colOff>
      <xdr:row>16</xdr:row>
      <xdr:rowOff>133049</xdr:rowOff>
    </xdr:from>
    <xdr:to>
      <xdr:col>5</xdr:col>
      <xdr:colOff>483809</xdr:colOff>
      <xdr:row>23</xdr:row>
      <xdr:rowOff>133634</xdr:rowOff>
    </xdr:to>
    <xdr:sp macro="" textlink="pivots!C4">
      <xdr:nvSpPr>
        <xdr:cNvPr id="6" name="Rectangle: Rounded Corners 5">
          <a:extLst>
            <a:ext uri="{FF2B5EF4-FFF2-40B4-BE49-F238E27FC236}">
              <a16:creationId xmlns:a16="http://schemas.microsoft.com/office/drawing/2014/main" id="{4FEDE5B3-213C-49A5-AF88-4A5C983D1F2C}"/>
            </a:ext>
          </a:extLst>
        </xdr:cNvPr>
        <xdr:cNvSpPr/>
      </xdr:nvSpPr>
      <xdr:spPr>
        <a:xfrm>
          <a:off x="228642" y="3456216"/>
          <a:ext cx="2520000" cy="1260001"/>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78C2D6-B290-4E0B-88DF-9E28A54F918E}" type="TxLink">
            <a:rPr lang="en-US" sz="3600" b="1" i="0" u="none" strike="noStrike">
              <a:solidFill>
                <a:schemeClr val="bg1"/>
              </a:solidFill>
              <a:latin typeface="Aptos Narrow" panose="020B0004020202020204" pitchFamily="34" charset="0"/>
              <a:ea typeface="+mn-ea"/>
              <a:cs typeface="+mn-cs"/>
            </a:rPr>
            <a:pPr marL="0" indent="0" algn="ctr"/>
            <a:t>1,498</a:t>
          </a:fld>
          <a:endParaRPr lang="en-IN" sz="3600" b="1" i="0" u="none" strike="noStrike">
            <a:solidFill>
              <a:schemeClr val="bg1"/>
            </a:solidFill>
            <a:latin typeface="Aptos Narrow" panose="020B0004020202020204" pitchFamily="34" charset="0"/>
            <a:ea typeface="+mn-ea"/>
            <a:cs typeface="+mn-cs"/>
          </a:endParaRPr>
        </a:p>
      </xdr:txBody>
    </xdr:sp>
    <xdr:clientData/>
  </xdr:twoCellAnchor>
  <xdr:twoCellAnchor>
    <xdr:from>
      <xdr:col>2</xdr:col>
      <xdr:colOff>388971</xdr:colOff>
      <xdr:row>17</xdr:row>
      <xdr:rowOff>47965</xdr:rowOff>
    </xdr:from>
    <xdr:to>
      <xdr:col>5</xdr:col>
      <xdr:colOff>220471</xdr:colOff>
      <xdr:row>18</xdr:row>
      <xdr:rowOff>120048</xdr:rowOff>
    </xdr:to>
    <xdr:sp macro="" textlink="">
      <xdr:nvSpPr>
        <xdr:cNvPr id="11" name="TextBox 10">
          <a:extLst>
            <a:ext uri="{FF2B5EF4-FFF2-40B4-BE49-F238E27FC236}">
              <a16:creationId xmlns:a16="http://schemas.microsoft.com/office/drawing/2014/main" id="{B4863925-A0F2-4370-8C3E-D806BE453BB1}"/>
            </a:ext>
          </a:extLst>
        </xdr:cNvPr>
        <xdr:cNvSpPr txBox="1"/>
      </xdr:nvSpPr>
      <xdr:spPr>
        <a:xfrm>
          <a:off x="685304" y="3476965"/>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accent6">
                  <a:lumMod val="20000"/>
                  <a:lumOff val="80000"/>
                </a:schemeClr>
              </a:solidFill>
            </a:rPr>
            <a:t>Duration (Min)</a:t>
          </a:r>
          <a:endParaRPr lang="en-IN" sz="1200">
            <a:solidFill>
              <a:schemeClr val="accent6">
                <a:lumMod val="20000"/>
                <a:lumOff val="80000"/>
              </a:schemeClr>
            </a:solidFill>
          </a:endParaRPr>
        </a:p>
      </xdr:txBody>
    </xdr:sp>
    <xdr:clientData/>
  </xdr:twoCellAnchor>
  <xdr:twoCellAnchor>
    <xdr:from>
      <xdr:col>2</xdr:col>
      <xdr:colOff>334746</xdr:colOff>
      <xdr:row>21</xdr:row>
      <xdr:rowOff>156473</xdr:rowOff>
    </xdr:from>
    <xdr:to>
      <xdr:col>5</xdr:col>
      <xdr:colOff>166246</xdr:colOff>
      <xdr:row>23</xdr:row>
      <xdr:rowOff>48640</xdr:rowOff>
    </xdr:to>
    <xdr:sp macro="" textlink="pivots!C9">
      <xdr:nvSpPr>
        <xdr:cNvPr id="12" name="TextBox 11">
          <a:extLst>
            <a:ext uri="{FF2B5EF4-FFF2-40B4-BE49-F238E27FC236}">
              <a16:creationId xmlns:a16="http://schemas.microsoft.com/office/drawing/2014/main" id="{E627FD8D-0F09-4489-ADA8-28642CBEBC17}"/>
            </a:ext>
          </a:extLst>
        </xdr:cNvPr>
        <xdr:cNvSpPr txBox="1"/>
      </xdr:nvSpPr>
      <xdr:spPr>
        <a:xfrm>
          <a:off x="631079" y="4379223"/>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7BAF34-FEC8-439A-B19C-95CC99E2FC91}" type="TxLink">
            <a:rPr lang="en-US" sz="1800" b="0" i="0" u="none" strike="noStrike">
              <a:solidFill>
                <a:schemeClr val="accent6">
                  <a:lumMod val="20000"/>
                  <a:lumOff val="80000"/>
                </a:schemeClr>
              </a:solidFill>
              <a:latin typeface="Rockwell"/>
              <a:ea typeface="+mn-ea"/>
              <a:cs typeface="+mn-cs"/>
            </a:rPr>
            <a:pPr marL="0" indent="0" algn="ctr"/>
            <a:t>295</a:t>
          </a:fld>
          <a:endParaRPr lang="en-IN" sz="1800" b="0" i="0" u="none" strike="noStrike">
            <a:solidFill>
              <a:schemeClr val="accent6">
                <a:lumMod val="20000"/>
                <a:lumOff val="80000"/>
              </a:schemeClr>
            </a:solidFill>
            <a:latin typeface="Rockwell"/>
            <a:ea typeface="+mn-ea"/>
            <a:cs typeface="+mn-cs"/>
          </a:endParaRPr>
        </a:p>
      </xdr:txBody>
    </xdr:sp>
    <xdr:clientData/>
  </xdr:twoCellAnchor>
  <xdr:twoCellAnchor>
    <xdr:from>
      <xdr:col>1</xdr:col>
      <xdr:colOff>78093</xdr:colOff>
      <xdr:row>24</xdr:row>
      <xdr:rowOff>22206</xdr:rowOff>
    </xdr:from>
    <xdr:to>
      <xdr:col>5</xdr:col>
      <xdr:colOff>481427</xdr:colOff>
      <xdr:row>31</xdr:row>
      <xdr:rowOff>22790</xdr:rowOff>
    </xdr:to>
    <xdr:sp macro="" textlink="pivots!D4">
      <xdr:nvSpPr>
        <xdr:cNvPr id="14" name="Rectangle: Rounded Corners 13">
          <a:extLst>
            <a:ext uri="{FF2B5EF4-FFF2-40B4-BE49-F238E27FC236}">
              <a16:creationId xmlns:a16="http://schemas.microsoft.com/office/drawing/2014/main" id="{F7E979A7-6934-49CB-904C-A85288A19EE5}"/>
            </a:ext>
          </a:extLst>
        </xdr:cNvPr>
        <xdr:cNvSpPr/>
      </xdr:nvSpPr>
      <xdr:spPr>
        <a:xfrm>
          <a:off x="226260" y="4784706"/>
          <a:ext cx="2520000" cy="1260001"/>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8147238-75C5-467E-BD7C-F72996F370F8}" type="TxLink">
            <a:rPr lang="en-US" sz="3600" b="1" i="0" u="none" strike="noStrike">
              <a:solidFill>
                <a:schemeClr val="bg1"/>
              </a:solidFill>
              <a:latin typeface="Aptos Narrow" panose="020B0004020202020204" pitchFamily="34" charset="0"/>
              <a:ea typeface="+mn-ea"/>
              <a:cs typeface="+mn-cs"/>
            </a:rPr>
            <a:pPr marL="0" indent="0" algn="ctr"/>
            <a:t>3.89</a:t>
          </a:fld>
          <a:endParaRPr lang="en-IN" sz="3600" b="1" i="0" u="none" strike="noStrike">
            <a:solidFill>
              <a:schemeClr val="bg1"/>
            </a:solidFill>
            <a:latin typeface="Aptos Narrow" panose="020B0004020202020204" pitchFamily="34" charset="0"/>
            <a:ea typeface="+mn-ea"/>
            <a:cs typeface="+mn-cs"/>
          </a:endParaRPr>
        </a:p>
      </xdr:txBody>
    </xdr:sp>
    <xdr:clientData/>
  </xdr:twoCellAnchor>
  <xdr:twoCellAnchor>
    <xdr:from>
      <xdr:col>2</xdr:col>
      <xdr:colOff>333673</xdr:colOff>
      <xdr:row>24</xdr:row>
      <xdr:rowOff>115715</xdr:rowOff>
    </xdr:from>
    <xdr:to>
      <xdr:col>5</xdr:col>
      <xdr:colOff>165173</xdr:colOff>
      <xdr:row>26</xdr:row>
      <xdr:rowOff>9203</xdr:rowOff>
    </xdr:to>
    <xdr:sp macro="" textlink="">
      <xdr:nvSpPr>
        <xdr:cNvPr id="19" name="TextBox 18">
          <a:extLst>
            <a:ext uri="{FF2B5EF4-FFF2-40B4-BE49-F238E27FC236}">
              <a16:creationId xmlns:a16="http://schemas.microsoft.com/office/drawing/2014/main" id="{CCD25136-9705-4685-9104-730B6AE43A87}"/>
            </a:ext>
          </a:extLst>
        </xdr:cNvPr>
        <xdr:cNvSpPr txBox="1"/>
      </xdr:nvSpPr>
      <xdr:spPr>
        <a:xfrm>
          <a:off x="630006" y="4804132"/>
          <a:ext cx="1800000" cy="253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accent6">
                  <a:lumMod val="20000"/>
                  <a:lumOff val="80000"/>
                </a:schemeClr>
              </a:solidFill>
            </a:rPr>
            <a:t>Avg Rating</a:t>
          </a:r>
          <a:endParaRPr lang="en-IN" sz="1200">
            <a:solidFill>
              <a:schemeClr val="accent6">
                <a:lumMod val="20000"/>
                <a:lumOff val="80000"/>
              </a:schemeClr>
            </a:solidFill>
          </a:endParaRPr>
        </a:p>
      </xdr:txBody>
    </xdr:sp>
    <xdr:clientData/>
  </xdr:twoCellAnchor>
  <xdr:twoCellAnchor>
    <xdr:from>
      <xdr:col>2</xdr:col>
      <xdr:colOff>332364</xdr:colOff>
      <xdr:row>29</xdr:row>
      <xdr:rowOff>45629</xdr:rowOff>
    </xdr:from>
    <xdr:to>
      <xdr:col>5</xdr:col>
      <xdr:colOff>163864</xdr:colOff>
      <xdr:row>30</xdr:row>
      <xdr:rowOff>116389</xdr:rowOff>
    </xdr:to>
    <xdr:sp macro="" textlink="pivots!D9">
      <xdr:nvSpPr>
        <xdr:cNvPr id="20" name="TextBox 19">
          <a:extLst>
            <a:ext uri="{FF2B5EF4-FFF2-40B4-BE49-F238E27FC236}">
              <a16:creationId xmlns:a16="http://schemas.microsoft.com/office/drawing/2014/main" id="{C1B4B3C3-2BBD-4A95-9F8A-19ED27FE5DE2}"/>
            </a:ext>
          </a:extLst>
        </xdr:cNvPr>
        <xdr:cNvSpPr txBox="1"/>
      </xdr:nvSpPr>
      <xdr:spPr>
        <a:xfrm>
          <a:off x="628697" y="5707712"/>
          <a:ext cx="1800000" cy="250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C0D6C8-6F4F-42D3-8C5D-CE0CFAE72BE8}" type="TxLink">
            <a:rPr lang="en-US" sz="1800" b="0" i="0" u="none" strike="noStrike">
              <a:solidFill>
                <a:schemeClr val="accent6">
                  <a:lumMod val="20000"/>
                  <a:lumOff val="80000"/>
                </a:schemeClr>
              </a:solidFill>
              <a:latin typeface="Rockwell"/>
              <a:ea typeface="+mn-ea"/>
              <a:cs typeface="+mn-cs"/>
            </a:rPr>
            <a:pPr marL="0" indent="0" algn="ctr"/>
            <a:t>3.86</a:t>
          </a:fld>
          <a:endParaRPr lang="en-IN" sz="1800" b="0" i="0" u="none" strike="noStrike">
            <a:solidFill>
              <a:schemeClr val="accent6">
                <a:lumMod val="20000"/>
                <a:lumOff val="80000"/>
              </a:schemeClr>
            </a:solidFill>
            <a:latin typeface="Rockwell"/>
            <a:ea typeface="+mn-ea"/>
            <a:cs typeface="+mn-cs"/>
          </a:endParaRPr>
        </a:p>
      </xdr:txBody>
    </xdr:sp>
    <xdr:clientData/>
  </xdr:twoCellAnchor>
  <xdr:twoCellAnchor>
    <xdr:from>
      <xdr:col>1</xdr:col>
      <xdr:colOff>78093</xdr:colOff>
      <xdr:row>31</xdr:row>
      <xdr:rowOff>89689</xdr:rowOff>
    </xdr:from>
    <xdr:to>
      <xdr:col>5</xdr:col>
      <xdr:colOff>481427</xdr:colOff>
      <xdr:row>38</xdr:row>
      <xdr:rowOff>90273</xdr:rowOff>
    </xdr:to>
    <xdr:sp macro="" textlink="pivots!E4">
      <xdr:nvSpPr>
        <xdr:cNvPr id="22" name="Rectangle: Rounded Corners 21">
          <a:extLst>
            <a:ext uri="{FF2B5EF4-FFF2-40B4-BE49-F238E27FC236}">
              <a16:creationId xmlns:a16="http://schemas.microsoft.com/office/drawing/2014/main" id="{97749382-8DAF-40E7-9421-1F2F24880443}"/>
            </a:ext>
          </a:extLst>
        </xdr:cNvPr>
        <xdr:cNvSpPr/>
      </xdr:nvSpPr>
      <xdr:spPr>
        <a:xfrm>
          <a:off x="226260" y="6111606"/>
          <a:ext cx="2520000" cy="1260000"/>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B7C92E0-57E9-4774-8EBA-879A2D3E3907}" type="TxLink">
            <a:rPr lang="en-US" sz="3600" b="1" i="0" u="none" strike="noStrike">
              <a:solidFill>
                <a:schemeClr val="bg1"/>
              </a:solidFill>
              <a:latin typeface="Aptos Narrow" panose="020B0004020202020204" pitchFamily="34" charset="0"/>
              <a:ea typeface="+mn-ea"/>
              <a:cs typeface="+mn-cs"/>
            </a:rPr>
            <a:pPr marL="0" indent="0" algn="ctr"/>
            <a:t>307</a:t>
          </a:fld>
          <a:endParaRPr lang="en-IN" sz="3600" b="1" i="0" u="none" strike="noStrike">
            <a:solidFill>
              <a:schemeClr val="bg1"/>
            </a:solidFill>
            <a:latin typeface="Aptos Narrow" panose="020B0004020202020204" pitchFamily="34" charset="0"/>
            <a:ea typeface="+mn-ea"/>
            <a:cs typeface="+mn-cs"/>
          </a:endParaRPr>
        </a:p>
      </xdr:txBody>
    </xdr:sp>
    <xdr:clientData/>
  </xdr:twoCellAnchor>
  <xdr:twoCellAnchor>
    <xdr:from>
      <xdr:col>2</xdr:col>
      <xdr:colOff>376005</xdr:colOff>
      <xdr:row>32</xdr:row>
      <xdr:rowOff>4605</xdr:rowOff>
    </xdr:from>
    <xdr:to>
      <xdr:col>5</xdr:col>
      <xdr:colOff>207505</xdr:colOff>
      <xdr:row>33</xdr:row>
      <xdr:rowOff>76688</xdr:rowOff>
    </xdr:to>
    <xdr:sp macro="" textlink="">
      <xdr:nvSpPr>
        <xdr:cNvPr id="23" name="TextBox 22">
          <a:extLst>
            <a:ext uri="{FF2B5EF4-FFF2-40B4-BE49-F238E27FC236}">
              <a16:creationId xmlns:a16="http://schemas.microsoft.com/office/drawing/2014/main" id="{28E40271-FF06-4E75-846E-243B77FA26DD}"/>
            </a:ext>
          </a:extLst>
        </xdr:cNvPr>
        <xdr:cNvSpPr txBox="1"/>
      </xdr:nvSpPr>
      <xdr:spPr>
        <a:xfrm>
          <a:off x="672338" y="6132355"/>
          <a:ext cx="1800000" cy="25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accent6">
                  <a:lumMod val="20000"/>
                  <a:lumOff val="80000"/>
                </a:schemeClr>
              </a:solidFill>
            </a:rPr>
            <a:t>5 Star Ratings</a:t>
          </a:r>
          <a:endParaRPr lang="en-IN" sz="1200">
            <a:solidFill>
              <a:schemeClr val="accent6">
                <a:lumMod val="20000"/>
                <a:lumOff val="80000"/>
              </a:schemeClr>
            </a:solidFill>
          </a:endParaRPr>
        </a:p>
      </xdr:txBody>
    </xdr:sp>
    <xdr:clientData/>
  </xdr:twoCellAnchor>
  <xdr:twoCellAnchor>
    <xdr:from>
      <xdr:col>2</xdr:col>
      <xdr:colOff>332364</xdr:colOff>
      <xdr:row>36</xdr:row>
      <xdr:rowOff>113113</xdr:rowOff>
    </xdr:from>
    <xdr:to>
      <xdr:col>5</xdr:col>
      <xdr:colOff>163864</xdr:colOff>
      <xdr:row>38</xdr:row>
      <xdr:rowOff>5279</xdr:rowOff>
    </xdr:to>
    <xdr:sp macro="" textlink="pivots!E9">
      <xdr:nvSpPr>
        <xdr:cNvPr id="24" name="TextBox 23">
          <a:extLst>
            <a:ext uri="{FF2B5EF4-FFF2-40B4-BE49-F238E27FC236}">
              <a16:creationId xmlns:a16="http://schemas.microsoft.com/office/drawing/2014/main" id="{B85C14DB-7252-474B-9801-D9DC7D470AFF}"/>
            </a:ext>
          </a:extLst>
        </xdr:cNvPr>
        <xdr:cNvSpPr txBox="1"/>
      </xdr:nvSpPr>
      <xdr:spPr>
        <a:xfrm>
          <a:off x="628697" y="7034613"/>
          <a:ext cx="1800000" cy="251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B798444-4031-47F1-88D6-C8E9A34BB8B1}" type="TxLink">
            <a:rPr lang="en-US" sz="1800" b="0" i="0" u="none" strike="noStrike">
              <a:solidFill>
                <a:schemeClr val="accent6">
                  <a:lumMod val="20000"/>
                  <a:lumOff val="80000"/>
                </a:schemeClr>
              </a:solidFill>
              <a:latin typeface="Rockwell"/>
              <a:ea typeface="+mn-ea"/>
              <a:cs typeface="+mn-cs"/>
            </a:rPr>
            <a:pPr marL="0" indent="0" algn="ctr"/>
            <a:t>60</a:t>
          </a:fld>
          <a:endParaRPr lang="en-IN" sz="1800" b="0" i="0" u="none" strike="noStrike">
            <a:solidFill>
              <a:schemeClr val="accent6">
                <a:lumMod val="20000"/>
                <a:lumOff val="80000"/>
              </a:schemeClr>
            </a:solidFill>
            <a:latin typeface="Rockwell"/>
            <a:ea typeface="+mn-ea"/>
            <a:cs typeface="+mn-cs"/>
          </a:endParaRPr>
        </a:p>
      </xdr:txBody>
    </xdr:sp>
    <xdr:clientData/>
  </xdr:twoCellAnchor>
  <xdr:twoCellAnchor>
    <xdr:from>
      <xdr:col>1</xdr:col>
      <xdr:colOff>126999</xdr:colOff>
      <xdr:row>9</xdr:row>
      <xdr:rowOff>148166</xdr:rowOff>
    </xdr:from>
    <xdr:to>
      <xdr:col>2</xdr:col>
      <xdr:colOff>403633</xdr:colOff>
      <xdr:row>12</xdr:row>
      <xdr:rowOff>30992</xdr:rowOff>
    </xdr:to>
    <xdr:pic>
      <xdr:nvPicPr>
        <xdr:cNvPr id="32" name="Graphic 31" descr="Dollar">
          <a:extLst>
            <a:ext uri="{FF2B5EF4-FFF2-40B4-BE49-F238E27FC236}">
              <a16:creationId xmlns:a16="http://schemas.microsoft.com/office/drawing/2014/main" id="{C88BD942-95CC-4A89-923D-E19B9B82B59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5166" y="2137833"/>
          <a:ext cx="424800" cy="422576"/>
        </a:xfrm>
        <a:prstGeom prst="rect">
          <a:avLst/>
        </a:prstGeom>
      </xdr:spPr>
    </xdr:pic>
    <xdr:clientData/>
  </xdr:twoCellAnchor>
  <xdr:twoCellAnchor>
    <xdr:from>
      <xdr:col>1</xdr:col>
      <xdr:colOff>134721</xdr:colOff>
      <xdr:row>16</xdr:row>
      <xdr:rowOff>167699</xdr:rowOff>
    </xdr:from>
    <xdr:to>
      <xdr:col>2</xdr:col>
      <xdr:colOff>417562</xdr:colOff>
      <xdr:row>19</xdr:row>
      <xdr:rowOff>59949</xdr:rowOff>
    </xdr:to>
    <xdr:pic>
      <xdr:nvPicPr>
        <xdr:cNvPr id="36" name="Graphic 35" descr="Stopwatch">
          <a:extLst>
            <a:ext uri="{FF2B5EF4-FFF2-40B4-BE49-F238E27FC236}">
              <a16:creationId xmlns:a16="http://schemas.microsoft.com/office/drawing/2014/main" id="{0CA51D0C-E524-4F66-A0EF-7618165CE0A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2888" y="3416782"/>
          <a:ext cx="431007" cy="432000"/>
        </a:xfrm>
        <a:prstGeom prst="rect">
          <a:avLst/>
        </a:prstGeom>
      </xdr:spPr>
    </xdr:pic>
    <xdr:clientData/>
  </xdr:twoCellAnchor>
  <xdr:twoCellAnchor>
    <xdr:from>
      <xdr:col>2</xdr:col>
      <xdr:colOff>87037</xdr:colOff>
      <xdr:row>24</xdr:row>
      <xdr:rowOff>34613</xdr:rowOff>
    </xdr:from>
    <xdr:to>
      <xdr:col>2</xdr:col>
      <xdr:colOff>532975</xdr:colOff>
      <xdr:row>26</xdr:row>
      <xdr:rowOff>106780</xdr:rowOff>
    </xdr:to>
    <xdr:pic>
      <xdr:nvPicPr>
        <xdr:cNvPr id="45" name="Graphic 44" descr="Rating Star with solid fill">
          <a:extLst>
            <a:ext uri="{FF2B5EF4-FFF2-40B4-BE49-F238E27FC236}">
              <a16:creationId xmlns:a16="http://schemas.microsoft.com/office/drawing/2014/main" id="{0DA98986-72C0-4340-B67B-02232BD3F40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83370" y="4723030"/>
          <a:ext cx="445938" cy="432000"/>
        </a:xfrm>
        <a:prstGeom prst="rect">
          <a:avLst/>
        </a:prstGeom>
      </xdr:spPr>
    </xdr:pic>
    <xdr:clientData/>
  </xdr:twoCellAnchor>
  <xdr:twoCellAnchor>
    <xdr:from>
      <xdr:col>2</xdr:col>
      <xdr:colOff>33856</xdr:colOff>
      <xdr:row>31</xdr:row>
      <xdr:rowOff>129353</xdr:rowOff>
    </xdr:from>
    <xdr:to>
      <xdr:col>2</xdr:col>
      <xdr:colOff>389604</xdr:colOff>
      <xdr:row>33</xdr:row>
      <xdr:rowOff>129519</xdr:rowOff>
    </xdr:to>
    <xdr:pic>
      <xdr:nvPicPr>
        <xdr:cNvPr id="47" name="Graphic 46" descr="Star">
          <a:extLst>
            <a:ext uri="{FF2B5EF4-FFF2-40B4-BE49-F238E27FC236}">
              <a16:creationId xmlns:a16="http://schemas.microsoft.com/office/drawing/2014/main" id="{C8AF55A3-E0F3-4C27-6B13-19276EAC6C0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30189" y="6077186"/>
          <a:ext cx="355748" cy="360000"/>
        </a:xfrm>
        <a:prstGeom prst="rect">
          <a:avLst/>
        </a:prstGeom>
      </xdr:spPr>
    </xdr:pic>
    <xdr:clientData/>
  </xdr:twoCellAnchor>
  <xdr:twoCellAnchor>
    <xdr:from>
      <xdr:col>5</xdr:col>
      <xdr:colOff>646752</xdr:colOff>
      <xdr:row>21</xdr:row>
      <xdr:rowOff>95250</xdr:rowOff>
    </xdr:from>
    <xdr:to>
      <xdr:col>15</xdr:col>
      <xdr:colOff>306917</xdr:colOff>
      <xdr:row>37</xdr:row>
      <xdr:rowOff>175039</xdr:rowOff>
    </xdr:to>
    <xdr:graphicFrame macro="">
      <xdr:nvGraphicFramePr>
        <xdr:cNvPr id="49" name="Chart 48">
          <a:extLst>
            <a:ext uri="{FF2B5EF4-FFF2-40B4-BE49-F238E27FC236}">
              <a16:creationId xmlns:a16="http://schemas.microsoft.com/office/drawing/2014/main" id="{D93FBDEC-D435-4DF8-8D97-DC0466267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0</xdr:colOff>
      <xdr:row>2</xdr:row>
      <xdr:rowOff>54346</xdr:rowOff>
    </xdr:from>
    <xdr:to>
      <xdr:col>13</xdr:col>
      <xdr:colOff>42333</xdr:colOff>
      <xdr:row>20</xdr:row>
      <xdr:rowOff>4743</xdr:rowOff>
    </xdr:to>
    <xdr:graphicFrame macro="">
      <xdr:nvGraphicFramePr>
        <xdr:cNvPr id="41" name="Chart 40">
          <a:extLst>
            <a:ext uri="{FF2B5EF4-FFF2-40B4-BE49-F238E27FC236}">
              <a16:creationId xmlns:a16="http://schemas.microsoft.com/office/drawing/2014/main" id="{4BB83BB6-E785-4505-9474-E3AF5C7B1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95249</xdr:colOff>
      <xdr:row>2</xdr:row>
      <xdr:rowOff>60217</xdr:rowOff>
    </xdr:from>
    <xdr:to>
      <xdr:col>18</xdr:col>
      <xdr:colOff>444499</xdr:colOff>
      <xdr:row>20</xdr:row>
      <xdr:rowOff>5475</xdr:rowOff>
    </xdr:to>
    <xdr:graphicFrame macro="">
      <xdr:nvGraphicFramePr>
        <xdr:cNvPr id="43" name="Chart 42">
          <a:extLst>
            <a:ext uri="{FF2B5EF4-FFF2-40B4-BE49-F238E27FC236}">
              <a16:creationId xmlns:a16="http://schemas.microsoft.com/office/drawing/2014/main" id="{CF3D56BB-82E7-4931-957C-12B37F4A9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10586</xdr:colOff>
      <xdr:row>23</xdr:row>
      <xdr:rowOff>10584</xdr:rowOff>
    </xdr:from>
    <xdr:to>
      <xdr:col>24</xdr:col>
      <xdr:colOff>476250</xdr:colOff>
      <xdr:row>38</xdr:row>
      <xdr:rowOff>31750</xdr:rowOff>
    </xdr:to>
    <xdr:graphicFrame macro="">
      <xdr:nvGraphicFramePr>
        <xdr:cNvPr id="50" name="Chart 49">
          <a:extLst>
            <a:ext uri="{FF2B5EF4-FFF2-40B4-BE49-F238E27FC236}">
              <a16:creationId xmlns:a16="http://schemas.microsoft.com/office/drawing/2014/main" id="{E83D44BC-3963-4E20-9E04-A3161CDEE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645583</xdr:colOff>
      <xdr:row>23</xdr:row>
      <xdr:rowOff>10583</xdr:rowOff>
    </xdr:from>
    <xdr:to>
      <xdr:col>29</xdr:col>
      <xdr:colOff>402167</xdr:colOff>
      <xdr:row>38</xdr:row>
      <xdr:rowOff>10583</xdr:rowOff>
    </xdr:to>
    <xdr:graphicFrame macro="">
      <xdr:nvGraphicFramePr>
        <xdr:cNvPr id="51" name="Chart 50">
          <a:extLst>
            <a:ext uri="{FF2B5EF4-FFF2-40B4-BE49-F238E27FC236}">
              <a16:creationId xmlns:a16="http://schemas.microsoft.com/office/drawing/2014/main" id="{E415A882-624A-4260-84C2-7BCC67038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306916</xdr:colOff>
      <xdr:row>0</xdr:row>
      <xdr:rowOff>603248</xdr:rowOff>
    </xdr:from>
    <xdr:to>
      <xdr:col>21</xdr:col>
      <xdr:colOff>275166</xdr:colOff>
      <xdr:row>7</xdr:row>
      <xdr:rowOff>21166</xdr:rowOff>
    </xdr:to>
    <xdr:sp macro="" textlink="">
      <xdr:nvSpPr>
        <xdr:cNvPr id="4" name="Rectangle 3" descr="School boy">
          <a:extLst>
            <a:ext uri="{FF2B5EF4-FFF2-40B4-BE49-F238E27FC236}">
              <a16:creationId xmlns:a16="http://schemas.microsoft.com/office/drawing/2014/main" id="{C367AA6F-5DA8-34AA-8C50-2CC7DFC8A010}"/>
            </a:ext>
          </a:extLst>
        </xdr:cNvPr>
        <xdr:cNvSpPr/>
      </xdr:nvSpPr>
      <xdr:spPr>
        <a:xfrm>
          <a:off x="11758083" y="603248"/>
          <a:ext cx="1280583" cy="1047751"/>
        </a:xfrm>
        <a:prstGeom prst="rect">
          <a:avLst/>
        </a:prstGeom>
        <a:blipFill dpi="0" rotWithShape="1">
          <a:blip xmlns:r="http://schemas.openxmlformats.org/officeDocument/2006/relationships" r:embed="rId17">
            <a:extLst>
              <a:ext uri="{96DAC541-7B7A-43D3-8B79-37D633B846F1}">
                <asvg:svgBlip xmlns:asvg="http://schemas.microsoft.com/office/drawing/2016/SVG/main" r:embed="rId18"/>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oneCell">
    <xdr:from>
      <xdr:col>11</xdr:col>
      <xdr:colOff>571500</xdr:colOff>
      <xdr:row>0</xdr:row>
      <xdr:rowOff>42333</xdr:rowOff>
    </xdr:from>
    <xdr:to>
      <xdr:col>12</xdr:col>
      <xdr:colOff>486833</xdr:colOff>
      <xdr:row>0</xdr:row>
      <xdr:rowOff>613833</xdr:rowOff>
    </xdr:to>
    <xdr:pic>
      <xdr:nvPicPr>
        <xdr:cNvPr id="13" name="Graphic 12" descr="Call center">
          <a:extLst>
            <a:ext uri="{FF2B5EF4-FFF2-40B4-BE49-F238E27FC236}">
              <a16:creationId xmlns:a16="http://schemas.microsoft.com/office/drawing/2014/main" id="{657D9CB1-309A-1D38-F2E2-CCF6018B640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773333" y="42333"/>
          <a:ext cx="571500" cy="571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66675</xdr:colOff>
      <xdr:row>2</xdr:row>
      <xdr:rowOff>307125</xdr:rowOff>
    </xdr:from>
    <xdr:to>
      <xdr:col>1</xdr:col>
      <xdr:colOff>476325</xdr:colOff>
      <xdr:row>4</xdr:row>
      <xdr:rowOff>69075</xdr:rowOff>
    </xdr:to>
    <xdr:pic>
      <xdr:nvPicPr>
        <xdr:cNvPr id="3" name="Graphic 2" descr="Hourglass Finished with solid fill">
          <a:extLst>
            <a:ext uri="{FF2B5EF4-FFF2-40B4-BE49-F238E27FC236}">
              <a16:creationId xmlns:a16="http://schemas.microsoft.com/office/drawing/2014/main" id="{BD3E32B3-832B-45BE-8A21-711C1C1EFC4F}"/>
            </a:ext>
            <a:ext uri="{147F2762-F138-4A5C-976F-8EAC2B608ADB}">
              <a16:predDERef xmlns:a16="http://schemas.microsoft.com/office/drawing/2014/main" pred="{01422ADD-3BCA-44B2-AD2C-A33CC95D419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52475" y="688125"/>
          <a:ext cx="409650" cy="409650"/>
        </a:xfrm>
        <a:prstGeom prst="rect">
          <a:avLst/>
        </a:prstGeom>
      </xdr:spPr>
    </xdr:pic>
    <xdr:clientData/>
  </xdr:twoCellAnchor>
  <xdr:twoCellAnchor editAs="oneCell">
    <xdr:from>
      <xdr:col>0</xdr:col>
      <xdr:colOff>485775</xdr:colOff>
      <xdr:row>12</xdr:row>
      <xdr:rowOff>85725</xdr:rowOff>
    </xdr:from>
    <xdr:to>
      <xdr:col>2</xdr:col>
      <xdr:colOff>2448</xdr:colOff>
      <xdr:row>17</xdr:row>
      <xdr:rowOff>0</xdr:rowOff>
    </xdr:to>
    <xdr:pic>
      <xdr:nvPicPr>
        <xdr:cNvPr id="4" name="Graphic 3" descr="Shopping cart with solid fill">
          <a:extLst>
            <a:ext uri="{FF2B5EF4-FFF2-40B4-BE49-F238E27FC236}">
              <a16:creationId xmlns:a16="http://schemas.microsoft.com/office/drawing/2014/main" id="{DBE77992-10CD-43CD-A1AE-CE7AB0263D39}"/>
            </a:ext>
            <a:ext uri="{147F2762-F138-4A5C-976F-8EAC2B608ADB}">
              <a16:predDERef xmlns:a16="http://schemas.microsoft.com/office/drawing/2014/main" pred="{BD3E32B3-832B-45BE-8A21-711C1C1EFC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5775" y="3228975"/>
          <a:ext cx="866775" cy="866775"/>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10</xdr:row>
      <xdr:rowOff>546363</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0.979619907404" backgroundQuery="1" createdVersion="8" refreshedVersion="8" minRefreshableVersion="3" recordCount="0" supportSubquery="1" supportAdvancedDrill="1" xr:uid="{C453D339-8749-4CCF-AE7E-BA2A232B0637}">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0.945999537034" backgroundQuery="1" createdVersion="8" refreshedVersion="8" minRefreshableVersion="3" recordCount="0" supportSubquery="1" supportAdvancedDrill="1" xr:uid="{9F78165E-C1BA-4789-9A89-659AD401F811}">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0.033928935183" backgroundQuery="1" createdVersion="8" refreshedVersion="8" minRefreshableVersion="3" recordCount="0" supportSubquery="1" supportAdvancedDrill="1" xr:uid="{D84D899E-9643-4407-A202-B13B39D8004A}">
  <cacheSource type="external" connectionId="1"/>
  <cacheFields count="5">
    <cacheField name="[Measures].[Call Count]" caption="Call Count" numFmtId="0" hierarchy="17" level="32767"/>
    <cacheField name="[Measures].[Total Amount]" caption="Total Amount" numFmtId="0" hierarchy="18" level="32767"/>
    <cacheField name="[Measures].[Total Duration (Minutes)]" caption="Total Duration (Minutes)" numFmtId="0" hierarchy="19" level="32767"/>
    <cacheField name="[Measures].[Average Rating]" caption="Average Rating" numFmtId="0" hierarchy="20" level="32767"/>
    <cacheField name="[Measures].[5 Star Ratings]" caption="5 Star Rating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Minutes)]" caption="Total Duration (Minutes)"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Ratings]" caption="5 Star Rating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004147685184" backgroundQuery="1" createdVersion="8" refreshedVersion="8" minRefreshableVersion="3" recordCount="0" supportSubquery="1" supportAdvancedDrill="1" xr:uid="{53E21455-5E21-4B14-8F71-950DC9E2D3C3}">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526592824077" backgroundQuery="1" createdVersion="8" refreshedVersion="8" minRefreshableVersion="3" recordCount="0" supportSubquery="1" supportAdvancedDrill="1" xr:uid="{3C1CE539-0147-4D8B-AA39-E7AB5A71A578}">
  <cacheSource type="external" connectionId="1"/>
  <cacheFields count="6">
    <cacheField name="[Measures].[Call Count]" caption="Call Count" numFmtId="0" hierarchy="17" level="32767"/>
    <cacheField name="[Measures].[Total Amount]" caption="Total Amount" numFmtId="0" hierarchy="18" level="32767"/>
    <cacheField name="[Measures].[Total Duration (Minutes)]" caption="Total Duration (Minutes)" numFmtId="0" hierarchy="19" level="32767"/>
    <cacheField name="[Measures].[Average Rating]" caption="Average Rating" numFmtId="0" hierarchy="20" level="32767"/>
    <cacheField name="[Measures].[5 Star Ratings]" caption="5 Star Rating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Minutes)]" caption="Total Duration (Minutes)"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Star Ratings]" caption="5 Star Rating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526593402778" backgroundQuery="1" createdVersion="8" refreshedVersion="8" minRefreshableVersion="3" recordCount="0" supportSubquery="1" supportAdvancedDrill="1" xr:uid="{C2192B7B-4852-43D6-8E60-75414DE62CD4}">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526593865739" backgroundQuery="1" createdVersion="8" refreshedVersion="8" minRefreshableVersion="3" recordCount="0" supportSubquery="1" supportAdvancedDrill="1" xr:uid="{E8649B63-C9C3-4FEB-8DD4-91979E62B19B}">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526594212963" backgroundQuery="1" createdVersion="8" refreshedVersion="8" minRefreshableVersion="3" recordCount="0" supportSubquery="1" supportAdvancedDrill="1" xr:uid="{54CA12FE-BA3E-46DA-B0AF-1988BBB24416}">
  <cacheSource type="external" connectionId="1"/>
  <cacheFields count="1">
    <cacheField name="[calls].[Representative].[Representative]" caption="Representative" numFmtId="0" hierarchy="3"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1.526594560186" backgroundQuery="1" createdVersion="8" refreshedVersion="8" minRefreshableVersion="3" recordCount="0" supportSubquery="1" supportAdvancedDrill="1" xr:uid="{4EFC9E07-33FD-4EA3-90A3-A0D253ADA969}">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h Reddy" refreshedDate="45570.033921180555" backgroundQuery="1" createdVersion="3" refreshedVersion="8" minRefreshableVersion="3" recordCount="0" supportSubquery="1" supportAdvancedDrill="1" xr:uid="{80EB3D55-DF72-419A-9AD0-A56C7F35143B}">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Minutes)]" caption="Total Duration (Minutes)" measure="1" displayFolder="" measureGroup="calls" count="0"/>
    <cacheHierarchy uniqueName="[Measures].[Average Rating]" caption="Average Rating" measure="1" displayFolder="" measureGroup="calls" count="0"/>
    <cacheHierarchy uniqueName="[Measures].[5 Star Ratings]" caption="5 Star 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247006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520594-03E3-458C-B609-FA98623E94CE}" name="amount by cities" cacheId="3"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15">
  <location ref="A70:G8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ED2622-D9CB-46EC-995D-5229F5426A9C}" name="rating" cacheId="8"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A58:B65"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044030-EE68-41E6-AC4E-8F0744D670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9:D5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5F0519-A9C0-4B13-9BAA-F078D2C56BC6}" name="sel rep"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2:A43"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03474E-57BD-4956-B763-6E6E4406CC30}" name="week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E16:F2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1AAB79-6CC0-441A-8CA1-ED487026A07E}" name="summary_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53D8BD-3458-450B-9E7B-EBCCB3864DCF}" name="Reps"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1D4E7B-029E-4557-84C2-A8D7A42FE02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C3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66144F-CE4B-4E7F-AA99-DFA8B2502E90}" name="call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16:C29"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3" subtotal="count" baseField="0" baseItem="0">
      <extLst>
        <ext xmlns:x14="http://schemas.microsoft.com/office/spreadsheetml/2009/9/main" uri="{E15A36E0-9728-4e99-A89B-3F7291B0FE68}">
          <x14:dataField sourceField="2" uniqueName="[__Xl2].[Measures].[Call Count]"/>
        </ext>
      </extLst>
    </dataField>
  </dataFields>
  <chartFormats count="9">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1"/>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 count="1" selected="0">
            <x v="2"/>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hyperlink" Target="https://th.bing.com/th/id/OIP.6BhE2oUXDOIwCd-4VjBwiQAAAA?rs=1&amp;pid=ImgDetMain" TargetMode="Externa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png"/><Relationship Id="rId1" Type="http://schemas.openxmlformats.org/officeDocument/2006/relationships/image" Target="../media/image21.png"/><Relationship Id="rId6" Type="http://schemas.openxmlformats.org/officeDocument/2006/relationships/image" Target="../media/image7.png"/><Relationship Id="rId5" Type="http://schemas.openxmlformats.org/officeDocument/2006/relationships/image" Target="../media/image60.png"/><Relationship Id="rId4" Type="http://schemas.openxmlformats.org/officeDocument/2006/relationships/image" Target="../media/image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9">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 s="1">
    <v>5</v>
    <v>4</v>
  </rv>
  <rv s="2">
    <v>0</v>
    <v>1</v>
    <v>0</v>
    <v>0</v>
  </rv>
  <rv s="2">
    <v>0</v>
    <v>4</v>
    <v>0</v>
    <v>0</v>
  </rv>
  <rv s="1">
    <v>5</v>
    <v>5</v>
  </rv>
</rvData>
</file>

<file path=xl/richData/rdrichvaluestructure.xml><?xml version="1.0" encoding="utf-8"?>
<rvStructures xmlns="http://schemas.microsoft.com/office/spreadsheetml/2017/richdata" count="3">
  <s t="_localImage">
    <k n="_rvRel:LocalImageIdentifier" t="i"/>
    <k n="CalcOrigin" t="i"/>
    <k n="Text" t="s"/>
  </s>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6CE10EC-C3C1-468E-BF0A-6EEC3A2C0EA1}" sourceName="[calls].[Representative]">
  <pivotTables>
    <pivotTable tabId="5" name="Reps"/>
    <pivotTable tabId="5" name="call trend"/>
    <pivotTable tabId="5" name="week trend"/>
    <pivotTable tabId="5" name="sel rep"/>
    <pivotTable tabId="5" name="rating"/>
  </pivotTables>
  <data>
    <olap pivotCacheId="42470061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E7011EB-B0D0-476F-A874-CC269EB310A9}" cache="Slicer_Representative" caption="Representative" level="1" style="Pivot Slicer" lockedPosition="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CF758-F29D-4905-B113-6A6A5DBFE321}">
  <sheetPr>
    <pageSetUpPr fitToPage="1"/>
  </sheetPr>
  <dimension ref="A1:AG25"/>
  <sheetViews>
    <sheetView tabSelected="1" zoomScale="60" zoomScaleNormal="60" workbookViewId="0">
      <selection activeCell="AG8" sqref="AG8"/>
    </sheetView>
  </sheetViews>
  <sheetFormatPr defaultRowHeight="14" x14ac:dyDescent="0.3"/>
  <cols>
    <col min="1" max="2" width="1.9140625" style="38" customWidth="1"/>
    <col min="3" max="22" width="8.6640625" style="38"/>
    <col min="23" max="23" width="13.25" style="38" customWidth="1"/>
    <col min="24" max="25" width="9.25" style="38" bestFit="1" customWidth="1"/>
    <col min="26" max="26" width="10.9140625" style="38" customWidth="1"/>
    <col min="27" max="29" width="11" style="38" bestFit="1" customWidth="1"/>
    <col min="30" max="32" width="10.9140625" style="38" bestFit="1" customWidth="1"/>
    <col min="33" max="16384" width="8.6640625" style="38"/>
  </cols>
  <sheetData>
    <row r="1" spans="1:33" s="39" customFormat="1" ht="53" customHeight="1" x14ac:dyDescent="0.3">
      <c r="A1" s="52" t="s">
        <v>1049</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0"/>
      <c r="AF1" s="50"/>
      <c r="AG1" s="49"/>
    </row>
    <row r="2" spans="1:33" ht="4" customHeight="1" x14ac:dyDescent="0.3"/>
    <row r="4" spans="1:33" ht="14.5" x14ac:dyDescent="0.35">
      <c r="W4" s="44"/>
      <c r="X4" s="43" t="str">
        <f>pivots!B71</f>
        <v>R01</v>
      </c>
      <c r="Y4" s="43" t="str">
        <f>pivots!C71</f>
        <v>R02</v>
      </c>
      <c r="Z4" s="43" t="str">
        <f>pivots!D71</f>
        <v>R03</v>
      </c>
      <c r="AA4" s="43" t="str">
        <f>pivots!E71</f>
        <v>R04</v>
      </c>
      <c r="AB4" s="43" t="str">
        <f>pivots!F71</f>
        <v>R05</v>
      </c>
      <c r="AC4" s="43" t="str">
        <f>pivots!G71</f>
        <v>Grand Total</v>
      </c>
    </row>
    <row r="5" spans="1:33" ht="14.5" x14ac:dyDescent="0.35">
      <c r="W5" s="42" t="str">
        <f>IF(pivots!A72="", "", pivots!A72)</f>
        <v>Cincinnati</v>
      </c>
      <c r="X5" s="45" t="str">
        <f>IF(pivots!B72="", "", pivots!B72)</f>
        <v/>
      </c>
      <c r="Y5" s="45" t="str">
        <f>IF(pivots!C72="", "", pivots!C72)</f>
        <v/>
      </c>
      <c r="Z5" s="45" t="str">
        <f>IF(pivots!D72="", "", pivots!D72)</f>
        <v/>
      </c>
      <c r="AA5" s="45" t="str">
        <f>IF(pivots!E72="", "", pivots!E72)</f>
        <v/>
      </c>
      <c r="AB5" s="45" t="str">
        <f>IF(pivots!F72="", "", pivots!F72)</f>
        <v/>
      </c>
      <c r="AC5" s="45" t="str">
        <f>IF(pivots!G72="", "", pivots!G72)</f>
        <v/>
      </c>
    </row>
    <row r="6" spans="1:33" ht="14.5" x14ac:dyDescent="0.35">
      <c r="W6" s="46" t="str">
        <f>IF(pivots!A73="", "", pivots!A73)</f>
        <v>C0003</v>
      </c>
      <c r="X6" s="45">
        <f>IF(pivots!B73="", "", pivots!B73)</f>
        <v>891</v>
      </c>
      <c r="Y6" s="45">
        <f>IF(pivots!C73="", "", pivots!C73)</f>
        <v>1332</v>
      </c>
      <c r="Z6" s="45">
        <f>IF(pivots!D73="", "", pivots!D73)</f>
        <v>1282</v>
      </c>
      <c r="AA6" s="45">
        <f>IF(pivots!E73="", "", pivots!E73)</f>
        <v>739</v>
      </c>
      <c r="AB6" s="45">
        <f>IF(pivots!F73="", "", pivots!F73)</f>
        <v>560</v>
      </c>
      <c r="AC6" s="45">
        <f>IF(pivots!G73="", "", pivots!G73)</f>
        <v>4804</v>
      </c>
    </row>
    <row r="7" spans="1:33" ht="14.5" x14ac:dyDescent="0.35">
      <c r="W7" s="46" t="str">
        <f>IF(pivots!A74="", "", pivots!A74)</f>
        <v>C0004</v>
      </c>
      <c r="X7" s="45">
        <f>IF(pivots!B74="", "", pivots!B74)</f>
        <v>1991</v>
      </c>
      <c r="Y7" s="45">
        <f>IF(pivots!C74="", "", pivots!C74)</f>
        <v>1886</v>
      </c>
      <c r="Z7" s="45">
        <f>IF(pivots!D74="", "", pivots!D74)</f>
        <v>1206</v>
      </c>
      <c r="AA7" s="45">
        <f>IF(pivots!E74="", "", pivots!E74)</f>
        <v>884</v>
      </c>
      <c r="AB7" s="45">
        <f>IF(pivots!F74="", "", pivots!F74)</f>
        <v>1722</v>
      </c>
      <c r="AC7" s="45">
        <f>IF(pivots!G74="", "", pivots!G74)</f>
        <v>7689</v>
      </c>
    </row>
    <row r="8" spans="1:33" ht="14.5" x14ac:dyDescent="0.35">
      <c r="T8" s="51" t="str">
        <f>pivots!H57</f>
        <v>% Of Calls: 21%</v>
      </c>
      <c r="U8" s="51"/>
      <c r="V8" s="51"/>
      <c r="W8" s="46" t="str">
        <f>IF(pivots!A75="", "", pivots!A75)</f>
        <v>C0011</v>
      </c>
      <c r="X8" s="45">
        <f>IF(pivots!B75="", "", pivots!B75)</f>
        <v>1163</v>
      </c>
      <c r="Y8" s="45">
        <f>IF(pivots!C75="", "", pivots!C75)</f>
        <v>1180</v>
      </c>
      <c r="Z8" s="45">
        <f>IF(pivots!D75="", "", pivots!D75)</f>
        <v>1616</v>
      </c>
      <c r="AA8" s="45">
        <f>IF(pivots!E75="", "", pivots!E75)</f>
        <v>1043</v>
      </c>
      <c r="AB8" s="45">
        <f>IF(pivots!F75="", "", pivots!F75)</f>
        <v>1747</v>
      </c>
      <c r="AC8" s="45">
        <f>IF(pivots!G75="", "", pivots!G75)</f>
        <v>6749</v>
      </c>
    </row>
    <row r="9" spans="1:33" ht="14.5" x14ac:dyDescent="0.35">
      <c r="T9" s="51" t="str">
        <f>pivots!H58</f>
        <v>Call Rank: 2</v>
      </c>
      <c r="U9" s="51"/>
      <c r="V9" s="51"/>
      <c r="W9" s="46" t="str">
        <f>IF(pivots!A76="", "", pivots!A76)</f>
        <v>C0012</v>
      </c>
      <c r="X9" s="45">
        <f>IF(pivots!B76="", "", pivots!B76)</f>
        <v>1438</v>
      </c>
      <c r="Y9" s="45">
        <f>IF(pivots!C76="", "", pivots!C76)</f>
        <v>1616</v>
      </c>
      <c r="Z9" s="45">
        <f>IF(pivots!D76="", "", pivots!D76)</f>
        <v>866</v>
      </c>
      <c r="AA9" s="45">
        <f>IF(pivots!E76="", "", pivots!E76)</f>
        <v>829</v>
      </c>
      <c r="AB9" s="45">
        <f>IF(pivots!F76="", "", pivots!F76)</f>
        <v>2070</v>
      </c>
      <c r="AC9" s="45">
        <f>IF(pivots!G76="", "", pivots!G76)</f>
        <v>6819</v>
      </c>
    </row>
    <row r="10" spans="1:33" ht="14.5" x14ac:dyDescent="0.35">
      <c r="T10" s="51" t="str">
        <f>pivots!H59</f>
        <v>Amount Rank: 1</v>
      </c>
      <c r="U10" s="51"/>
      <c r="V10" s="51"/>
      <c r="W10" s="42" t="str">
        <f>IF(pivots!A77="", "", pivots!A77)</f>
        <v>Cleveland</v>
      </c>
      <c r="X10" s="45" t="str">
        <f>IF(pivots!B77="", "", pivots!B77)</f>
        <v/>
      </c>
      <c r="Y10" s="45" t="str">
        <f>IF(pivots!C77="", "", pivots!C77)</f>
        <v/>
      </c>
      <c r="Z10" s="45" t="str">
        <f>IF(pivots!D77="", "", pivots!D77)</f>
        <v/>
      </c>
      <c r="AA10" s="45" t="str">
        <f>IF(pivots!E77="", "", pivots!E77)</f>
        <v/>
      </c>
      <c r="AB10" s="45" t="str">
        <f>IF(pivots!F77="", "", pivots!F77)</f>
        <v/>
      </c>
      <c r="AC10" s="45" t="str">
        <f>IF(pivots!G77="", "", pivots!G77)</f>
        <v/>
      </c>
    </row>
    <row r="11" spans="1:33" ht="14.5" x14ac:dyDescent="0.35">
      <c r="W11" s="46" t="str">
        <f>IF(pivots!A78="", "", pivots!A78)</f>
        <v>C0002</v>
      </c>
      <c r="X11" s="45">
        <f>IF(pivots!B78="", "", pivots!B78)</f>
        <v>1233</v>
      </c>
      <c r="Y11" s="45">
        <f>IF(pivots!C78="", "", pivots!C78)</f>
        <v>223</v>
      </c>
      <c r="Z11" s="45">
        <f>IF(pivots!D78="", "", pivots!D78)</f>
        <v>1680</v>
      </c>
      <c r="AA11" s="45">
        <f>IF(pivots!E78="", "", pivots!E78)</f>
        <v>990</v>
      </c>
      <c r="AB11" s="45">
        <f>IF(pivots!F78="", "", pivots!F78)</f>
        <v>1508</v>
      </c>
      <c r="AC11" s="45">
        <f>IF(pivots!G78="", "", pivots!G78)</f>
        <v>5634</v>
      </c>
    </row>
    <row r="12" spans="1:33" ht="14.5" x14ac:dyDescent="0.35">
      <c r="W12" s="46" t="str">
        <f>IF(pivots!A79="", "", pivots!A79)</f>
        <v>C0007</v>
      </c>
      <c r="X12" s="45">
        <f>IF(pivots!B79="", "", pivots!B79)</f>
        <v>1598</v>
      </c>
      <c r="Y12" s="45">
        <f>IF(pivots!C79="", "", pivots!C79)</f>
        <v>1907</v>
      </c>
      <c r="Z12" s="45">
        <f>IF(pivots!D79="", "", pivots!D79)</f>
        <v>869</v>
      </c>
      <c r="AA12" s="45">
        <f>IF(pivots!E79="", "", pivots!E79)</f>
        <v>1426</v>
      </c>
      <c r="AB12" s="45">
        <f>IF(pivots!F79="", "", pivots!F79)</f>
        <v>1416</v>
      </c>
      <c r="AC12" s="45">
        <f>IF(pivots!G79="", "", pivots!G79)</f>
        <v>7216</v>
      </c>
    </row>
    <row r="13" spans="1:33" ht="14.5" x14ac:dyDescent="0.35">
      <c r="W13" s="46" t="str">
        <f>IF(pivots!A80="", "", pivots!A80)</f>
        <v>C0008</v>
      </c>
      <c r="X13" s="45">
        <f>IF(pivots!B80="", "", pivots!B80)</f>
        <v>900</v>
      </c>
      <c r="Y13" s="45">
        <f>IF(pivots!C80="", "", pivots!C80)</f>
        <v>1016</v>
      </c>
      <c r="Z13" s="45">
        <f>IF(pivots!D80="", "", pivots!D80)</f>
        <v>960</v>
      </c>
      <c r="AA13" s="45">
        <f>IF(pivots!E80="", "", pivots!E80)</f>
        <v>940</v>
      </c>
      <c r="AB13" s="45">
        <f>IF(pivots!F80="", "", pivots!F80)</f>
        <v>1193</v>
      </c>
      <c r="AC13" s="45">
        <f>IF(pivots!G80="", "", pivots!G80)</f>
        <v>5009</v>
      </c>
    </row>
    <row r="14" spans="1:33" ht="14.5" x14ac:dyDescent="0.35">
      <c r="W14" s="46" t="str">
        <f>IF(pivots!A81="", "", pivots!A81)</f>
        <v>C0010</v>
      </c>
      <c r="X14" s="45">
        <f>IF(pivots!B81="", "", pivots!B81)</f>
        <v>900</v>
      </c>
      <c r="Y14" s="45">
        <f>IF(pivots!C81="", "", pivots!C81)</f>
        <v>1470</v>
      </c>
      <c r="Z14" s="45">
        <f>IF(pivots!D81="", "", pivots!D81)</f>
        <v>1617</v>
      </c>
      <c r="AA14" s="45">
        <f>IF(pivots!E81="", "", pivots!E81)</f>
        <v>1314</v>
      </c>
      <c r="AB14" s="45">
        <f>IF(pivots!F81="", "", pivots!F81)</f>
        <v>941</v>
      </c>
      <c r="AC14" s="45">
        <f>IF(pivots!G81="", "", pivots!G81)</f>
        <v>6242</v>
      </c>
    </row>
    <row r="15" spans="1:33" ht="14.5" x14ac:dyDescent="0.35">
      <c r="T15" s="47"/>
      <c r="W15" s="46" t="str">
        <f>IF(pivots!A82="", "", pivots!A82)</f>
        <v>C0013</v>
      </c>
      <c r="X15" s="45">
        <f>IF(pivots!B82="", "", pivots!B82)</f>
        <v>1255</v>
      </c>
      <c r="Y15" s="45">
        <f>IF(pivots!C82="", "", pivots!C82)</f>
        <v>516</v>
      </c>
      <c r="Z15" s="45">
        <f>IF(pivots!D82="", "", pivots!D82)</f>
        <v>1874</v>
      </c>
      <c r="AA15" s="45">
        <f>IF(pivots!E82="", "", pivots!E82)</f>
        <v>1863</v>
      </c>
      <c r="AB15" s="45">
        <f>IF(pivots!F82="", "", pivots!F82)</f>
        <v>1722</v>
      </c>
      <c r="AC15" s="45">
        <f>IF(pivots!G82="", "", pivots!G82)</f>
        <v>7230</v>
      </c>
    </row>
    <row r="16" spans="1:33" ht="14.5" x14ac:dyDescent="0.35">
      <c r="W16" s="46" t="str">
        <f>IF(pivots!A83="", "", pivots!A83)</f>
        <v>C0015</v>
      </c>
      <c r="X16" s="45">
        <f>IF(pivots!B83="", "", pivots!B83)</f>
        <v>1138</v>
      </c>
      <c r="Y16" s="45">
        <f>IF(pivots!C83="", "", pivots!C83)</f>
        <v>1898</v>
      </c>
      <c r="Z16" s="45">
        <f>IF(pivots!D83="", "", pivots!D83)</f>
        <v>1482</v>
      </c>
      <c r="AA16" s="45">
        <f>IF(pivots!E83="", "", pivots!E83)</f>
        <v>846</v>
      </c>
      <c r="AB16" s="45">
        <f>IF(pivots!F83="", "", pivots!F83)</f>
        <v>1154</v>
      </c>
      <c r="AC16" s="45">
        <f>IF(pivots!G83="", "", pivots!G83)</f>
        <v>6518</v>
      </c>
    </row>
    <row r="17" spans="20:29" ht="14.5" x14ac:dyDescent="0.35">
      <c r="W17" s="42" t="str">
        <f>IF(pivots!A84="", "", pivots!A84)</f>
        <v>Columbus</v>
      </c>
      <c r="X17" s="45" t="str">
        <f>IF(pivots!B84="", "", pivots!B84)</f>
        <v/>
      </c>
      <c r="Y17" s="45" t="str">
        <f>IF(pivots!C84="", "", pivots!C84)</f>
        <v/>
      </c>
      <c r="Z17" s="45" t="str">
        <f>IF(pivots!D84="", "", pivots!D84)</f>
        <v/>
      </c>
      <c r="AA17" s="45" t="str">
        <f>IF(pivots!E84="", "", pivots!E84)</f>
        <v/>
      </c>
      <c r="AB17" s="45" t="str">
        <f>IF(pivots!F84="", "", pivots!F84)</f>
        <v/>
      </c>
      <c r="AC17" s="45" t="str">
        <f>IF(pivots!G84="", "", pivots!G84)</f>
        <v/>
      </c>
    </row>
    <row r="18" spans="20:29" ht="14.5" x14ac:dyDescent="0.35">
      <c r="W18" s="46" t="str">
        <f>IF(pivots!A85="", "", pivots!A85)</f>
        <v>C0001</v>
      </c>
      <c r="X18" s="45">
        <f>IF(pivots!B85="", "", pivots!B85)</f>
        <v>1655</v>
      </c>
      <c r="Y18" s="45">
        <f>IF(pivots!C85="", "", pivots!C85)</f>
        <v>805</v>
      </c>
      <c r="Z18" s="45">
        <f>IF(pivots!D85="", "", pivots!D85)</f>
        <v>2263</v>
      </c>
      <c r="AA18" s="45">
        <f>IF(pivots!E85="", "", pivots!E85)</f>
        <v>987</v>
      </c>
      <c r="AB18" s="45">
        <f>IF(pivots!F85="", "", pivots!F85)</f>
        <v>1075</v>
      </c>
      <c r="AC18" s="45">
        <f>IF(pivots!G85="", "", pivots!G85)</f>
        <v>6785</v>
      </c>
    </row>
    <row r="19" spans="20:29" ht="14.5" x14ac:dyDescent="0.35">
      <c r="W19" s="46" t="str">
        <f>IF(pivots!A86="", "", pivots!A86)</f>
        <v>C0005</v>
      </c>
      <c r="X19" s="45">
        <f>IF(pivots!B86="", "", pivots!B86)</f>
        <v>1104</v>
      </c>
      <c r="Y19" s="45">
        <f>IF(pivots!C86="", "", pivots!C86)</f>
        <v>2280</v>
      </c>
      <c r="Z19" s="45">
        <f>IF(pivots!D86="", "", pivots!D86)</f>
        <v>1445</v>
      </c>
      <c r="AA19" s="45">
        <f>IF(pivots!E86="", "", pivots!E86)</f>
        <v>1722</v>
      </c>
      <c r="AB19" s="45">
        <f>IF(pivots!F86="", "", pivots!F86)</f>
        <v>1196</v>
      </c>
      <c r="AC19" s="45">
        <f>IF(pivots!G86="", "", pivots!G86)</f>
        <v>7747</v>
      </c>
    </row>
    <row r="20" spans="20:29" ht="14.5" x14ac:dyDescent="0.35">
      <c r="W20" s="46" t="str">
        <f>IF(pivots!A87="", "", pivots!A87)</f>
        <v>C0006</v>
      </c>
      <c r="X20" s="45">
        <f>IF(pivots!B87="", "", pivots!B87)</f>
        <v>372</v>
      </c>
      <c r="Y20" s="45">
        <f>IF(pivots!C87="", "", pivots!C87)</f>
        <v>1818</v>
      </c>
      <c r="Z20" s="45">
        <f>IF(pivots!D87="", "", pivots!D87)</f>
        <v>1346</v>
      </c>
      <c r="AA20" s="45">
        <f>IF(pivots!E87="", "", pivots!E87)</f>
        <v>1156</v>
      </c>
      <c r="AB20" s="45">
        <f>IF(pivots!F87="", "", pivots!F87)</f>
        <v>1484</v>
      </c>
      <c r="AC20" s="45">
        <f>IF(pivots!G87="", "", pivots!G87)</f>
        <v>6176</v>
      </c>
    </row>
    <row r="21" spans="20:29" ht="14.5" x14ac:dyDescent="0.35">
      <c r="W21" s="46" t="str">
        <f>IF(pivots!A88="", "", pivots!A88)</f>
        <v>C0009</v>
      </c>
      <c r="X21" s="45">
        <f>IF(pivots!B88="", "", pivots!B88)</f>
        <v>1415</v>
      </c>
      <c r="Y21" s="45">
        <f>IF(pivots!C88="", "", pivots!C88)</f>
        <v>1271</v>
      </c>
      <c r="Z21" s="45">
        <f>IF(pivots!D88="", "", pivots!D88)</f>
        <v>1214</v>
      </c>
      <c r="AA21" s="45">
        <f>IF(pivots!E88="", "", pivots!E88)</f>
        <v>1135</v>
      </c>
      <c r="AB21" s="45">
        <f>IF(pivots!F88="", "", pivots!F88)</f>
        <v>1566</v>
      </c>
      <c r="AC21" s="45">
        <f>IF(pivots!G88="", "", pivots!G88)</f>
        <v>6601</v>
      </c>
    </row>
    <row r="22" spans="20:29" ht="14.5" x14ac:dyDescent="0.35">
      <c r="W22" s="46" t="str">
        <f>IF(pivots!A89="", "", pivots!A89)</f>
        <v>C0014</v>
      </c>
      <c r="X22" s="45">
        <f>IF(pivots!B89="", "", pivots!B89)</f>
        <v>1362</v>
      </c>
      <c r="Y22" s="45">
        <f>IF(pivots!C89="", "", pivots!C89)</f>
        <v>1363</v>
      </c>
      <c r="Z22" s="45">
        <f>IF(pivots!D89="", "", pivots!D89)</f>
        <v>1152</v>
      </c>
      <c r="AA22" s="45">
        <f>IF(pivots!E89="", "", pivots!E89)</f>
        <v>777</v>
      </c>
      <c r="AB22" s="45">
        <f>IF(pivots!F89="", "", pivots!F89)</f>
        <v>750</v>
      </c>
      <c r="AC22" s="45">
        <f>IF(pivots!G89="", "", pivots!G89)</f>
        <v>5404</v>
      </c>
    </row>
    <row r="23" spans="20:29" x14ac:dyDescent="0.3">
      <c r="T23" s="38" t="str">
        <f>IF(pivots!A90="", "", pivots!A90)</f>
        <v/>
      </c>
    </row>
    <row r="24" spans="20:29" x14ac:dyDescent="0.3">
      <c r="T24" s="38" t="str">
        <f>IF(pivots!A91="", "", pivots!A91)</f>
        <v/>
      </c>
    </row>
    <row r="25" spans="20:29" x14ac:dyDescent="0.3">
      <c r="T25" s="38" t="str">
        <f>IF(pivots!A92="", "", pivots!A92)</f>
        <v/>
      </c>
    </row>
  </sheetData>
  <mergeCells count="4">
    <mergeCell ref="T9:V9"/>
    <mergeCell ref="T8:V8"/>
    <mergeCell ref="T10:V10"/>
    <mergeCell ref="A1:AD1"/>
  </mergeCells>
  <conditionalFormatting sqref="X5:AB22">
    <cfRule type="dataBar" priority="2">
      <dataBar>
        <cfvo type="num" val="0"/>
        <cfvo type="num" val="MAX($X$5:$AB$22)*2"/>
        <color theme="4"/>
      </dataBar>
      <extLst>
        <ext xmlns:x14="http://schemas.microsoft.com/office/spreadsheetml/2009/9/main" uri="{B025F937-C7B1-47D3-B67F-A62EFF666E3E}">
          <x14:id>{BE31955E-1852-4F3D-8C28-B59E6DEFE62C}</x14:id>
        </ext>
      </extLst>
    </cfRule>
  </conditionalFormatting>
  <pageMargins left="0.23622047244094491" right="0.23622047244094491" top="0.74803149606299213" bottom="0.74803149606299213" header="0.31496062992125984" footer="0.31496062992125984"/>
  <pageSetup paperSize="6" scale="32"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3" id="{86B0C178-EB1F-49A1-BBC0-1CA5871DB5B3}">
            <xm:f>X$4=pivots!$A$43</xm:f>
            <x14:dxf>
              <font>
                <b/>
                <i val="0"/>
                <color theme="1"/>
              </font>
              <fill>
                <patternFill>
                  <bgColor theme="5" tint="0.39994506668294322"/>
                </patternFill>
              </fill>
              <border>
                <left style="thin">
                  <color theme="1"/>
                </left>
                <right style="thin">
                  <color theme="1"/>
                </right>
                <vertical/>
                <horizontal/>
              </border>
            </x14:dxf>
          </x14:cfRule>
          <xm:sqref>X4:AB22</xm:sqref>
        </x14:conditionalFormatting>
        <x14:conditionalFormatting xmlns:xm="http://schemas.microsoft.com/office/excel/2006/main">
          <x14:cfRule type="dataBar" id="{BE31955E-1852-4F3D-8C28-B59E6DEFE62C}">
            <x14:dataBar minLength="0" maxLength="100" gradient="0">
              <x14:cfvo type="num">
                <xm:f>0</xm:f>
              </x14:cfvo>
              <x14:cfvo type="num">
                <xm:f>MAX($X$5:$AB$22)*2</xm:f>
              </x14:cfvo>
              <x14:negativeFillColor rgb="FFFF0000"/>
              <x14:axisColor rgb="FF000000"/>
            </x14:dataBar>
          </x14:cfRule>
          <xm:sqref>X5:AB22</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1E3F-B965-434F-9871-2A6A6C39C392}">
  <dimension ref="A3:I89"/>
  <sheetViews>
    <sheetView topLeftCell="A46" zoomScale="120" workbookViewId="0">
      <selection activeCell="G59" sqref="G59"/>
    </sheetView>
  </sheetViews>
  <sheetFormatPr defaultRowHeight="14" x14ac:dyDescent="0.3"/>
  <cols>
    <col min="1" max="1" width="13.25" bestFit="1" customWidth="1"/>
    <col min="2" max="2" width="10.33203125" bestFit="1" customWidth="1"/>
    <col min="3" max="3" width="11.33203125" bestFit="1" customWidth="1"/>
    <col min="4" max="4" width="14.83203125" bestFit="1" customWidth="1"/>
    <col min="5" max="5" width="13.25" bestFit="1" customWidth="1"/>
    <col min="6" max="6" width="10.33203125" bestFit="1" customWidth="1"/>
    <col min="7" max="7" width="11.9140625" bestFit="1" customWidth="1"/>
    <col min="8" max="8" width="11.4140625" bestFit="1" customWidth="1"/>
    <col min="9" max="9" width="14.9140625" bestFit="1" customWidth="1"/>
    <col min="10" max="10" width="4.83203125" bestFit="1" customWidth="1"/>
    <col min="11" max="11" width="3.83203125" bestFit="1" customWidth="1"/>
    <col min="12" max="12" width="3.25" bestFit="1" customWidth="1"/>
    <col min="13" max="13" width="4.33203125" bestFit="1" customWidth="1"/>
    <col min="14" max="14" width="4" bestFit="1" customWidth="1"/>
    <col min="15" max="15" width="3.9140625" bestFit="1" customWidth="1"/>
    <col min="16" max="17" width="4.33203125" bestFit="1" customWidth="1"/>
    <col min="18" max="18" width="11.6640625" bestFit="1" customWidth="1"/>
    <col min="19" max="151" width="16.58203125" bestFit="1" customWidth="1"/>
    <col min="152" max="154" width="11.6640625" bestFit="1" customWidth="1"/>
  </cols>
  <sheetData>
    <row r="3" spans="1:6" x14ac:dyDescent="0.3">
      <c r="A3" t="s">
        <v>1044</v>
      </c>
      <c r="B3" t="s">
        <v>1045</v>
      </c>
      <c r="C3" t="s">
        <v>1046</v>
      </c>
      <c r="D3" t="s">
        <v>1047</v>
      </c>
      <c r="E3" t="s">
        <v>1048</v>
      </c>
    </row>
    <row r="4" spans="1:6" x14ac:dyDescent="0.3">
      <c r="A4" s="35">
        <v>1000</v>
      </c>
      <c r="B4" s="36">
        <v>96623</v>
      </c>
      <c r="C4" s="35">
        <v>1497.5</v>
      </c>
      <c r="D4" s="37">
        <v>3.8854000000000033</v>
      </c>
      <c r="E4" s="34">
        <v>307</v>
      </c>
    </row>
    <row r="8" spans="1:6" x14ac:dyDescent="0.3">
      <c r="A8" t="s">
        <v>1044</v>
      </c>
      <c r="B8" t="s">
        <v>1045</v>
      </c>
      <c r="C8" t="s">
        <v>1046</v>
      </c>
      <c r="D8" t="s">
        <v>1047</v>
      </c>
      <c r="E8" t="s">
        <v>1048</v>
      </c>
    </row>
    <row r="9" spans="1:6" x14ac:dyDescent="0.3">
      <c r="A9" s="35">
        <v>207</v>
      </c>
      <c r="B9" s="36">
        <v>20872</v>
      </c>
      <c r="C9" s="35">
        <v>295</v>
      </c>
      <c r="D9" s="37">
        <v>3.8589371980676304</v>
      </c>
      <c r="E9" s="34">
        <v>60</v>
      </c>
    </row>
    <row r="16" spans="1:6" x14ac:dyDescent="0.3">
      <c r="A16" s="32" t="s">
        <v>1042</v>
      </c>
      <c r="B16" t="s">
        <v>1044</v>
      </c>
      <c r="C16" t="s">
        <v>1062</v>
      </c>
      <c r="E16" s="32" t="s">
        <v>1042</v>
      </c>
      <c r="F16" t="s">
        <v>1044</v>
      </c>
    </row>
    <row r="17" spans="1:9" x14ac:dyDescent="0.3">
      <c r="A17" s="33" t="s">
        <v>1050</v>
      </c>
      <c r="B17" s="35">
        <v>13</v>
      </c>
      <c r="C17" s="35">
        <v>13</v>
      </c>
      <c r="E17" s="33" t="s">
        <v>1066</v>
      </c>
      <c r="F17" s="35">
        <v>30</v>
      </c>
    </row>
    <row r="18" spans="1:9" x14ac:dyDescent="0.3">
      <c r="A18" s="33" t="s">
        <v>1051</v>
      </c>
      <c r="B18" s="35">
        <v>13</v>
      </c>
      <c r="C18" s="35">
        <v>13</v>
      </c>
      <c r="E18" s="33" t="s">
        <v>1064</v>
      </c>
      <c r="F18" s="35">
        <v>34</v>
      </c>
    </row>
    <row r="19" spans="1:9" x14ac:dyDescent="0.3">
      <c r="A19" s="33" t="s">
        <v>1052</v>
      </c>
      <c r="B19" s="35">
        <v>28</v>
      </c>
      <c r="C19" s="35">
        <v>28</v>
      </c>
      <c r="E19" s="33" t="s">
        <v>1068</v>
      </c>
      <c r="F19" s="35">
        <v>26</v>
      </c>
    </row>
    <row r="20" spans="1:9" x14ac:dyDescent="0.3">
      <c r="A20" s="33" t="s">
        <v>1053</v>
      </c>
      <c r="B20" s="35">
        <v>24</v>
      </c>
      <c r="C20" s="35">
        <v>24</v>
      </c>
      <c r="E20" s="33" t="s">
        <v>1069</v>
      </c>
      <c r="F20" s="35">
        <v>38</v>
      </c>
    </row>
    <row r="21" spans="1:9" x14ac:dyDescent="0.3">
      <c r="A21" s="33" t="s">
        <v>1054</v>
      </c>
      <c r="B21" s="35">
        <v>23</v>
      </c>
      <c r="C21" s="35">
        <v>23</v>
      </c>
      <c r="E21" s="33" t="s">
        <v>1067</v>
      </c>
      <c r="F21" s="35">
        <v>27</v>
      </c>
    </row>
    <row r="22" spans="1:9" x14ac:dyDescent="0.3">
      <c r="A22" s="33" t="s">
        <v>1055</v>
      </c>
      <c r="B22" s="35">
        <v>17</v>
      </c>
      <c r="C22" s="35">
        <v>17</v>
      </c>
      <c r="E22" s="33" t="s">
        <v>1063</v>
      </c>
      <c r="F22" s="35">
        <v>27</v>
      </c>
    </row>
    <row r="23" spans="1:9" x14ac:dyDescent="0.3">
      <c r="A23" s="33" t="s">
        <v>1056</v>
      </c>
      <c r="B23" s="35">
        <v>11</v>
      </c>
      <c r="C23" s="35">
        <v>11</v>
      </c>
      <c r="E23" s="33" t="s">
        <v>1065</v>
      </c>
      <c r="F23" s="35">
        <v>25</v>
      </c>
    </row>
    <row r="24" spans="1:9" x14ac:dyDescent="0.3">
      <c r="A24" s="33" t="s">
        <v>1057</v>
      </c>
      <c r="B24" s="35">
        <v>11</v>
      </c>
      <c r="C24" s="35">
        <v>11</v>
      </c>
      <c r="E24" s="33" t="s">
        <v>1043</v>
      </c>
      <c r="F24" s="35">
        <v>207</v>
      </c>
    </row>
    <row r="25" spans="1:9" x14ac:dyDescent="0.3">
      <c r="A25" s="33" t="s">
        <v>1058</v>
      </c>
      <c r="B25" s="35">
        <v>14</v>
      </c>
      <c r="C25" s="35">
        <v>14</v>
      </c>
    </row>
    <row r="26" spans="1:9" x14ac:dyDescent="0.3">
      <c r="A26" s="33" t="s">
        <v>1059</v>
      </c>
      <c r="B26" s="35">
        <v>30</v>
      </c>
      <c r="C26" s="35">
        <v>30</v>
      </c>
    </row>
    <row r="27" spans="1:9" x14ac:dyDescent="0.3">
      <c r="A27" s="33" t="s">
        <v>1060</v>
      </c>
      <c r="B27" s="35">
        <v>14</v>
      </c>
      <c r="C27" s="35">
        <v>14</v>
      </c>
    </row>
    <row r="28" spans="1:9" x14ac:dyDescent="0.3">
      <c r="A28" s="33" t="s">
        <v>1061</v>
      </c>
      <c r="B28" s="35">
        <v>9</v>
      </c>
      <c r="C28" s="35">
        <v>9</v>
      </c>
    </row>
    <row r="29" spans="1:9" x14ac:dyDescent="0.3">
      <c r="A29" s="33" t="s">
        <v>1043</v>
      </c>
      <c r="B29" s="35">
        <v>207</v>
      </c>
      <c r="C29" s="35">
        <v>207</v>
      </c>
    </row>
    <row r="32" spans="1:9" x14ac:dyDescent="0.3">
      <c r="A32" s="32" t="s">
        <v>1042</v>
      </c>
      <c r="B32" t="s">
        <v>1044</v>
      </c>
      <c r="C32" t="s">
        <v>1045</v>
      </c>
      <c r="E32" t="s">
        <v>1070</v>
      </c>
      <c r="F32" t="s">
        <v>1071</v>
      </c>
      <c r="G32" t="s">
        <v>1072</v>
      </c>
      <c r="H32" t="s">
        <v>1073</v>
      </c>
      <c r="I32" t="s">
        <v>1074</v>
      </c>
    </row>
    <row r="33" spans="1:9" x14ac:dyDescent="0.3">
      <c r="A33" s="33" t="s">
        <v>33</v>
      </c>
      <c r="B33" s="35">
        <v>189</v>
      </c>
      <c r="C33" s="36">
        <v>18415</v>
      </c>
      <c r="E33" t="str">
        <f>A33</f>
        <v>R01</v>
      </c>
      <c r="F33">
        <f t="shared" ref="F33:G37" si="0">B33</f>
        <v>189</v>
      </c>
      <c r="G33" s="40">
        <f t="shared" si="0"/>
        <v>18415</v>
      </c>
      <c r="H33" t="e">
        <f>IF(A$43=E33,F33,NA())</f>
        <v>#N/A</v>
      </c>
      <c r="I33" t="e">
        <f>IF(A$43=E33,G33,NA())</f>
        <v>#N/A</v>
      </c>
    </row>
    <row r="34" spans="1:9" x14ac:dyDescent="0.3">
      <c r="A34" s="33" t="s">
        <v>27</v>
      </c>
      <c r="B34" s="35">
        <v>218</v>
      </c>
      <c r="C34" s="36">
        <v>20581</v>
      </c>
      <c r="E34" t="str">
        <f t="shared" ref="E34:E37" si="1">A34</f>
        <v>R02</v>
      </c>
      <c r="F34">
        <f t="shared" si="0"/>
        <v>218</v>
      </c>
      <c r="G34" s="40">
        <f t="shared" si="0"/>
        <v>20581</v>
      </c>
      <c r="H34" t="e">
        <f>IF(A$43=E34,F34,NA())</f>
        <v>#N/A</v>
      </c>
      <c r="I34" t="e">
        <f>IF(A$43=E34,G34,NA())</f>
        <v>#N/A</v>
      </c>
    </row>
    <row r="35" spans="1:9" x14ac:dyDescent="0.3">
      <c r="A35" s="33" t="s">
        <v>46</v>
      </c>
      <c r="B35" s="35">
        <v>207</v>
      </c>
      <c r="C35" s="36">
        <v>20872</v>
      </c>
      <c r="E35" t="str">
        <f t="shared" si="1"/>
        <v>R03</v>
      </c>
      <c r="F35">
        <f t="shared" si="0"/>
        <v>207</v>
      </c>
      <c r="G35" s="40">
        <f t="shared" si="0"/>
        <v>20872</v>
      </c>
      <c r="H35">
        <f>IF(A$43=E35,F35,NA())</f>
        <v>207</v>
      </c>
      <c r="I35">
        <f>IF(A$43=E35,G35,NA())</f>
        <v>20872</v>
      </c>
    </row>
    <row r="36" spans="1:9" x14ac:dyDescent="0.3">
      <c r="A36" s="33" t="s">
        <v>40</v>
      </c>
      <c r="B36" s="35">
        <v>186</v>
      </c>
      <c r="C36" s="36">
        <v>16651</v>
      </c>
      <c r="E36" t="str">
        <f t="shared" si="1"/>
        <v>R04</v>
      </c>
      <c r="F36">
        <f t="shared" si="0"/>
        <v>186</v>
      </c>
      <c r="G36" s="40">
        <f t="shared" si="0"/>
        <v>16651</v>
      </c>
      <c r="H36" t="e">
        <f>IF(A$43=E36,F36,NA())</f>
        <v>#N/A</v>
      </c>
      <c r="I36" t="e">
        <f>IF(A$43=E36,G36,NA())</f>
        <v>#N/A</v>
      </c>
    </row>
    <row r="37" spans="1:9" x14ac:dyDescent="0.3">
      <c r="A37" s="33" t="s">
        <v>17</v>
      </c>
      <c r="B37" s="35">
        <v>200</v>
      </c>
      <c r="C37" s="36">
        <v>20104</v>
      </c>
      <c r="E37" t="str">
        <f t="shared" si="1"/>
        <v>R05</v>
      </c>
      <c r="F37">
        <f t="shared" si="0"/>
        <v>200</v>
      </c>
      <c r="G37" s="40">
        <f t="shared" si="0"/>
        <v>20104</v>
      </c>
      <c r="H37" t="e">
        <f>IF(A$43=E37,F37,NA())</f>
        <v>#N/A</v>
      </c>
      <c r="I37" t="e">
        <f>IF(A$43=E37,G37,NA())</f>
        <v>#N/A</v>
      </c>
    </row>
    <row r="38" spans="1:9" x14ac:dyDescent="0.3">
      <c r="A38" s="33" t="s">
        <v>1043</v>
      </c>
      <c r="B38" s="35">
        <v>1000</v>
      </c>
      <c r="C38" s="36">
        <v>96623</v>
      </c>
    </row>
    <row r="42" spans="1:9" x14ac:dyDescent="0.3">
      <c r="A42" s="32" t="s">
        <v>1042</v>
      </c>
    </row>
    <row r="43" spans="1:9" x14ac:dyDescent="0.3">
      <c r="A43" s="33" t="s">
        <v>46</v>
      </c>
    </row>
    <row r="47" spans="1:9" x14ac:dyDescent="0.3">
      <c r="H47" t="s">
        <v>1076</v>
      </c>
    </row>
    <row r="48" spans="1:9" x14ac:dyDescent="0.3">
      <c r="H48" t="s">
        <v>1077</v>
      </c>
      <c r="I48" s="48">
        <f>A9/A4</f>
        <v>0.20699999999999999</v>
      </c>
    </row>
    <row r="49" spans="1:9" x14ac:dyDescent="0.3">
      <c r="A49" s="32" t="s">
        <v>1044</v>
      </c>
      <c r="B49" s="32" t="s">
        <v>1075</v>
      </c>
      <c r="H49" t="s">
        <v>1071</v>
      </c>
      <c r="I49">
        <f>VLOOKUP(A43, E33:F37, 2, FALSE)</f>
        <v>207</v>
      </c>
    </row>
    <row r="50" spans="1:9" x14ac:dyDescent="0.3">
      <c r="A50" s="32" t="s">
        <v>1042</v>
      </c>
      <c r="B50" t="s">
        <v>38</v>
      </c>
      <c r="C50" t="s">
        <v>19</v>
      </c>
      <c r="D50" t="s">
        <v>1043</v>
      </c>
      <c r="H50" t="s">
        <v>1072</v>
      </c>
      <c r="I50">
        <f>VLOOKUP(A43, E33:G37, 3, FALSE)</f>
        <v>20872</v>
      </c>
    </row>
    <row r="51" spans="1:9" x14ac:dyDescent="0.3">
      <c r="A51" s="33" t="s">
        <v>28</v>
      </c>
      <c r="B51" s="35">
        <v>144</v>
      </c>
      <c r="C51" s="35">
        <v>132</v>
      </c>
      <c r="D51" s="35">
        <v>276</v>
      </c>
    </row>
    <row r="52" spans="1:9" x14ac:dyDescent="0.3">
      <c r="A52" s="33" t="s">
        <v>24</v>
      </c>
      <c r="B52" s="35">
        <v>326</v>
      </c>
      <c r="C52" s="35">
        <v>63</v>
      </c>
      <c r="D52" s="35">
        <v>389</v>
      </c>
    </row>
    <row r="53" spans="1:9" x14ac:dyDescent="0.3">
      <c r="A53" s="33" t="s">
        <v>20</v>
      </c>
      <c r="B53" s="35">
        <v>129</v>
      </c>
      <c r="C53" s="35">
        <v>206</v>
      </c>
      <c r="D53" s="35">
        <v>335</v>
      </c>
      <c r="H53" t="s">
        <v>1078</v>
      </c>
      <c r="I53">
        <f>_xlfn.RANK.AVG(I49,F33:F37)</f>
        <v>2</v>
      </c>
    </row>
    <row r="54" spans="1:9" x14ac:dyDescent="0.3">
      <c r="A54" s="33" t="s">
        <v>1043</v>
      </c>
      <c r="B54" s="35">
        <v>599</v>
      </c>
      <c r="C54" s="35">
        <v>401</v>
      </c>
      <c r="D54" s="35">
        <v>1000</v>
      </c>
      <c r="H54" t="s">
        <v>1079</v>
      </c>
      <c r="I54">
        <f>_xlfn.RANK.AVG(I50,G33:G37)</f>
        <v>1</v>
      </c>
    </row>
    <row r="56" spans="1:9" x14ac:dyDescent="0.3">
      <c r="H56" t="s">
        <v>1080</v>
      </c>
    </row>
    <row r="57" spans="1:9" x14ac:dyDescent="0.3">
      <c r="H57" t="str">
        <f>"% Of Calls: "&amp;TEXT(I48,"0%")</f>
        <v>% Of Calls: 21%</v>
      </c>
    </row>
    <row r="58" spans="1:9" x14ac:dyDescent="0.3">
      <c r="A58" s="32" t="s">
        <v>1042</v>
      </c>
      <c r="B58" t="s">
        <v>1044</v>
      </c>
      <c r="H58" t="str">
        <f>IF(COUNTA(A43:A47)&gt;1,"","Call Rank: "&amp;I53)</f>
        <v>Call Rank: 2</v>
      </c>
    </row>
    <row r="59" spans="1:9" x14ac:dyDescent="0.3">
      <c r="A59" s="33">
        <v>0</v>
      </c>
      <c r="B59" s="35">
        <v>1</v>
      </c>
      <c r="H59" t="str">
        <f>IF(COUNTA(A43:A47)&gt;1,"","Amount Rank: "&amp;I54)</f>
        <v>Amount Rank: 1</v>
      </c>
    </row>
    <row r="60" spans="1:9" x14ac:dyDescent="0.3">
      <c r="A60" s="33">
        <v>1</v>
      </c>
      <c r="B60" s="35">
        <v>1</v>
      </c>
    </row>
    <row r="61" spans="1:9" x14ac:dyDescent="0.3">
      <c r="A61" s="33">
        <v>2</v>
      </c>
      <c r="B61" s="35">
        <v>11</v>
      </c>
    </row>
    <row r="62" spans="1:9" x14ac:dyDescent="0.3">
      <c r="A62" s="33">
        <v>3</v>
      </c>
      <c r="B62" s="35">
        <v>46</v>
      </c>
    </row>
    <row r="63" spans="1:9" x14ac:dyDescent="0.3">
      <c r="A63" s="33">
        <v>4</v>
      </c>
      <c r="B63" s="35">
        <v>88</v>
      </c>
    </row>
    <row r="64" spans="1:9" x14ac:dyDescent="0.3">
      <c r="A64" s="33">
        <v>5</v>
      </c>
      <c r="B64" s="35">
        <v>60</v>
      </c>
    </row>
    <row r="65" spans="1:7" x14ac:dyDescent="0.3">
      <c r="A65" s="33" t="s">
        <v>1043</v>
      </c>
      <c r="B65" s="35">
        <v>207</v>
      </c>
    </row>
    <row r="70" spans="1:7" x14ac:dyDescent="0.3">
      <c r="A70" s="32" t="s">
        <v>1045</v>
      </c>
      <c r="B70" s="32" t="s">
        <v>1075</v>
      </c>
    </row>
    <row r="71" spans="1:7" x14ac:dyDescent="0.3">
      <c r="A71" s="32" t="s">
        <v>1042</v>
      </c>
      <c r="B71" t="s">
        <v>33</v>
      </c>
      <c r="C71" t="s">
        <v>27</v>
      </c>
      <c r="D71" t="s">
        <v>46</v>
      </c>
      <c r="E71" t="s">
        <v>40</v>
      </c>
      <c r="F71" t="s">
        <v>17</v>
      </c>
      <c r="G71" t="s">
        <v>1043</v>
      </c>
    </row>
    <row r="72" spans="1:7" x14ac:dyDescent="0.3">
      <c r="A72" s="33" t="s">
        <v>28</v>
      </c>
    </row>
    <row r="73" spans="1:7" x14ac:dyDescent="0.3">
      <c r="A73" s="41" t="s">
        <v>16</v>
      </c>
      <c r="B73" s="36">
        <v>891</v>
      </c>
      <c r="C73" s="36">
        <v>1332</v>
      </c>
      <c r="D73" s="36">
        <v>1282</v>
      </c>
      <c r="E73" s="36">
        <v>739</v>
      </c>
      <c r="F73" s="36">
        <v>560</v>
      </c>
      <c r="G73" s="36">
        <v>4804</v>
      </c>
    </row>
    <row r="74" spans="1:7" x14ac:dyDescent="0.3">
      <c r="A74" s="41" t="s">
        <v>22</v>
      </c>
      <c r="B74" s="36">
        <v>1991</v>
      </c>
      <c r="C74" s="36">
        <v>1886</v>
      </c>
      <c r="D74" s="36">
        <v>1206</v>
      </c>
      <c r="E74" s="36">
        <v>884</v>
      </c>
      <c r="F74" s="36">
        <v>1722</v>
      </c>
      <c r="G74" s="36">
        <v>7689</v>
      </c>
    </row>
    <row r="75" spans="1:7" x14ac:dyDescent="0.3">
      <c r="A75" s="41" t="s">
        <v>32</v>
      </c>
      <c r="B75" s="36">
        <v>1163</v>
      </c>
      <c r="C75" s="36">
        <v>1180</v>
      </c>
      <c r="D75" s="36">
        <v>1616</v>
      </c>
      <c r="E75" s="36">
        <v>1043</v>
      </c>
      <c r="F75" s="36">
        <v>1747</v>
      </c>
      <c r="G75" s="36">
        <v>6749</v>
      </c>
    </row>
    <row r="76" spans="1:7" x14ac:dyDescent="0.3">
      <c r="A76" s="41" t="s">
        <v>50</v>
      </c>
      <c r="B76" s="36">
        <v>1438</v>
      </c>
      <c r="C76" s="36">
        <v>1616</v>
      </c>
      <c r="D76" s="36">
        <v>866</v>
      </c>
      <c r="E76" s="36">
        <v>829</v>
      </c>
      <c r="F76" s="36">
        <v>2070</v>
      </c>
      <c r="G76" s="36">
        <v>6819</v>
      </c>
    </row>
    <row r="77" spans="1:7" x14ac:dyDescent="0.3">
      <c r="A77" s="33" t="s">
        <v>24</v>
      </c>
    </row>
    <row r="78" spans="1:7" x14ac:dyDescent="0.3">
      <c r="A78" s="41" t="s">
        <v>23</v>
      </c>
      <c r="B78" s="36">
        <v>1233</v>
      </c>
      <c r="C78" s="36">
        <v>223</v>
      </c>
      <c r="D78" s="36">
        <v>1680</v>
      </c>
      <c r="E78" s="36">
        <v>990</v>
      </c>
      <c r="F78" s="36">
        <v>1508</v>
      </c>
      <c r="G78" s="36">
        <v>5634</v>
      </c>
    </row>
    <row r="79" spans="1:7" x14ac:dyDescent="0.3">
      <c r="A79" s="41" t="s">
        <v>37</v>
      </c>
      <c r="B79" s="36">
        <v>1598</v>
      </c>
      <c r="C79" s="36">
        <v>1907</v>
      </c>
      <c r="D79" s="36">
        <v>869</v>
      </c>
      <c r="E79" s="36">
        <v>1426</v>
      </c>
      <c r="F79" s="36">
        <v>1416</v>
      </c>
      <c r="G79" s="36">
        <v>7216</v>
      </c>
    </row>
    <row r="80" spans="1:7" x14ac:dyDescent="0.3">
      <c r="A80" s="41" t="s">
        <v>41</v>
      </c>
      <c r="B80" s="36">
        <v>900</v>
      </c>
      <c r="C80" s="36">
        <v>1016</v>
      </c>
      <c r="D80" s="36">
        <v>960</v>
      </c>
      <c r="E80" s="36">
        <v>940</v>
      </c>
      <c r="F80" s="36">
        <v>1193</v>
      </c>
      <c r="G80" s="36">
        <v>5009</v>
      </c>
    </row>
    <row r="81" spans="1:7" x14ac:dyDescent="0.3">
      <c r="A81" s="41" t="s">
        <v>45</v>
      </c>
      <c r="B81" s="36">
        <v>900</v>
      </c>
      <c r="C81" s="36">
        <v>1470</v>
      </c>
      <c r="D81" s="36">
        <v>1617</v>
      </c>
      <c r="E81" s="36">
        <v>1314</v>
      </c>
      <c r="F81" s="36">
        <v>941</v>
      </c>
      <c r="G81" s="36">
        <v>6242</v>
      </c>
    </row>
    <row r="82" spans="1:7" x14ac:dyDescent="0.3">
      <c r="A82" s="41" t="s">
        <v>49</v>
      </c>
      <c r="B82" s="36">
        <v>1255</v>
      </c>
      <c r="C82" s="36">
        <v>516</v>
      </c>
      <c r="D82" s="36">
        <v>1874</v>
      </c>
      <c r="E82" s="36">
        <v>1863</v>
      </c>
      <c r="F82" s="36">
        <v>1722</v>
      </c>
      <c r="G82" s="36">
        <v>7230</v>
      </c>
    </row>
    <row r="83" spans="1:7" x14ac:dyDescent="0.3">
      <c r="A83" s="41" t="s">
        <v>54</v>
      </c>
      <c r="B83" s="36">
        <v>1138</v>
      </c>
      <c r="C83" s="36">
        <v>1898</v>
      </c>
      <c r="D83" s="36">
        <v>1482</v>
      </c>
      <c r="E83" s="36">
        <v>846</v>
      </c>
      <c r="F83" s="36">
        <v>1154</v>
      </c>
      <c r="G83" s="36">
        <v>6518</v>
      </c>
    </row>
    <row r="84" spans="1:7" x14ac:dyDescent="0.3">
      <c r="A84" s="33" t="s">
        <v>20</v>
      </c>
    </row>
    <row r="85" spans="1:7" x14ac:dyDescent="0.3">
      <c r="A85" s="41" t="s">
        <v>18</v>
      </c>
      <c r="B85" s="36">
        <v>1655</v>
      </c>
      <c r="C85" s="36">
        <v>805</v>
      </c>
      <c r="D85" s="36">
        <v>2263</v>
      </c>
      <c r="E85" s="36">
        <v>987</v>
      </c>
      <c r="F85" s="36">
        <v>1075</v>
      </c>
      <c r="G85" s="36">
        <v>6785</v>
      </c>
    </row>
    <row r="86" spans="1:7" x14ac:dyDescent="0.3">
      <c r="A86" s="41" t="s">
        <v>26</v>
      </c>
      <c r="B86" s="36">
        <v>1104</v>
      </c>
      <c r="C86" s="36">
        <v>2280</v>
      </c>
      <c r="D86" s="36">
        <v>1445</v>
      </c>
      <c r="E86" s="36">
        <v>1722</v>
      </c>
      <c r="F86" s="36">
        <v>1196</v>
      </c>
      <c r="G86" s="36">
        <v>7747</v>
      </c>
    </row>
    <row r="87" spans="1:7" x14ac:dyDescent="0.3">
      <c r="A87" s="41" t="s">
        <v>35</v>
      </c>
      <c r="B87" s="36">
        <v>372</v>
      </c>
      <c r="C87" s="36">
        <v>1818</v>
      </c>
      <c r="D87" s="36">
        <v>1346</v>
      </c>
      <c r="E87" s="36">
        <v>1156</v>
      </c>
      <c r="F87" s="36">
        <v>1484</v>
      </c>
      <c r="G87" s="36">
        <v>6176</v>
      </c>
    </row>
    <row r="88" spans="1:7" x14ac:dyDescent="0.3">
      <c r="A88" s="41" t="s">
        <v>43</v>
      </c>
      <c r="B88" s="36">
        <v>1415</v>
      </c>
      <c r="C88" s="36">
        <v>1271</v>
      </c>
      <c r="D88" s="36">
        <v>1214</v>
      </c>
      <c r="E88" s="36">
        <v>1135</v>
      </c>
      <c r="F88" s="36">
        <v>1566</v>
      </c>
      <c r="G88" s="36">
        <v>6601</v>
      </c>
    </row>
    <row r="89" spans="1:7" x14ac:dyDescent="0.3">
      <c r="A89" s="41" t="s">
        <v>30</v>
      </c>
      <c r="B89" s="36">
        <v>1362</v>
      </c>
      <c r="C89" s="36">
        <v>1363</v>
      </c>
      <c r="D89" s="36">
        <v>1152</v>
      </c>
      <c r="E89" s="36">
        <v>777</v>
      </c>
      <c r="F89" s="36">
        <v>750</v>
      </c>
      <c r="G89" s="36">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sheetPr codeName="Sheet1"/>
  <dimension ref="B1:T1003"/>
  <sheetViews>
    <sheetView zoomScale="89" zoomScaleNormal="115" workbookViewId="0">
      <pane ySplit="1" topLeftCell="A2" activePane="bottomLeft" state="frozen"/>
      <selection pane="bottomLeft" activeCell="L9" sqref="L9"/>
    </sheetView>
  </sheetViews>
  <sheetFormatPr defaultRowHeight="14" x14ac:dyDescent="0.3"/>
  <cols>
    <col min="1" max="1" width="3.25" customWidth="1"/>
    <col min="2" max="2" width="24.75" customWidth="1"/>
    <col min="3" max="3" width="14.1640625" customWidth="1"/>
    <col min="4" max="4" width="8.4140625" customWidth="1"/>
    <col min="5" max="5" width="18.9140625" customWidth="1"/>
    <col min="6" max="6" width="15.75" customWidth="1"/>
    <col min="7" max="7" width="19" customWidth="1"/>
    <col min="8" max="8" width="20.1640625" customWidth="1"/>
    <col min="9" max="9" width="5.5" customWidth="1"/>
    <col min="10" max="10" width="13.9140625" customWidth="1"/>
    <col min="11" max="11" width="17.58203125" customWidth="1"/>
    <col min="12" max="12" width="16.9140625" customWidth="1"/>
    <col min="13" max="14" width="7.5" customWidth="1"/>
    <col min="15" max="15" width="10.58203125" customWidth="1"/>
    <col min="16" max="16" width="7.5" customWidth="1"/>
    <col min="17" max="17" width="14.1640625" customWidth="1"/>
    <col min="18" max="18" width="9.75" customWidth="1"/>
    <col min="19" max="19" width="6.58203125" customWidth="1"/>
    <col min="20" max="20" width="8.9140625" customWidth="1"/>
  </cols>
  <sheetData>
    <row r="1" spans="2:20" s="4" customFormat="1" ht="48" customHeight="1" x14ac:dyDescent="0.3">
      <c r="B1" s="5" t="s">
        <v>0</v>
      </c>
    </row>
    <row r="2" spans="2:20" x14ac:dyDescent="0.3">
      <c r="R2" s="1"/>
    </row>
    <row r="3" spans="2:20" ht="14.5" x14ac:dyDescent="0.35">
      <c r="B3" s="14" t="s">
        <v>1</v>
      </c>
      <c r="C3" s="14" t="s">
        <v>2</v>
      </c>
      <c r="D3" s="15" t="s">
        <v>3</v>
      </c>
      <c r="E3" s="16" t="s">
        <v>4</v>
      </c>
      <c r="F3" s="16" t="s">
        <v>5</v>
      </c>
      <c r="G3" s="14" t="s">
        <v>6</v>
      </c>
      <c r="H3" s="14" t="s">
        <v>7</v>
      </c>
      <c r="I3" t="s">
        <v>8</v>
      </c>
      <c r="J3" t="s">
        <v>9</v>
      </c>
      <c r="K3" t="s">
        <v>10</v>
      </c>
      <c r="L3" t="s">
        <v>11</v>
      </c>
      <c r="Q3" s="8" t="s">
        <v>2</v>
      </c>
      <c r="R3" s="9" t="s">
        <v>12</v>
      </c>
      <c r="S3" s="9" t="s">
        <v>13</v>
      </c>
      <c r="T3" s="10" t="s">
        <v>14</v>
      </c>
    </row>
    <row r="4" spans="2:20" x14ac:dyDescent="0.3">
      <c r="B4" t="s">
        <v>15</v>
      </c>
      <c r="C4" t="s">
        <v>16</v>
      </c>
      <c r="D4">
        <v>116</v>
      </c>
      <c r="E4" s="17" t="s">
        <v>17</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18</v>
      </c>
      <c r="R4" s="3" t="s">
        <v>19</v>
      </c>
      <c r="S4" s="2">
        <v>41</v>
      </c>
      <c r="T4" s="7" t="s">
        <v>20</v>
      </c>
    </row>
    <row r="5" spans="2:20" x14ac:dyDescent="0.3">
      <c r="B5" t="s">
        <v>21</v>
      </c>
      <c r="C5" t="s">
        <v>22</v>
      </c>
      <c r="D5">
        <v>119</v>
      </c>
      <c r="E5" s="17" t="s">
        <v>17</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23</v>
      </c>
      <c r="R5" s="3" t="s">
        <v>19</v>
      </c>
      <c r="S5" s="2">
        <v>31</v>
      </c>
      <c r="T5" s="7" t="s">
        <v>24</v>
      </c>
    </row>
    <row r="6" spans="2:20" x14ac:dyDescent="0.3">
      <c r="B6" t="s">
        <v>25</v>
      </c>
      <c r="C6" t="s">
        <v>26</v>
      </c>
      <c r="D6">
        <v>68</v>
      </c>
      <c r="E6" s="17" t="s">
        <v>27</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16</v>
      </c>
      <c r="R6" s="3" t="s">
        <v>19</v>
      </c>
      <c r="S6" s="2">
        <v>26</v>
      </c>
      <c r="T6" s="7" t="s">
        <v>28</v>
      </c>
    </row>
    <row r="7" spans="2:20" x14ac:dyDescent="0.3">
      <c r="B7" t="s">
        <v>29</v>
      </c>
      <c r="C7" t="s">
        <v>30</v>
      </c>
      <c r="D7">
        <v>119</v>
      </c>
      <c r="E7" s="17" t="s">
        <v>27</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22</v>
      </c>
      <c r="R7" s="3" t="s">
        <v>19</v>
      </c>
      <c r="S7" s="2">
        <v>36</v>
      </c>
      <c r="T7" s="7" t="s">
        <v>28</v>
      </c>
    </row>
    <row r="8" spans="2:20" x14ac:dyDescent="0.3">
      <c r="B8" t="s">
        <v>31</v>
      </c>
      <c r="C8" t="s">
        <v>32</v>
      </c>
      <c r="D8">
        <v>128</v>
      </c>
      <c r="E8" s="17" t="s">
        <v>33</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26</v>
      </c>
      <c r="R8" s="3" t="s">
        <v>19</v>
      </c>
      <c r="S8" s="2">
        <v>37</v>
      </c>
      <c r="T8" s="7" t="s">
        <v>20</v>
      </c>
    </row>
    <row r="9" spans="2:20" x14ac:dyDescent="0.3">
      <c r="B9" t="s">
        <v>34</v>
      </c>
      <c r="C9" t="s">
        <v>32</v>
      </c>
      <c r="D9">
        <v>49</v>
      </c>
      <c r="E9" s="17" t="s">
        <v>27</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35</v>
      </c>
      <c r="R9" s="3" t="s">
        <v>19</v>
      </c>
      <c r="S9" s="2">
        <v>23</v>
      </c>
      <c r="T9" s="7" t="s">
        <v>20</v>
      </c>
    </row>
    <row r="10" spans="2:20" x14ac:dyDescent="0.3">
      <c r="B10" t="s">
        <v>36</v>
      </c>
      <c r="C10" t="s">
        <v>37</v>
      </c>
      <c r="D10">
        <v>84</v>
      </c>
      <c r="E10" s="17" t="s">
        <v>17</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37</v>
      </c>
      <c r="R10" s="3" t="s">
        <v>38</v>
      </c>
      <c r="S10" s="2">
        <v>22</v>
      </c>
      <c r="T10" s="7" t="s">
        <v>24</v>
      </c>
    </row>
    <row r="11" spans="2:20" x14ac:dyDescent="0.3">
      <c r="B11" t="s">
        <v>39</v>
      </c>
      <c r="C11" t="s">
        <v>16</v>
      </c>
      <c r="D11">
        <v>103</v>
      </c>
      <c r="E11" s="17" t="s">
        <v>40</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41</v>
      </c>
      <c r="R11" s="3" t="s">
        <v>38</v>
      </c>
      <c r="S11" s="2">
        <v>42</v>
      </c>
      <c r="T11" s="7" t="s">
        <v>24</v>
      </c>
    </row>
    <row r="12" spans="2:20" x14ac:dyDescent="0.3">
      <c r="B12" t="s">
        <v>42</v>
      </c>
      <c r="C12" t="s">
        <v>26</v>
      </c>
      <c r="D12">
        <v>31</v>
      </c>
      <c r="E12" s="17" t="s">
        <v>27</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43</v>
      </c>
      <c r="R12" s="3" t="s">
        <v>38</v>
      </c>
      <c r="S12" s="2">
        <v>25</v>
      </c>
      <c r="T12" s="7" t="s">
        <v>20</v>
      </c>
    </row>
    <row r="13" spans="2:20" x14ac:dyDescent="0.3">
      <c r="B13" t="s">
        <v>44</v>
      </c>
      <c r="C13" t="s">
        <v>45</v>
      </c>
      <c r="D13">
        <v>44</v>
      </c>
      <c r="E13" s="17" t="s">
        <v>46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45</v>
      </c>
      <c r="R13" s="3" t="s">
        <v>38</v>
      </c>
      <c r="S13" s="2">
        <v>30</v>
      </c>
      <c r="T13" s="7" t="s">
        <v>24</v>
      </c>
    </row>
    <row r="14" spans="2:20" x14ac:dyDescent="0.3">
      <c r="B14" t="s">
        <v>47</v>
      </c>
      <c r="C14" t="s">
        <v>32</v>
      </c>
      <c r="D14">
        <v>102</v>
      </c>
      <c r="E14" s="17" t="s">
        <v>27</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32</v>
      </c>
      <c r="R14" s="3" t="s">
        <v>38</v>
      </c>
      <c r="S14" s="2">
        <v>30</v>
      </c>
      <c r="T14" s="7" t="s">
        <v>28</v>
      </c>
    </row>
    <row r="15" spans="2:20" x14ac:dyDescent="0.3">
      <c r="B15" t="s">
        <v>48</v>
      </c>
      <c r="C15" t="s">
        <v>49</v>
      </c>
      <c r="D15">
        <v>135</v>
      </c>
      <c r="E15" s="17" t="s">
        <v>17</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50</v>
      </c>
      <c r="R15" s="3" t="s">
        <v>38</v>
      </c>
      <c r="S15" s="2">
        <v>28</v>
      </c>
      <c r="T15" s="7" t="s">
        <v>28</v>
      </c>
    </row>
    <row r="16" spans="2:20" x14ac:dyDescent="0.3">
      <c r="B16" t="s">
        <v>51</v>
      </c>
      <c r="C16" t="s">
        <v>23</v>
      </c>
      <c r="D16">
        <v>98</v>
      </c>
      <c r="E16" s="17" t="s">
        <v>27</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49</v>
      </c>
      <c r="R16" s="3" t="s">
        <v>38</v>
      </c>
      <c r="S16" s="2">
        <v>37</v>
      </c>
      <c r="T16" s="7" t="s">
        <v>24</v>
      </c>
    </row>
    <row r="17" spans="2:20" x14ac:dyDescent="0.3">
      <c r="B17" t="s">
        <v>52</v>
      </c>
      <c r="C17" t="s">
        <v>45</v>
      </c>
      <c r="D17">
        <v>139</v>
      </c>
      <c r="E17" s="17" t="s">
        <v>27</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30</v>
      </c>
      <c r="R17" s="3" t="s">
        <v>38</v>
      </c>
      <c r="S17" s="2">
        <v>38</v>
      </c>
      <c r="T17" s="7" t="s">
        <v>20</v>
      </c>
    </row>
    <row r="18" spans="2:20" x14ac:dyDescent="0.3">
      <c r="B18" t="s">
        <v>53</v>
      </c>
      <c r="C18" t="s">
        <v>49</v>
      </c>
      <c r="D18">
        <v>48</v>
      </c>
      <c r="E18" s="17" t="s">
        <v>33</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54</v>
      </c>
      <c r="R18" s="19" t="s">
        <v>38</v>
      </c>
      <c r="S18" s="12">
        <v>43</v>
      </c>
      <c r="T18" s="13" t="s">
        <v>24</v>
      </c>
    </row>
    <row r="19" spans="2:20" x14ac:dyDescent="0.3">
      <c r="B19" t="s">
        <v>55</v>
      </c>
      <c r="C19" t="s">
        <v>45</v>
      </c>
      <c r="D19">
        <v>176</v>
      </c>
      <c r="E19" s="17" t="s">
        <v>17</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56</v>
      </c>
      <c r="C20" t="s">
        <v>45</v>
      </c>
      <c r="D20">
        <v>99</v>
      </c>
      <c r="E20" s="17" t="s">
        <v>33</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57</v>
      </c>
      <c r="C21" t="s">
        <v>43</v>
      </c>
      <c r="D21">
        <v>28</v>
      </c>
      <c r="E21" s="17" t="s">
        <v>46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58</v>
      </c>
      <c r="C22" t="s">
        <v>37</v>
      </c>
      <c r="D22">
        <v>54</v>
      </c>
      <c r="E22" s="17" t="s">
        <v>27</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59</v>
      </c>
      <c r="C23" t="s">
        <v>35</v>
      </c>
      <c r="D23">
        <v>48</v>
      </c>
      <c r="E23" s="17" t="s">
        <v>17</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60</v>
      </c>
      <c r="C24" t="s">
        <v>22</v>
      </c>
      <c r="D24">
        <v>128</v>
      </c>
      <c r="E24" s="17" t="s">
        <v>17</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61</v>
      </c>
      <c r="C25" t="s">
        <v>22</v>
      </c>
      <c r="D25">
        <v>38</v>
      </c>
      <c r="E25" s="17" t="s">
        <v>40</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62</v>
      </c>
      <c r="C26" t="s">
        <v>16</v>
      </c>
      <c r="D26">
        <v>67</v>
      </c>
      <c r="E26" s="17" t="s">
        <v>40</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63</v>
      </c>
      <c r="C27" t="s">
        <v>54</v>
      </c>
      <c r="D27">
        <v>58</v>
      </c>
      <c r="E27" s="17" t="s">
        <v>27</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64</v>
      </c>
      <c r="C28" t="s">
        <v>45</v>
      </c>
      <c r="D28">
        <v>54</v>
      </c>
      <c r="E28" s="17" t="s">
        <v>33</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65</v>
      </c>
      <c r="C29" t="s">
        <v>50</v>
      </c>
      <c r="D29">
        <v>28</v>
      </c>
      <c r="E29" s="17" t="s">
        <v>17</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66</v>
      </c>
      <c r="C30" t="s">
        <v>23</v>
      </c>
      <c r="D30">
        <v>73</v>
      </c>
      <c r="E30" s="17" t="s">
        <v>17</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67</v>
      </c>
      <c r="C31" t="s">
        <v>32</v>
      </c>
      <c r="D31">
        <v>81</v>
      </c>
      <c r="E31" s="17" t="s">
        <v>17</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68</v>
      </c>
      <c r="C32" t="s">
        <v>43</v>
      </c>
      <c r="D32">
        <v>31</v>
      </c>
      <c r="E32" s="17" t="s">
        <v>40</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69</v>
      </c>
      <c r="C33" t="s">
        <v>54</v>
      </c>
      <c r="D33">
        <v>155</v>
      </c>
      <c r="E33" s="17" t="s">
        <v>33</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70</v>
      </c>
      <c r="C34" t="s">
        <v>43</v>
      </c>
      <c r="D34">
        <v>80</v>
      </c>
      <c r="E34" s="17" t="s">
        <v>17</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71</v>
      </c>
      <c r="C35" t="s">
        <v>32</v>
      </c>
      <c r="D35">
        <v>82</v>
      </c>
      <c r="E35" s="17" t="s">
        <v>17</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72</v>
      </c>
      <c r="C36" t="s">
        <v>32</v>
      </c>
      <c r="D36">
        <v>29</v>
      </c>
      <c r="E36" s="17" t="s">
        <v>33</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73</v>
      </c>
      <c r="C37" t="s">
        <v>35</v>
      </c>
      <c r="D37">
        <v>160</v>
      </c>
      <c r="E37" s="17" t="s">
        <v>27</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74</v>
      </c>
      <c r="C38" t="s">
        <v>18</v>
      </c>
      <c r="D38">
        <v>105</v>
      </c>
      <c r="E38" s="17" t="s">
        <v>17</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75</v>
      </c>
      <c r="C39" t="s">
        <v>43</v>
      </c>
      <c r="D39">
        <v>75</v>
      </c>
      <c r="E39" s="17" t="s">
        <v>46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76</v>
      </c>
      <c r="C40" t="s">
        <v>54</v>
      </c>
      <c r="D40">
        <v>94</v>
      </c>
      <c r="E40" s="17" t="s">
        <v>46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77</v>
      </c>
      <c r="C41" t="s">
        <v>22</v>
      </c>
      <c r="D41">
        <v>90</v>
      </c>
      <c r="E41" s="17" t="s">
        <v>27</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78</v>
      </c>
      <c r="C42" t="s">
        <v>54</v>
      </c>
      <c r="D42">
        <v>81</v>
      </c>
      <c r="E42" s="17" t="s">
        <v>40</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79</v>
      </c>
      <c r="C43" t="s">
        <v>43</v>
      </c>
      <c r="D43">
        <v>106</v>
      </c>
      <c r="E43" s="17" t="s">
        <v>17</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80</v>
      </c>
      <c r="C44" t="s">
        <v>22</v>
      </c>
      <c r="D44">
        <v>74</v>
      </c>
      <c r="E44" s="17" t="s">
        <v>40</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81</v>
      </c>
      <c r="C45" t="s">
        <v>45</v>
      </c>
      <c r="D45">
        <v>105</v>
      </c>
      <c r="E45" s="17" t="s">
        <v>27</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82</v>
      </c>
      <c r="C46" t="s">
        <v>43</v>
      </c>
      <c r="D46">
        <v>89</v>
      </c>
      <c r="E46" s="17" t="s">
        <v>17</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83</v>
      </c>
      <c r="C47" t="s">
        <v>49</v>
      </c>
      <c r="D47">
        <v>132</v>
      </c>
      <c r="E47" s="17" t="s">
        <v>46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84</v>
      </c>
      <c r="C48" t="s">
        <v>18</v>
      </c>
      <c r="D48">
        <v>105</v>
      </c>
      <c r="E48" s="17" t="s">
        <v>33</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85</v>
      </c>
      <c r="C49" t="s">
        <v>32</v>
      </c>
      <c r="D49">
        <v>13</v>
      </c>
      <c r="E49" s="17" t="s">
        <v>46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86</v>
      </c>
      <c r="C50" t="s">
        <v>30</v>
      </c>
      <c r="D50">
        <v>131</v>
      </c>
      <c r="E50" s="17" t="s">
        <v>33</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87</v>
      </c>
      <c r="C51" t="s">
        <v>22</v>
      </c>
      <c r="D51">
        <v>104</v>
      </c>
      <c r="E51" s="17" t="s">
        <v>17</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88</v>
      </c>
      <c r="C52" t="s">
        <v>16</v>
      </c>
      <c r="D52">
        <v>90</v>
      </c>
      <c r="E52" s="17" t="s">
        <v>27</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89</v>
      </c>
      <c r="C53" t="s">
        <v>50</v>
      </c>
      <c r="D53">
        <v>37</v>
      </c>
      <c r="E53" s="17" t="s">
        <v>27</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90</v>
      </c>
      <c r="C54" t="s">
        <v>23</v>
      </c>
      <c r="D54">
        <v>149</v>
      </c>
      <c r="E54" s="17" t="s">
        <v>33</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91</v>
      </c>
      <c r="C55" t="s">
        <v>49</v>
      </c>
      <c r="D55">
        <v>100</v>
      </c>
      <c r="E55" s="17" t="s">
        <v>40</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92</v>
      </c>
      <c r="C56" t="s">
        <v>49</v>
      </c>
      <c r="D56">
        <v>79</v>
      </c>
      <c r="E56" s="17" t="s">
        <v>46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93</v>
      </c>
      <c r="C57" t="s">
        <v>41</v>
      </c>
      <c r="D57">
        <v>157</v>
      </c>
      <c r="E57" s="17" t="s">
        <v>33</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94</v>
      </c>
      <c r="C58" t="s">
        <v>49</v>
      </c>
      <c r="D58">
        <v>59</v>
      </c>
      <c r="E58" s="17" t="s">
        <v>17</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95</v>
      </c>
      <c r="C59" t="s">
        <v>50</v>
      </c>
      <c r="D59">
        <v>83</v>
      </c>
      <c r="E59" s="17" t="s">
        <v>33</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96</v>
      </c>
      <c r="C60" t="s">
        <v>41</v>
      </c>
      <c r="D60">
        <v>58</v>
      </c>
      <c r="E60" s="17" t="s">
        <v>27</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97</v>
      </c>
      <c r="C61" t="s">
        <v>54</v>
      </c>
      <c r="D61">
        <v>118</v>
      </c>
      <c r="E61" s="17" t="s">
        <v>27</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98</v>
      </c>
      <c r="C62" t="s">
        <v>32</v>
      </c>
      <c r="D62">
        <v>63</v>
      </c>
      <c r="E62" s="17" t="s">
        <v>17</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99</v>
      </c>
      <c r="C63" t="s">
        <v>41</v>
      </c>
      <c r="D63">
        <v>95</v>
      </c>
      <c r="E63" s="17" t="s">
        <v>27</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100</v>
      </c>
      <c r="C64" t="s">
        <v>49</v>
      </c>
      <c r="D64">
        <v>74</v>
      </c>
      <c r="E64" s="17" t="s">
        <v>33</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101</v>
      </c>
      <c r="C65" t="s">
        <v>45</v>
      </c>
      <c r="D65">
        <v>130</v>
      </c>
      <c r="E65" s="17" t="s">
        <v>40</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102</v>
      </c>
      <c r="C66" t="s">
        <v>54</v>
      </c>
      <c r="D66">
        <v>110</v>
      </c>
      <c r="E66" s="17" t="s">
        <v>46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103</v>
      </c>
      <c r="C67" t="s">
        <v>49</v>
      </c>
      <c r="D67">
        <v>71</v>
      </c>
      <c r="E67" s="17" t="s">
        <v>17</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104</v>
      </c>
      <c r="C68" t="s">
        <v>18</v>
      </c>
      <c r="D68">
        <v>147</v>
      </c>
      <c r="E68" s="17" t="s">
        <v>40</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105</v>
      </c>
      <c r="C69" t="s">
        <v>22</v>
      </c>
      <c r="D69">
        <v>69</v>
      </c>
      <c r="E69" s="17" t="s">
        <v>27</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106</v>
      </c>
      <c r="C70" t="s">
        <v>54</v>
      </c>
      <c r="D70">
        <v>50</v>
      </c>
      <c r="E70" s="17" t="s">
        <v>17</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107</v>
      </c>
      <c r="C71" t="s">
        <v>45</v>
      </c>
      <c r="D71">
        <v>124</v>
      </c>
      <c r="E71" s="17" t="s">
        <v>40</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108</v>
      </c>
      <c r="C72" t="s">
        <v>26</v>
      </c>
      <c r="D72">
        <v>81</v>
      </c>
      <c r="E72" s="17" t="s">
        <v>33</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109</v>
      </c>
      <c r="C73" t="s">
        <v>35</v>
      </c>
      <c r="D73">
        <v>141</v>
      </c>
      <c r="E73" s="17" t="s">
        <v>46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110</v>
      </c>
      <c r="C74" t="s">
        <v>35</v>
      </c>
      <c r="D74">
        <v>168</v>
      </c>
      <c r="E74" s="17" t="s">
        <v>46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111</v>
      </c>
      <c r="C75" t="s">
        <v>18</v>
      </c>
      <c r="D75">
        <v>101</v>
      </c>
      <c r="E75" s="17" t="s">
        <v>33</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112</v>
      </c>
      <c r="C76" t="s">
        <v>49</v>
      </c>
      <c r="D76">
        <v>67</v>
      </c>
      <c r="E76" s="17" t="s">
        <v>33</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113</v>
      </c>
      <c r="C77" t="s">
        <v>41</v>
      </c>
      <c r="D77">
        <v>114</v>
      </c>
      <c r="E77" s="17" t="s">
        <v>46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114</v>
      </c>
      <c r="C78" t="s">
        <v>26</v>
      </c>
      <c r="D78">
        <v>42</v>
      </c>
      <c r="E78" s="17" t="s">
        <v>33</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115</v>
      </c>
      <c r="C79" t="s">
        <v>32</v>
      </c>
      <c r="D79">
        <v>69</v>
      </c>
      <c r="E79" s="17" t="s">
        <v>46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116</v>
      </c>
      <c r="C80" t="s">
        <v>45</v>
      </c>
      <c r="D80">
        <v>145</v>
      </c>
      <c r="E80" s="17" t="s">
        <v>27</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117</v>
      </c>
      <c r="C81" t="s">
        <v>22</v>
      </c>
      <c r="D81">
        <v>43</v>
      </c>
      <c r="E81" s="17" t="s">
        <v>46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118</v>
      </c>
      <c r="C82" t="s">
        <v>32</v>
      </c>
      <c r="D82">
        <v>62</v>
      </c>
      <c r="E82" s="17" t="s">
        <v>17</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119</v>
      </c>
      <c r="C83" t="s">
        <v>43</v>
      </c>
      <c r="D83">
        <v>79</v>
      </c>
      <c r="E83" s="17" t="s">
        <v>46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120</v>
      </c>
      <c r="C84" t="s">
        <v>45</v>
      </c>
      <c r="D84">
        <v>45</v>
      </c>
      <c r="E84" s="17" t="s">
        <v>40</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121</v>
      </c>
      <c r="C85" t="s">
        <v>32</v>
      </c>
      <c r="D85">
        <v>137</v>
      </c>
      <c r="E85" s="17" t="s">
        <v>46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122</v>
      </c>
      <c r="C86" t="s">
        <v>41</v>
      </c>
      <c r="D86">
        <v>109</v>
      </c>
      <c r="E86" s="17" t="s">
        <v>17</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123</v>
      </c>
      <c r="C87" t="s">
        <v>22</v>
      </c>
      <c r="D87">
        <v>78</v>
      </c>
      <c r="E87" s="17" t="s">
        <v>17</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124</v>
      </c>
      <c r="C88" t="s">
        <v>32</v>
      </c>
      <c r="D88">
        <v>137</v>
      </c>
      <c r="E88" s="17" t="s">
        <v>40</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125</v>
      </c>
      <c r="C89" t="s">
        <v>30</v>
      </c>
      <c r="D89">
        <v>99</v>
      </c>
      <c r="E89" s="17" t="s">
        <v>17</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126</v>
      </c>
      <c r="C90" t="s">
        <v>54</v>
      </c>
      <c r="D90">
        <v>100</v>
      </c>
      <c r="E90" s="17" t="s">
        <v>17</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127</v>
      </c>
      <c r="C91" t="s">
        <v>22</v>
      </c>
      <c r="D91">
        <v>47</v>
      </c>
      <c r="E91" s="17" t="s">
        <v>27</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128</v>
      </c>
      <c r="C92" t="s">
        <v>41</v>
      </c>
      <c r="D92">
        <v>87</v>
      </c>
      <c r="E92" s="17" t="s">
        <v>33</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129</v>
      </c>
      <c r="C93" t="s">
        <v>30</v>
      </c>
      <c r="D93">
        <v>143</v>
      </c>
      <c r="E93" s="17" t="s">
        <v>33</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130</v>
      </c>
      <c r="C94" t="s">
        <v>54</v>
      </c>
      <c r="D94">
        <v>84</v>
      </c>
      <c r="E94" s="17" t="s">
        <v>17</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131</v>
      </c>
      <c r="C95" t="s">
        <v>18</v>
      </c>
      <c r="D95">
        <v>55</v>
      </c>
      <c r="E95" s="17" t="s">
        <v>33</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132</v>
      </c>
      <c r="C96" t="s">
        <v>37</v>
      </c>
      <c r="D96">
        <v>135</v>
      </c>
      <c r="E96" s="17" t="s">
        <v>40</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133</v>
      </c>
      <c r="C97" t="s">
        <v>50</v>
      </c>
      <c r="D97">
        <v>152</v>
      </c>
      <c r="E97" s="17" t="s">
        <v>27</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134</v>
      </c>
      <c r="C98" t="s">
        <v>26</v>
      </c>
      <c r="D98">
        <v>132</v>
      </c>
      <c r="E98" s="17" t="s">
        <v>27</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135</v>
      </c>
      <c r="C99" t="s">
        <v>35</v>
      </c>
      <c r="D99">
        <v>60</v>
      </c>
      <c r="E99" s="17" t="s">
        <v>17</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136</v>
      </c>
      <c r="C100" t="s">
        <v>50</v>
      </c>
      <c r="D100">
        <v>95</v>
      </c>
      <c r="E100" s="17" t="s">
        <v>27</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137</v>
      </c>
      <c r="C101" t="s">
        <v>16</v>
      </c>
      <c r="D101">
        <v>96</v>
      </c>
      <c r="E101" s="17" t="s">
        <v>46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138</v>
      </c>
      <c r="C102" t="s">
        <v>18</v>
      </c>
      <c r="D102">
        <v>45</v>
      </c>
      <c r="E102" s="17" t="s">
        <v>17</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139</v>
      </c>
      <c r="C103" t="s">
        <v>16</v>
      </c>
      <c r="D103">
        <v>132</v>
      </c>
      <c r="E103" s="17" t="s">
        <v>46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140</v>
      </c>
      <c r="C104" t="s">
        <v>49</v>
      </c>
      <c r="D104">
        <v>95</v>
      </c>
      <c r="E104" s="17" t="s">
        <v>17</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141</v>
      </c>
      <c r="C105" t="s">
        <v>50</v>
      </c>
      <c r="D105">
        <v>131</v>
      </c>
      <c r="E105" s="17" t="s">
        <v>33</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142</v>
      </c>
      <c r="C106" t="s">
        <v>43</v>
      </c>
      <c r="D106">
        <v>67</v>
      </c>
      <c r="E106" s="17" t="s">
        <v>40</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143</v>
      </c>
      <c r="C107" t="s">
        <v>30</v>
      </c>
      <c r="D107">
        <v>111</v>
      </c>
      <c r="E107" s="17" t="s">
        <v>33</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144</v>
      </c>
      <c r="C108" t="s">
        <v>26</v>
      </c>
      <c r="D108">
        <v>78</v>
      </c>
      <c r="E108" s="17" t="s">
        <v>27</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145</v>
      </c>
      <c r="C109" t="s">
        <v>23</v>
      </c>
      <c r="D109">
        <v>28</v>
      </c>
      <c r="E109" s="17" t="s">
        <v>46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146</v>
      </c>
      <c r="C110" t="s">
        <v>22</v>
      </c>
      <c r="D110">
        <v>127</v>
      </c>
      <c r="E110" s="17" t="s">
        <v>40</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147</v>
      </c>
      <c r="C111" t="s">
        <v>54</v>
      </c>
      <c r="D111">
        <v>137</v>
      </c>
      <c r="E111" s="17" t="s">
        <v>33</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148</v>
      </c>
      <c r="C112" t="s">
        <v>22</v>
      </c>
      <c r="D112">
        <v>76</v>
      </c>
      <c r="E112" s="17" t="s">
        <v>46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149</v>
      </c>
      <c r="C113" t="s">
        <v>26</v>
      </c>
      <c r="D113">
        <v>80</v>
      </c>
      <c r="E113" s="17" t="s">
        <v>40</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150</v>
      </c>
      <c r="C114" t="s">
        <v>22</v>
      </c>
      <c r="D114">
        <v>95</v>
      </c>
      <c r="E114" s="17" t="s">
        <v>27</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151</v>
      </c>
      <c r="C115" t="s">
        <v>35</v>
      </c>
      <c r="D115">
        <v>30</v>
      </c>
      <c r="E115" s="17" t="s">
        <v>46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152</v>
      </c>
      <c r="C116" t="s">
        <v>32</v>
      </c>
      <c r="D116">
        <v>19</v>
      </c>
      <c r="E116" s="17" t="s">
        <v>33</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153</v>
      </c>
      <c r="C117" t="s">
        <v>45</v>
      </c>
      <c r="D117">
        <v>38</v>
      </c>
      <c r="E117" s="17" t="s">
        <v>40</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154</v>
      </c>
      <c r="C118" t="s">
        <v>49</v>
      </c>
      <c r="D118">
        <v>55</v>
      </c>
      <c r="E118" s="17" t="s">
        <v>33</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155</v>
      </c>
      <c r="C119" t="s">
        <v>43</v>
      </c>
      <c r="D119">
        <v>27</v>
      </c>
      <c r="E119" s="17" t="s">
        <v>46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156</v>
      </c>
      <c r="C120" t="s">
        <v>43</v>
      </c>
      <c r="D120">
        <v>32</v>
      </c>
      <c r="E120" s="17" t="s">
        <v>46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157</v>
      </c>
      <c r="C121" t="s">
        <v>23</v>
      </c>
      <c r="D121">
        <v>116</v>
      </c>
      <c r="E121" s="17" t="s">
        <v>17</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158</v>
      </c>
      <c r="C122" t="s">
        <v>16</v>
      </c>
      <c r="D122">
        <v>99</v>
      </c>
      <c r="E122" s="17" t="s">
        <v>27</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159</v>
      </c>
      <c r="C123" t="s">
        <v>22</v>
      </c>
      <c r="D123">
        <v>75</v>
      </c>
      <c r="E123" s="17" t="s">
        <v>46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160</v>
      </c>
      <c r="C124" t="s">
        <v>26</v>
      </c>
      <c r="D124">
        <v>57</v>
      </c>
      <c r="E124" s="17" t="s">
        <v>17</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161</v>
      </c>
      <c r="C125" t="s">
        <v>37</v>
      </c>
      <c r="D125">
        <v>155</v>
      </c>
      <c r="E125" s="17" t="s">
        <v>17</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162</v>
      </c>
      <c r="C126" t="s">
        <v>16</v>
      </c>
      <c r="D126">
        <v>68</v>
      </c>
      <c r="E126" s="17" t="s">
        <v>27</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163</v>
      </c>
      <c r="C127" t="s">
        <v>45</v>
      </c>
      <c r="D127">
        <v>95</v>
      </c>
      <c r="E127" s="17" t="s">
        <v>27</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164</v>
      </c>
      <c r="C128" t="s">
        <v>54</v>
      </c>
      <c r="D128">
        <v>65</v>
      </c>
      <c r="E128" s="17" t="s">
        <v>17</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165</v>
      </c>
      <c r="C129" t="s">
        <v>32</v>
      </c>
      <c r="D129">
        <v>114</v>
      </c>
      <c r="E129" s="17" t="s">
        <v>33</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166</v>
      </c>
      <c r="C130" t="s">
        <v>22</v>
      </c>
      <c r="D130">
        <v>155</v>
      </c>
      <c r="E130" s="17" t="s">
        <v>33</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167</v>
      </c>
      <c r="C131" t="s">
        <v>54</v>
      </c>
      <c r="D131">
        <v>114</v>
      </c>
      <c r="E131" s="17" t="s">
        <v>17</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168</v>
      </c>
      <c r="C132" t="s">
        <v>37</v>
      </c>
      <c r="D132">
        <v>130</v>
      </c>
      <c r="E132" s="17" t="s">
        <v>40</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169</v>
      </c>
      <c r="C133" t="s">
        <v>22</v>
      </c>
      <c r="D133">
        <v>89</v>
      </c>
      <c r="E133" s="17" t="s">
        <v>17</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170</v>
      </c>
      <c r="C134" t="s">
        <v>18</v>
      </c>
      <c r="D134">
        <v>61</v>
      </c>
      <c r="E134" s="17" t="s">
        <v>46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171</v>
      </c>
      <c r="C135" t="s">
        <v>45</v>
      </c>
      <c r="D135">
        <v>154</v>
      </c>
      <c r="E135" s="17" t="s">
        <v>33</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172</v>
      </c>
      <c r="C136" t="s">
        <v>54</v>
      </c>
      <c r="D136">
        <v>115</v>
      </c>
      <c r="E136" s="17" t="s">
        <v>40</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173</v>
      </c>
      <c r="C137" t="s">
        <v>41</v>
      </c>
      <c r="D137">
        <v>138</v>
      </c>
      <c r="E137" s="17" t="s">
        <v>27</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174</v>
      </c>
      <c r="C138" t="s">
        <v>30</v>
      </c>
      <c r="D138">
        <v>153</v>
      </c>
      <c r="E138" s="17" t="s">
        <v>17</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175</v>
      </c>
      <c r="C139" t="s">
        <v>54</v>
      </c>
      <c r="D139">
        <v>61</v>
      </c>
      <c r="E139" s="17" t="s">
        <v>46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176</v>
      </c>
      <c r="C140" t="s">
        <v>43</v>
      </c>
      <c r="D140">
        <v>62</v>
      </c>
      <c r="E140" s="17" t="s">
        <v>17</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177</v>
      </c>
      <c r="C141" t="s">
        <v>18</v>
      </c>
      <c r="D141">
        <v>151</v>
      </c>
      <c r="E141" s="17" t="s">
        <v>40</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178</v>
      </c>
      <c r="C142" t="s">
        <v>50</v>
      </c>
      <c r="D142">
        <v>102</v>
      </c>
      <c r="E142" s="17" t="s">
        <v>33</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179</v>
      </c>
      <c r="C143" t="s">
        <v>35</v>
      </c>
      <c r="D143">
        <v>64</v>
      </c>
      <c r="E143" s="17" t="s">
        <v>17</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180</v>
      </c>
      <c r="C144" t="s">
        <v>22</v>
      </c>
      <c r="D144">
        <v>6</v>
      </c>
      <c r="E144" s="17" t="s">
        <v>33</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181</v>
      </c>
      <c r="C145" t="s">
        <v>35</v>
      </c>
      <c r="D145">
        <v>129</v>
      </c>
      <c r="E145" s="17" t="s">
        <v>17</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182</v>
      </c>
      <c r="C146" t="s">
        <v>43</v>
      </c>
      <c r="D146">
        <v>42</v>
      </c>
      <c r="E146" s="17" t="s">
        <v>40</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183</v>
      </c>
      <c r="C147" t="s">
        <v>43</v>
      </c>
      <c r="D147">
        <v>71</v>
      </c>
      <c r="E147" s="17" t="s">
        <v>46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184</v>
      </c>
      <c r="C148" t="s">
        <v>26</v>
      </c>
      <c r="D148">
        <v>53</v>
      </c>
      <c r="E148" s="17" t="s">
        <v>33</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185</v>
      </c>
      <c r="C149" t="s">
        <v>32</v>
      </c>
      <c r="D149">
        <v>155</v>
      </c>
      <c r="E149" s="17" t="s">
        <v>46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186</v>
      </c>
      <c r="C150" t="s">
        <v>32</v>
      </c>
      <c r="D150">
        <v>90</v>
      </c>
      <c r="E150" s="17" t="s">
        <v>40</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187</v>
      </c>
      <c r="C151" t="s">
        <v>35</v>
      </c>
      <c r="D151">
        <v>166</v>
      </c>
      <c r="E151" s="17" t="s">
        <v>27</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188</v>
      </c>
      <c r="C152" t="s">
        <v>23</v>
      </c>
      <c r="D152">
        <v>89</v>
      </c>
      <c r="E152" s="17" t="s">
        <v>46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189</v>
      </c>
      <c r="C153" t="s">
        <v>54</v>
      </c>
      <c r="D153">
        <v>152</v>
      </c>
      <c r="E153" s="17" t="s">
        <v>33</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190</v>
      </c>
      <c r="C154" t="s">
        <v>23</v>
      </c>
      <c r="D154">
        <v>137</v>
      </c>
      <c r="E154" s="17" t="s">
        <v>40</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191</v>
      </c>
      <c r="C155" t="s">
        <v>23</v>
      </c>
      <c r="D155">
        <v>43</v>
      </c>
      <c r="E155" s="17" t="s">
        <v>40</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192</v>
      </c>
      <c r="C156" t="s">
        <v>45</v>
      </c>
      <c r="D156">
        <v>114</v>
      </c>
      <c r="E156" s="17" t="s">
        <v>40</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193</v>
      </c>
      <c r="C157" t="s">
        <v>30</v>
      </c>
      <c r="D157">
        <v>103</v>
      </c>
      <c r="E157" s="17" t="s">
        <v>46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194</v>
      </c>
      <c r="C158" t="s">
        <v>23</v>
      </c>
      <c r="D158">
        <v>98</v>
      </c>
      <c r="E158" s="17" t="s">
        <v>33</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195</v>
      </c>
      <c r="C159" t="s">
        <v>35</v>
      </c>
      <c r="D159">
        <v>106</v>
      </c>
      <c r="E159" s="17" t="s">
        <v>27</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196</v>
      </c>
      <c r="C160" t="s">
        <v>22</v>
      </c>
      <c r="D160">
        <v>96</v>
      </c>
      <c r="E160" s="17" t="s">
        <v>27</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197</v>
      </c>
      <c r="C161" t="s">
        <v>30</v>
      </c>
      <c r="D161">
        <v>70</v>
      </c>
      <c r="E161" s="17" t="s">
        <v>27</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198</v>
      </c>
      <c r="C162" t="s">
        <v>43</v>
      </c>
      <c r="D162">
        <v>86</v>
      </c>
      <c r="E162" s="17" t="s">
        <v>17</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199</v>
      </c>
      <c r="C163" t="s">
        <v>26</v>
      </c>
      <c r="D163">
        <v>64</v>
      </c>
      <c r="E163" s="17" t="s">
        <v>17</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200</v>
      </c>
      <c r="C164" t="s">
        <v>22</v>
      </c>
      <c r="D164">
        <v>113</v>
      </c>
      <c r="E164" s="17" t="s">
        <v>33</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201</v>
      </c>
      <c r="C165" t="s">
        <v>22</v>
      </c>
      <c r="D165">
        <v>21</v>
      </c>
      <c r="E165" s="17" t="s">
        <v>27</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202</v>
      </c>
      <c r="C166" t="s">
        <v>50</v>
      </c>
      <c r="D166">
        <v>107</v>
      </c>
      <c r="E166" s="17" t="s">
        <v>17</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203</v>
      </c>
      <c r="C167" t="s">
        <v>50</v>
      </c>
      <c r="D167">
        <v>131</v>
      </c>
      <c r="E167" s="17" t="s">
        <v>27</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204</v>
      </c>
      <c r="C168" t="s">
        <v>16</v>
      </c>
      <c r="D168">
        <v>11</v>
      </c>
      <c r="E168" s="17" t="s">
        <v>46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205</v>
      </c>
      <c r="C169" t="s">
        <v>18</v>
      </c>
      <c r="D169">
        <v>86</v>
      </c>
      <c r="E169" s="17" t="s">
        <v>33</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206</v>
      </c>
      <c r="C170" t="s">
        <v>26</v>
      </c>
      <c r="D170">
        <v>28</v>
      </c>
      <c r="E170" s="17" t="s">
        <v>46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207</v>
      </c>
      <c r="C171" t="s">
        <v>32</v>
      </c>
      <c r="D171">
        <v>139</v>
      </c>
      <c r="E171" s="17" t="s">
        <v>27</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208</v>
      </c>
      <c r="C172" t="s">
        <v>35</v>
      </c>
      <c r="D172">
        <v>82</v>
      </c>
      <c r="E172" s="17" t="s">
        <v>33</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209</v>
      </c>
      <c r="C173" t="s">
        <v>22</v>
      </c>
      <c r="D173">
        <v>101</v>
      </c>
      <c r="E173" s="17" t="s">
        <v>46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210</v>
      </c>
      <c r="C174" t="s">
        <v>26</v>
      </c>
      <c r="D174">
        <v>75</v>
      </c>
      <c r="E174" s="17" t="s">
        <v>40</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211</v>
      </c>
      <c r="C175" t="s">
        <v>45</v>
      </c>
      <c r="D175">
        <v>40</v>
      </c>
      <c r="E175" s="17" t="s">
        <v>46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212</v>
      </c>
      <c r="C176" t="s">
        <v>23</v>
      </c>
      <c r="D176">
        <v>86</v>
      </c>
      <c r="E176" s="17" t="s">
        <v>27</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213</v>
      </c>
      <c r="C177" t="s">
        <v>37</v>
      </c>
      <c r="D177">
        <v>131</v>
      </c>
      <c r="E177" s="17" t="s">
        <v>17</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214</v>
      </c>
      <c r="C178" t="s">
        <v>50</v>
      </c>
      <c r="D178">
        <v>67</v>
      </c>
      <c r="E178" s="17" t="s">
        <v>33</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215</v>
      </c>
      <c r="C179" t="s">
        <v>41</v>
      </c>
      <c r="D179">
        <v>71</v>
      </c>
      <c r="E179" s="17" t="s">
        <v>46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216</v>
      </c>
      <c r="C180" t="s">
        <v>37</v>
      </c>
      <c r="D180">
        <v>113</v>
      </c>
      <c r="E180" s="17" t="s">
        <v>17</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217</v>
      </c>
      <c r="C181" t="s">
        <v>35</v>
      </c>
      <c r="D181">
        <v>53</v>
      </c>
      <c r="E181" s="17" t="s">
        <v>27</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218</v>
      </c>
      <c r="C182" t="s">
        <v>37</v>
      </c>
      <c r="D182">
        <v>153</v>
      </c>
      <c r="E182" s="17" t="s">
        <v>33</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219</v>
      </c>
      <c r="C183" t="s">
        <v>50</v>
      </c>
      <c r="D183">
        <v>73</v>
      </c>
      <c r="E183" s="17" t="s">
        <v>40</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220</v>
      </c>
      <c r="C184" t="s">
        <v>43</v>
      </c>
      <c r="D184">
        <v>62</v>
      </c>
      <c r="E184" s="17" t="s">
        <v>40</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221</v>
      </c>
      <c r="C185" t="s">
        <v>32</v>
      </c>
      <c r="D185">
        <v>115</v>
      </c>
      <c r="E185" s="17" t="s">
        <v>27</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222</v>
      </c>
      <c r="C186" t="s">
        <v>37</v>
      </c>
      <c r="D186">
        <v>69</v>
      </c>
      <c r="E186" s="17" t="s">
        <v>27</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223</v>
      </c>
      <c r="C187" t="s">
        <v>23</v>
      </c>
      <c r="D187">
        <v>103</v>
      </c>
      <c r="E187" s="17" t="s">
        <v>17</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224</v>
      </c>
      <c r="C188" t="s">
        <v>23</v>
      </c>
      <c r="D188">
        <v>75</v>
      </c>
      <c r="E188" s="17" t="s">
        <v>17</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225</v>
      </c>
      <c r="C189" t="s">
        <v>49</v>
      </c>
      <c r="D189">
        <v>92</v>
      </c>
      <c r="E189" s="17" t="s">
        <v>17</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226</v>
      </c>
      <c r="C190" t="s">
        <v>49</v>
      </c>
      <c r="D190">
        <v>41</v>
      </c>
      <c r="E190" s="17" t="s">
        <v>40</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227</v>
      </c>
      <c r="C191" t="s">
        <v>23</v>
      </c>
      <c r="D191">
        <v>134</v>
      </c>
      <c r="E191" s="17" t="s">
        <v>33</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228</v>
      </c>
      <c r="C192" t="s">
        <v>18</v>
      </c>
      <c r="D192">
        <v>80</v>
      </c>
      <c r="E192" s="17" t="s">
        <v>46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229</v>
      </c>
      <c r="C193" t="s">
        <v>41</v>
      </c>
      <c r="D193">
        <v>103</v>
      </c>
      <c r="E193" s="17" t="s">
        <v>27</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230</v>
      </c>
      <c r="C194" t="s">
        <v>35</v>
      </c>
      <c r="D194">
        <v>20</v>
      </c>
      <c r="E194" s="17" t="s">
        <v>17</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231</v>
      </c>
      <c r="C195" t="s">
        <v>41</v>
      </c>
      <c r="D195">
        <v>75</v>
      </c>
      <c r="E195" s="17" t="s">
        <v>46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232</v>
      </c>
      <c r="C196" t="s">
        <v>49</v>
      </c>
      <c r="D196">
        <v>80</v>
      </c>
      <c r="E196" s="17" t="s">
        <v>33</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233</v>
      </c>
      <c r="C197" t="s">
        <v>37</v>
      </c>
      <c r="D197">
        <v>85</v>
      </c>
      <c r="E197" s="17" t="s">
        <v>40</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234</v>
      </c>
      <c r="C198" t="s">
        <v>22</v>
      </c>
      <c r="D198">
        <v>155</v>
      </c>
      <c r="E198" s="17" t="s">
        <v>17</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235</v>
      </c>
      <c r="C199" t="s">
        <v>37</v>
      </c>
      <c r="D199">
        <v>63</v>
      </c>
      <c r="E199" s="17" t="s">
        <v>40</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236</v>
      </c>
      <c r="C200" t="s">
        <v>26</v>
      </c>
      <c r="D200">
        <v>105</v>
      </c>
      <c r="E200" s="17" t="s">
        <v>27</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237</v>
      </c>
      <c r="C201" t="s">
        <v>37</v>
      </c>
      <c r="D201">
        <v>71</v>
      </c>
      <c r="E201" s="17" t="s">
        <v>40</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238</v>
      </c>
      <c r="C202" t="s">
        <v>22</v>
      </c>
      <c r="D202">
        <v>100</v>
      </c>
      <c r="E202" s="17" t="s">
        <v>40</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239</v>
      </c>
      <c r="C203" t="s">
        <v>16</v>
      </c>
      <c r="D203">
        <v>93</v>
      </c>
      <c r="E203" s="17" t="s">
        <v>33</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240</v>
      </c>
      <c r="C204" t="s">
        <v>26</v>
      </c>
      <c r="D204">
        <v>84</v>
      </c>
      <c r="E204" s="17" t="s">
        <v>17</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241</v>
      </c>
      <c r="C205" t="s">
        <v>18</v>
      </c>
      <c r="D205">
        <v>56</v>
      </c>
      <c r="E205" s="17" t="s">
        <v>46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242</v>
      </c>
      <c r="C206" t="s">
        <v>18</v>
      </c>
      <c r="D206">
        <v>63</v>
      </c>
      <c r="E206" s="17" t="s">
        <v>40</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243</v>
      </c>
      <c r="C207" t="s">
        <v>43</v>
      </c>
      <c r="D207">
        <v>83</v>
      </c>
      <c r="E207" s="17" t="s">
        <v>40</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244</v>
      </c>
      <c r="C208" t="s">
        <v>49</v>
      </c>
      <c r="D208">
        <v>134</v>
      </c>
      <c r="E208" s="17" t="s">
        <v>17</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245</v>
      </c>
      <c r="C209" t="s">
        <v>32</v>
      </c>
      <c r="D209">
        <v>73</v>
      </c>
      <c r="E209" s="17" t="s">
        <v>40</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246</v>
      </c>
      <c r="C210" t="s">
        <v>41</v>
      </c>
      <c r="D210">
        <v>6</v>
      </c>
      <c r="E210" s="17" t="s">
        <v>46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247</v>
      </c>
      <c r="C211" t="s">
        <v>50</v>
      </c>
      <c r="D211">
        <v>46</v>
      </c>
      <c r="E211" s="17" t="s">
        <v>27</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248</v>
      </c>
      <c r="C212" t="s">
        <v>41</v>
      </c>
      <c r="D212">
        <v>121</v>
      </c>
      <c r="E212" s="17" t="s">
        <v>40</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249</v>
      </c>
      <c r="C213" t="s">
        <v>18</v>
      </c>
      <c r="D213">
        <v>61</v>
      </c>
      <c r="E213" s="17" t="s">
        <v>33</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250</v>
      </c>
      <c r="C214" t="s">
        <v>49</v>
      </c>
      <c r="D214">
        <v>144</v>
      </c>
      <c r="E214" s="17" t="s">
        <v>17</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251</v>
      </c>
      <c r="C215" t="s">
        <v>50</v>
      </c>
      <c r="D215">
        <v>145</v>
      </c>
      <c r="E215" s="17" t="s">
        <v>17</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252</v>
      </c>
      <c r="C216" t="s">
        <v>26</v>
      </c>
      <c r="D216">
        <v>85</v>
      </c>
      <c r="E216" s="17" t="s">
        <v>46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253</v>
      </c>
      <c r="C217" t="s">
        <v>50</v>
      </c>
      <c r="D217">
        <v>13</v>
      </c>
      <c r="E217" s="17" t="s">
        <v>33</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254</v>
      </c>
      <c r="C218" t="s">
        <v>16</v>
      </c>
      <c r="D218">
        <v>142</v>
      </c>
      <c r="E218" s="17" t="s">
        <v>40</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255</v>
      </c>
      <c r="C219" t="s">
        <v>49</v>
      </c>
      <c r="D219">
        <v>28</v>
      </c>
      <c r="E219" s="17" t="s">
        <v>27</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256</v>
      </c>
      <c r="C220" t="s">
        <v>49</v>
      </c>
      <c r="D220">
        <v>119</v>
      </c>
      <c r="E220" s="17" t="s">
        <v>40</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257</v>
      </c>
      <c r="C221" t="s">
        <v>41</v>
      </c>
      <c r="D221">
        <v>65</v>
      </c>
      <c r="E221" s="17" t="s">
        <v>46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258</v>
      </c>
      <c r="C222" t="s">
        <v>23</v>
      </c>
      <c r="D222">
        <v>68</v>
      </c>
      <c r="E222" s="17" t="s">
        <v>46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259</v>
      </c>
      <c r="C223" t="s">
        <v>43</v>
      </c>
      <c r="D223">
        <v>72</v>
      </c>
      <c r="E223" s="17" t="s">
        <v>27</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260</v>
      </c>
      <c r="C224" t="s">
        <v>43</v>
      </c>
      <c r="D224">
        <v>63</v>
      </c>
      <c r="E224" s="17" t="s">
        <v>17</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261</v>
      </c>
      <c r="C225" t="s">
        <v>22</v>
      </c>
      <c r="D225">
        <v>139</v>
      </c>
      <c r="E225" s="17" t="s">
        <v>40</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262</v>
      </c>
      <c r="C226" t="s">
        <v>49</v>
      </c>
      <c r="D226">
        <v>59</v>
      </c>
      <c r="E226" s="17" t="s">
        <v>40</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263</v>
      </c>
      <c r="C227" t="s">
        <v>35</v>
      </c>
      <c r="D227">
        <v>138</v>
      </c>
      <c r="E227" s="17" t="s">
        <v>17</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264</v>
      </c>
      <c r="C228" t="s">
        <v>22</v>
      </c>
      <c r="D228">
        <v>47</v>
      </c>
      <c r="E228" s="17" t="s">
        <v>27</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265</v>
      </c>
      <c r="C229" t="s">
        <v>35</v>
      </c>
      <c r="D229">
        <v>74</v>
      </c>
      <c r="E229" s="17" t="s">
        <v>27</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266</v>
      </c>
      <c r="C230" t="s">
        <v>43</v>
      </c>
      <c r="D230">
        <v>65</v>
      </c>
      <c r="E230" s="17" t="s">
        <v>27</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267</v>
      </c>
      <c r="C231" t="s">
        <v>32</v>
      </c>
      <c r="D231">
        <v>123</v>
      </c>
      <c r="E231" s="17" t="s">
        <v>46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268</v>
      </c>
      <c r="C232" t="s">
        <v>43</v>
      </c>
      <c r="D232">
        <v>90</v>
      </c>
      <c r="E232" s="17" t="s">
        <v>40</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269</v>
      </c>
      <c r="C233" t="s">
        <v>18</v>
      </c>
      <c r="D233">
        <v>127</v>
      </c>
      <c r="E233" s="17" t="s">
        <v>17</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270</v>
      </c>
      <c r="C234" t="s">
        <v>30</v>
      </c>
      <c r="D234">
        <v>60</v>
      </c>
      <c r="E234" s="17" t="s">
        <v>27</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271</v>
      </c>
      <c r="C235" t="s">
        <v>22</v>
      </c>
      <c r="D235">
        <v>94</v>
      </c>
      <c r="E235" s="17" t="s">
        <v>17</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272</v>
      </c>
      <c r="C236" t="s">
        <v>32</v>
      </c>
      <c r="D236">
        <v>54</v>
      </c>
      <c r="E236" s="17" t="s">
        <v>27</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273</v>
      </c>
      <c r="C237" t="s">
        <v>43</v>
      </c>
      <c r="D237">
        <v>104</v>
      </c>
      <c r="E237" s="17" t="s">
        <v>27</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274</v>
      </c>
      <c r="C238" t="s">
        <v>37</v>
      </c>
      <c r="D238">
        <v>100</v>
      </c>
      <c r="E238" s="17" t="s">
        <v>27</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275</v>
      </c>
      <c r="C239" t="s">
        <v>35</v>
      </c>
      <c r="D239">
        <v>84</v>
      </c>
      <c r="E239" s="17" t="s">
        <v>27</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276</v>
      </c>
      <c r="C240" t="s">
        <v>16</v>
      </c>
      <c r="D240">
        <v>92</v>
      </c>
      <c r="E240" s="17" t="s">
        <v>33</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277</v>
      </c>
      <c r="C241" t="s">
        <v>45</v>
      </c>
      <c r="D241">
        <v>64</v>
      </c>
      <c r="E241" s="17" t="s">
        <v>17</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278</v>
      </c>
      <c r="C242" t="s">
        <v>26</v>
      </c>
      <c r="D242">
        <v>89</v>
      </c>
      <c r="E242" s="17" t="s">
        <v>40</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279</v>
      </c>
      <c r="C243" t="s">
        <v>54</v>
      </c>
      <c r="D243">
        <v>40</v>
      </c>
      <c r="E243" s="17" t="s">
        <v>27</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280</v>
      </c>
      <c r="C244" t="s">
        <v>49</v>
      </c>
      <c r="D244">
        <v>75</v>
      </c>
      <c r="E244" s="17" t="s">
        <v>46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281</v>
      </c>
      <c r="C245" t="s">
        <v>18</v>
      </c>
      <c r="D245">
        <v>106</v>
      </c>
      <c r="E245" s="17" t="s">
        <v>33</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282</v>
      </c>
      <c r="C246" t="s">
        <v>45</v>
      </c>
      <c r="D246">
        <v>58</v>
      </c>
      <c r="E246" s="17" t="s">
        <v>27</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283</v>
      </c>
      <c r="C247" t="s">
        <v>35</v>
      </c>
      <c r="D247">
        <v>84</v>
      </c>
      <c r="E247" s="17" t="s">
        <v>33</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284</v>
      </c>
      <c r="C248" t="s">
        <v>43</v>
      </c>
      <c r="D248">
        <v>140</v>
      </c>
      <c r="E248" s="17" t="s">
        <v>33</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285</v>
      </c>
      <c r="C249" t="s">
        <v>45</v>
      </c>
      <c r="D249">
        <v>67</v>
      </c>
      <c r="E249" s="17" t="s">
        <v>33</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286</v>
      </c>
      <c r="C250" t="s">
        <v>22</v>
      </c>
      <c r="D250">
        <v>126</v>
      </c>
      <c r="E250" s="17" t="s">
        <v>33</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287</v>
      </c>
      <c r="C251" t="s">
        <v>22</v>
      </c>
      <c r="D251">
        <v>89</v>
      </c>
      <c r="E251" s="17" t="s">
        <v>27</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288</v>
      </c>
      <c r="C252" t="s">
        <v>26</v>
      </c>
      <c r="D252">
        <v>56</v>
      </c>
      <c r="E252" s="17" t="s">
        <v>17</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289</v>
      </c>
      <c r="C253" t="s">
        <v>32</v>
      </c>
      <c r="D253">
        <v>48</v>
      </c>
      <c r="E253" s="17" t="s">
        <v>27</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290</v>
      </c>
      <c r="C254" t="s">
        <v>22</v>
      </c>
      <c r="D254">
        <v>55</v>
      </c>
      <c r="E254" s="17" t="s">
        <v>17</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291</v>
      </c>
      <c r="C255" t="s">
        <v>30</v>
      </c>
      <c r="D255">
        <v>88</v>
      </c>
      <c r="E255" s="17" t="s">
        <v>46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292</v>
      </c>
      <c r="C256" t="s">
        <v>26</v>
      </c>
      <c r="D256">
        <v>102</v>
      </c>
      <c r="E256" s="17" t="s">
        <v>33</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293</v>
      </c>
      <c r="C257" t="s">
        <v>30</v>
      </c>
      <c r="D257">
        <v>155</v>
      </c>
      <c r="E257" s="17" t="s">
        <v>46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294</v>
      </c>
      <c r="C258" t="s">
        <v>22</v>
      </c>
      <c r="D258">
        <v>63</v>
      </c>
      <c r="E258" s="17" t="s">
        <v>46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295</v>
      </c>
      <c r="C259" t="s">
        <v>37</v>
      </c>
      <c r="D259">
        <v>59</v>
      </c>
      <c r="E259" s="17" t="s">
        <v>33</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296</v>
      </c>
      <c r="C260" t="s">
        <v>37</v>
      </c>
      <c r="D260">
        <v>144</v>
      </c>
      <c r="E260" s="17" t="s">
        <v>27</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297</v>
      </c>
      <c r="C261" t="s">
        <v>35</v>
      </c>
      <c r="D261">
        <v>113</v>
      </c>
      <c r="E261" s="17" t="s">
        <v>40</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298</v>
      </c>
      <c r="C262" t="s">
        <v>50</v>
      </c>
      <c r="D262">
        <v>154</v>
      </c>
      <c r="E262" s="17" t="s">
        <v>17</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299</v>
      </c>
      <c r="C263" t="s">
        <v>50</v>
      </c>
      <c r="D263">
        <v>58</v>
      </c>
      <c r="E263" s="17" t="s">
        <v>33</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300</v>
      </c>
      <c r="C264" t="s">
        <v>32</v>
      </c>
      <c r="D264">
        <v>63</v>
      </c>
      <c r="E264" s="17" t="s">
        <v>46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301</v>
      </c>
      <c r="C265" t="s">
        <v>43</v>
      </c>
      <c r="D265">
        <v>59</v>
      </c>
      <c r="E265" s="17" t="s">
        <v>27</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302</v>
      </c>
      <c r="C266" t="s">
        <v>41</v>
      </c>
      <c r="D266">
        <v>129</v>
      </c>
      <c r="E266" s="17" t="s">
        <v>46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303</v>
      </c>
      <c r="C267" t="s">
        <v>23</v>
      </c>
      <c r="D267">
        <v>101</v>
      </c>
      <c r="E267" s="17" t="s">
        <v>40</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304</v>
      </c>
      <c r="C268" t="s">
        <v>54</v>
      </c>
      <c r="D268">
        <v>154</v>
      </c>
      <c r="E268" s="17" t="s">
        <v>27</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305</v>
      </c>
      <c r="C269" t="s">
        <v>45</v>
      </c>
      <c r="D269">
        <v>131</v>
      </c>
      <c r="E269" s="17" t="s">
        <v>27</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306</v>
      </c>
      <c r="C270" t="s">
        <v>37</v>
      </c>
      <c r="D270">
        <v>111</v>
      </c>
      <c r="E270" s="17" t="s">
        <v>40</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307</v>
      </c>
      <c r="C271" t="s">
        <v>50</v>
      </c>
      <c r="D271">
        <v>142</v>
      </c>
      <c r="E271" s="17" t="s">
        <v>40</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308</v>
      </c>
      <c r="C272" t="s">
        <v>26</v>
      </c>
      <c r="D272">
        <v>93</v>
      </c>
      <c r="E272" s="17" t="s">
        <v>46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309</v>
      </c>
      <c r="C273" t="s">
        <v>50</v>
      </c>
      <c r="D273">
        <v>125</v>
      </c>
      <c r="E273" s="17" t="s">
        <v>17</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310</v>
      </c>
      <c r="C274" t="s">
        <v>41</v>
      </c>
      <c r="D274">
        <v>76</v>
      </c>
      <c r="E274" s="17" t="s">
        <v>27</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311</v>
      </c>
      <c r="C275" t="s">
        <v>35</v>
      </c>
      <c r="D275">
        <v>69</v>
      </c>
      <c r="E275" s="17" t="s">
        <v>46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312</v>
      </c>
      <c r="C276" t="s">
        <v>43</v>
      </c>
      <c r="D276">
        <v>149</v>
      </c>
      <c r="E276" s="17" t="s">
        <v>17</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313</v>
      </c>
      <c r="C277" t="s">
        <v>50</v>
      </c>
      <c r="D277">
        <v>57</v>
      </c>
      <c r="E277" s="17" t="s">
        <v>46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314</v>
      </c>
      <c r="C278" t="s">
        <v>22</v>
      </c>
      <c r="D278">
        <v>113</v>
      </c>
      <c r="E278" s="17" t="s">
        <v>27</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315</v>
      </c>
      <c r="C279" t="s">
        <v>16</v>
      </c>
      <c r="D279">
        <v>160</v>
      </c>
      <c r="E279" s="17" t="s">
        <v>17</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316</v>
      </c>
      <c r="C280" t="s">
        <v>32</v>
      </c>
      <c r="D280">
        <v>158</v>
      </c>
      <c r="E280" s="17" t="s">
        <v>33</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317</v>
      </c>
      <c r="C281" t="s">
        <v>35</v>
      </c>
      <c r="D281">
        <v>77</v>
      </c>
      <c r="E281" s="17" t="s">
        <v>17</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318</v>
      </c>
      <c r="C282" t="s">
        <v>49</v>
      </c>
      <c r="D282">
        <v>118</v>
      </c>
      <c r="E282" s="17" t="s">
        <v>40</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319</v>
      </c>
      <c r="C283" t="s">
        <v>54</v>
      </c>
      <c r="D283">
        <v>75</v>
      </c>
      <c r="E283" s="17" t="s">
        <v>27</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320</v>
      </c>
      <c r="C284" t="s">
        <v>22</v>
      </c>
      <c r="D284">
        <v>103</v>
      </c>
      <c r="E284" s="17" t="s">
        <v>17</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321</v>
      </c>
      <c r="C285" t="s">
        <v>35</v>
      </c>
      <c r="D285">
        <v>116</v>
      </c>
      <c r="E285" s="17" t="s">
        <v>40</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322</v>
      </c>
      <c r="C286" t="s">
        <v>37</v>
      </c>
      <c r="D286">
        <v>61</v>
      </c>
      <c r="E286" s="17" t="s">
        <v>33</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323</v>
      </c>
      <c r="C287" t="s">
        <v>50</v>
      </c>
      <c r="D287">
        <v>126</v>
      </c>
      <c r="E287" s="17" t="s">
        <v>27</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324</v>
      </c>
      <c r="C288" t="s">
        <v>23</v>
      </c>
      <c r="D288">
        <v>141</v>
      </c>
      <c r="E288" s="17" t="s">
        <v>46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325</v>
      </c>
      <c r="C289" t="s">
        <v>32</v>
      </c>
      <c r="D289">
        <v>95</v>
      </c>
      <c r="E289" s="17" t="s">
        <v>40</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326</v>
      </c>
      <c r="C290" t="s">
        <v>54</v>
      </c>
      <c r="D290">
        <v>39</v>
      </c>
      <c r="E290" s="17" t="s">
        <v>33</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327</v>
      </c>
      <c r="C291" t="s">
        <v>22</v>
      </c>
      <c r="D291">
        <v>127</v>
      </c>
      <c r="E291" s="17" t="s">
        <v>27</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328</v>
      </c>
      <c r="C292" t="s">
        <v>37</v>
      </c>
      <c r="D292">
        <v>78</v>
      </c>
      <c r="E292" s="17" t="s">
        <v>27</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329</v>
      </c>
      <c r="C293" t="s">
        <v>49</v>
      </c>
      <c r="D293">
        <v>40</v>
      </c>
      <c r="E293" s="17" t="s">
        <v>27</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330</v>
      </c>
      <c r="C294" t="s">
        <v>37</v>
      </c>
      <c r="D294">
        <v>56</v>
      </c>
      <c r="E294" s="17" t="s">
        <v>33</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331</v>
      </c>
      <c r="C295" t="s">
        <v>54</v>
      </c>
      <c r="D295">
        <v>59</v>
      </c>
      <c r="E295" s="17" t="s">
        <v>46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332</v>
      </c>
      <c r="C296" t="s">
        <v>50</v>
      </c>
      <c r="D296">
        <v>30</v>
      </c>
      <c r="E296" s="17" t="s">
        <v>27</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333</v>
      </c>
      <c r="C297" t="s">
        <v>49</v>
      </c>
      <c r="D297">
        <v>63</v>
      </c>
      <c r="E297" s="17" t="s">
        <v>17</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334</v>
      </c>
      <c r="C298" t="s">
        <v>26</v>
      </c>
      <c r="D298">
        <v>56</v>
      </c>
      <c r="E298" s="17" t="s">
        <v>40</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335</v>
      </c>
      <c r="C299" t="s">
        <v>41</v>
      </c>
      <c r="D299">
        <v>95</v>
      </c>
      <c r="E299" s="17" t="s">
        <v>17</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336</v>
      </c>
      <c r="C300" t="s">
        <v>18</v>
      </c>
      <c r="D300">
        <v>128</v>
      </c>
      <c r="E300" s="17" t="s">
        <v>46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337</v>
      </c>
      <c r="C301" t="s">
        <v>32</v>
      </c>
      <c r="D301">
        <v>49</v>
      </c>
      <c r="E301" s="17" t="s">
        <v>17</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338</v>
      </c>
      <c r="C302" t="s">
        <v>18</v>
      </c>
      <c r="D302">
        <v>89</v>
      </c>
      <c r="E302" s="17" t="s">
        <v>33</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339</v>
      </c>
      <c r="C303" t="s">
        <v>43</v>
      </c>
      <c r="D303">
        <v>87</v>
      </c>
      <c r="E303" s="17" t="s">
        <v>17</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340</v>
      </c>
      <c r="C304" t="s">
        <v>16</v>
      </c>
      <c r="D304">
        <v>60</v>
      </c>
      <c r="E304" s="17" t="s">
        <v>27</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341</v>
      </c>
      <c r="C305" t="s">
        <v>30</v>
      </c>
      <c r="D305">
        <v>42</v>
      </c>
      <c r="E305" s="17" t="s">
        <v>33</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342</v>
      </c>
      <c r="C306" t="s">
        <v>45</v>
      </c>
      <c r="D306">
        <v>99</v>
      </c>
      <c r="E306" s="17" t="s">
        <v>27</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343</v>
      </c>
      <c r="C307" t="s">
        <v>26</v>
      </c>
      <c r="D307">
        <v>20</v>
      </c>
      <c r="E307" s="17" t="s">
        <v>33</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344</v>
      </c>
      <c r="C308" t="s">
        <v>49</v>
      </c>
      <c r="D308">
        <v>65</v>
      </c>
      <c r="E308" s="17" t="s">
        <v>27</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345</v>
      </c>
      <c r="C309" t="s">
        <v>50</v>
      </c>
      <c r="D309">
        <v>71</v>
      </c>
      <c r="E309" s="17" t="s">
        <v>17</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346</v>
      </c>
      <c r="C310" t="s">
        <v>22</v>
      </c>
      <c r="D310">
        <v>95</v>
      </c>
      <c r="E310" s="17" t="s">
        <v>46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347</v>
      </c>
      <c r="C311" t="s">
        <v>26</v>
      </c>
      <c r="D311">
        <v>81</v>
      </c>
      <c r="E311" s="17" t="s">
        <v>40</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348</v>
      </c>
      <c r="C312" t="s">
        <v>35</v>
      </c>
      <c r="D312">
        <v>137</v>
      </c>
      <c r="E312" s="17" t="s">
        <v>40</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349</v>
      </c>
      <c r="C313" t="s">
        <v>35</v>
      </c>
      <c r="D313">
        <v>40</v>
      </c>
      <c r="E313" s="17" t="s">
        <v>46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350</v>
      </c>
      <c r="C314" t="s">
        <v>45</v>
      </c>
      <c r="D314">
        <v>111</v>
      </c>
      <c r="E314" s="17" t="s">
        <v>27</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351</v>
      </c>
      <c r="C315" t="s">
        <v>50</v>
      </c>
      <c r="D315">
        <v>106</v>
      </c>
      <c r="E315" s="17" t="s">
        <v>27</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352</v>
      </c>
      <c r="C316" t="s">
        <v>30</v>
      </c>
      <c r="D316">
        <v>133</v>
      </c>
      <c r="E316" s="17" t="s">
        <v>33</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353</v>
      </c>
      <c r="C317" t="s">
        <v>37</v>
      </c>
      <c r="D317">
        <v>38</v>
      </c>
      <c r="E317" s="17" t="s">
        <v>27</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354</v>
      </c>
      <c r="C318" t="s">
        <v>54</v>
      </c>
      <c r="D318">
        <v>130</v>
      </c>
      <c r="E318" s="17" t="s">
        <v>46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355</v>
      </c>
      <c r="C319" t="s">
        <v>49</v>
      </c>
      <c r="D319">
        <v>23</v>
      </c>
      <c r="E319" s="17" t="s">
        <v>33</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356</v>
      </c>
      <c r="C320" t="s">
        <v>54</v>
      </c>
      <c r="D320">
        <v>124</v>
      </c>
      <c r="E320" s="17" t="s">
        <v>27</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357</v>
      </c>
      <c r="C321" t="s">
        <v>26</v>
      </c>
      <c r="D321">
        <v>107</v>
      </c>
      <c r="E321" s="17" t="s">
        <v>27</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358</v>
      </c>
      <c r="C322" t="s">
        <v>35</v>
      </c>
      <c r="D322">
        <v>60</v>
      </c>
      <c r="E322" s="17" t="s">
        <v>17</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359</v>
      </c>
      <c r="C323" t="s">
        <v>35</v>
      </c>
      <c r="D323">
        <v>158</v>
      </c>
      <c r="E323" s="17" t="s">
        <v>46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360</v>
      </c>
      <c r="C324" t="s">
        <v>43</v>
      </c>
      <c r="D324">
        <v>110</v>
      </c>
      <c r="E324" s="17" t="s">
        <v>46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361</v>
      </c>
      <c r="C325" t="s">
        <v>18</v>
      </c>
      <c r="D325">
        <v>70</v>
      </c>
      <c r="E325" s="17" t="s">
        <v>46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362</v>
      </c>
      <c r="C326" t="s">
        <v>18</v>
      </c>
      <c r="D326">
        <v>150</v>
      </c>
      <c r="E326" s="17" t="s">
        <v>17</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363</v>
      </c>
      <c r="C327" t="s">
        <v>37</v>
      </c>
      <c r="D327">
        <v>36</v>
      </c>
      <c r="E327" s="17" t="s">
        <v>27</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364</v>
      </c>
      <c r="C328" t="s">
        <v>54</v>
      </c>
      <c r="D328">
        <v>74</v>
      </c>
      <c r="E328" s="17" t="s">
        <v>27</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365</v>
      </c>
      <c r="C329" t="s">
        <v>22</v>
      </c>
      <c r="D329">
        <v>75</v>
      </c>
      <c r="E329" s="17" t="s">
        <v>27</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366</v>
      </c>
      <c r="C330" t="s">
        <v>41</v>
      </c>
      <c r="D330">
        <v>70</v>
      </c>
      <c r="E330" s="17" t="s">
        <v>40</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367</v>
      </c>
      <c r="C331" t="s">
        <v>43</v>
      </c>
      <c r="D331">
        <v>23</v>
      </c>
      <c r="E331" s="17" t="s">
        <v>46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368</v>
      </c>
      <c r="C332" t="s">
        <v>45</v>
      </c>
      <c r="D332">
        <v>104</v>
      </c>
      <c r="E332" s="17" t="s">
        <v>33</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369</v>
      </c>
      <c r="C333" t="s">
        <v>18</v>
      </c>
      <c r="D333">
        <v>95</v>
      </c>
      <c r="E333" s="17" t="s">
        <v>40</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370</v>
      </c>
      <c r="C334" t="s">
        <v>32</v>
      </c>
      <c r="D334">
        <v>49</v>
      </c>
      <c r="E334" s="17" t="s">
        <v>17</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371</v>
      </c>
      <c r="C335" t="s">
        <v>50</v>
      </c>
      <c r="D335">
        <v>8</v>
      </c>
      <c r="E335" s="17" t="s">
        <v>46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372</v>
      </c>
      <c r="C336" t="s">
        <v>18</v>
      </c>
      <c r="D336">
        <v>157</v>
      </c>
      <c r="E336" s="17" t="s">
        <v>17</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373</v>
      </c>
      <c r="C337" t="s">
        <v>26</v>
      </c>
      <c r="D337">
        <v>74</v>
      </c>
      <c r="E337" s="17" t="s">
        <v>27</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374</v>
      </c>
      <c r="C338" t="s">
        <v>43</v>
      </c>
      <c r="D338">
        <v>72</v>
      </c>
      <c r="E338" s="17" t="s">
        <v>40</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375</v>
      </c>
      <c r="C339" t="s">
        <v>26</v>
      </c>
      <c r="D339">
        <v>79</v>
      </c>
      <c r="E339" s="17" t="s">
        <v>27</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376</v>
      </c>
      <c r="C340" t="s">
        <v>54</v>
      </c>
      <c r="D340">
        <v>23</v>
      </c>
      <c r="E340" s="17" t="s">
        <v>27</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377</v>
      </c>
      <c r="C341" t="s">
        <v>22</v>
      </c>
      <c r="D341">
        <v>69</v>
      </c>
      <c r="E341" s="17" t="s">
        <v>27</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378</v>
      </c>
      <c r="C342" t="s">
        <v>35</v>
      </c>
      <c r="D342">
        <v>64</v>
      </c>
      <c r="E342" s="17" t="s">
        <v>27</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379</v>
      </c>
      <c r="C343" t="s">
        <v>23</v>
      </c>
      <c r="D343">
        <v>47</v>
      </c>
      <c r="E343" s="17" t="s">
        <v>17</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380</v>
      </c>
      <c r="C344" t="s">
        <v>26</v>
      </c>
      <c r="D344">
        <v>55</v>
      </c>
      <c r="E344" s="17" t="s">
        <v>40</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381</v>
      </c>
      <c r="C345" t="s">
        <v>45</v>
      </c>
      <c r="D345">
        <v>104</v>
      </c>
      <c r="E345" s="17" t="s">
        <v>40</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382</v>
      </c>
      <c r="C346" t="s">
        <v>23</v>
      </c>
      <c r="D346">
        <v>116</v>
      </c>
      <c r="E346" s="17" t="s">
        <v>27</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383</v>
      </c>
      <c r="C347" t="s">
        <v>54</v>
      </c>
      <c r="D347">
        <v>99</v>
      </c>
      <c r="E347" s="17" t="s">
        <v>40</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384</v>
      </c>
      <c r="C348" t="s">
        <v>45</v>
      </c>
      <c r="D348">
        <v>84</v>
      </c>
      <c r="E348" s="17" t="s">
        <v>40</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385</v>
      </c>
      <c r="C349" t="s">
        <v>50</v>
      </c>
      <c r="D349">
        <v>159</v>
      </c>
      <c r="E349" s="17" t="s">
        <v>40</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386</v>
      </c>
      <c r="C350" t="s">
        <v>37</v>
      </c>
      <c r="D350">
        <v>25</v>
      </c>
      <c r="E350" s="17" t="s">
        <v>17</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387</v>
      </c>
      <c r="C351" t="s">
        <v>50</v>
      </c>
      <c r="D351">
        <v>53</v>
      </c>
      <c r="E351" s="17" t="s">
        <v>46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388</v>
      </c>
      <c r="C352" t="s">
        <v>50</v>
      </c>
      <c r="D352">
        <v>89</v>
      </c>
      <c r="E352" s="17" t="s">
        <v>17</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389</v>
      </c>
      <c r="C353" t="s">
        <v>30</v>
      </c>
      <c r="D353">
        <v>73</v>
      </c>
      <c r="E353" s="17" t="s">
        <v>27</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390</v>
      </c>
      <c r="C354" t="s">
        <v>54</v>
      </c>
      <c r="D354">
        <v>50</v>
      </c>
      <c r="E354" s="17" t="s">
        <v>27</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391</v>
      </c>
      <c r="C355" t="s">
        <v>32</v>
      </c>
      <c r="D355">
        <v>98</v>
      </c>
      <c r="E355" s="17" t="s">
        <v>27</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392</v>
      </c>
      <c r="C356" t="s">
        <v>49</v>
      </c>
      <c r="D356">
        <v>114</v>
      </c>
      <c r="E356" s="17" t="s">
        <v>40</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393</v>
      </c>
      <c r="C357" t="s">
        <v>35</v>
      </c>
      <c r="D357">
        <v>67</v>
      </c>
      <c r="E357" s="17" t="s">
        <v>40</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394</v>
      </c>
      <c r="C358" t="s">
        <v>26</v>
      </c>
      <c r="D358">
        <v>91</v>
      </c>
      <c r="E358" s="17" t="s">
        <v>27</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395</v>
      </c>
      <c r="C359" t="s">
        <v>41</v>
      </c>
      <c r="D359">
        <v>67</v>
      </c>
      <c r="E359" s="17" t="s">
        <v>27</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396</v>
      </c>
      <c r="C360" t="s">
        <v>49</v>
      </c>
      <c r="D360">
        <v>139</v>
      </c>
      <c r="E360" s="17" t="s">
        <v>17</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397</v>
      </c>
      <c r="C361" t="s">
        <v>41</v>
      </c>
      <c r="D361">
        <v>102</v>
      </c>
      <c r="E361" s="17" t="s">
        <v>17</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398</v>
      </c>
      <c r="C362" t="s">
        <v>18</v>
      </c>
      <c r="D362">
        <v>108</v>
      </c>
      <c r="E362" s="17" t="s">
        <v>33</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399</v>
      </c>
      <c r="C363" t="s">
        <v>37</v>
      </c>
      <c r="D363">
        <v>66</v>
      </c>
      <c r="E363" s="17" t="s">
        <v>27</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400</v>
      </c>
      <c r="C364" t="s">
        <v>43</v>
      </c>
      <c r="D364">
        <v>85</v>
      </c>
      <c r="E364" s="17" t="s">
        <v>17</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401</v>
      </c>
      <c r="C365" t="s">
        <v>35</v>
      </c>
      <c r="D365">
        <v>55</v>
      </c>
      <c r="E365" s="17" t="s">
        <v>33</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402</v>
      </c>
      <c r="C366" t="s">
        <v>18</v>
      </c>
      <c r="D366">
        <v>17</v>
      </c>
      <c r="E366" s="17" t="s">
        <v>46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403</v>
      </c>
      <c r="C367" t="s">
        <v>35</v>
      </c>
      <c r="D367">
        <v>128</v>
      </c>
      <c r="E367" s="17" t="s">
        <v>46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404</v>
      </c>
      <c r="C368" t="s">
        <v>54</v>
      </c>
      <c r="D368">
        <v>45</v>
      </c>
      <c r="E368" s="17" t="s">
        <v>33</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405</v>
      </c>
      <c r="C369" t="s">
        <v>18</v>
      </c>
      <c r="D369">
        <v>41</v>
      </c>
      <c r="E369" s="17" t="s">
        <v>46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406</v>
      </c>
      <c r="C370" t="s">
        <v>23</v>
      </c>
      <c r="D370">
        <v>49</v>
      </c>
      <c r="E370" s="17" t="s">
        <v>46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407</v>
      </c>
      <c r="C371" t="s">
        <v>22</v>
      </c>
      <c r="D371">
        <v>21</v>
      </c>
      <c r="E371" s="17" t="s">
        <v>40</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408</v>
      </c>
      <c r="C372" t="s">
        <v>50</v>
      </c>
      <c r="D372">
        <v>133</v>
      </c>
      <c r="E372" s="17" t="s">
        <v>33</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409</v>
      </c>
      <c r="C373" t="s">
        <v>16</v>
      </c>
      <c r="D373">
        <v>135</v>
      </c>
      <c r="E373" s="17" t="s">
        <v>27</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410</v>
      </c>
      <c r="C374" t="s">
        <v>49</v>
      </c>
      <c r="D374">
        <v>69</v>
      </c>
      <c r="E374" s="17" t="s">
        <v>33</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411</v>
      </c>
      <c r="C375" t="s">
        <v>45</v>
      </c>
      <c r="D375">
        <v>110</v>
      </c>
      <c r="E375" s="17" t="s">
        <v>40</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412</v>
      </c>
      <c r="C376" t="s">
        <v>41</v>
      </c>
      <c r="D376">
        <v>64</v>
      </c>
      <c r="E376" s="17" t="s">
        <v>17</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413</v>
      </c>
      <c r="C377" t="s">
        <v>26</v>
      </c>
      <c r="D377">
        <v>105</v>
      </c>
      <c r="E377" s="17" t="s">
        <v>46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414</v>
      </c>
      <c r="C378" t="s">
        <v>41</v>
      </c>
      <c r="D378">
        <v>165</v>
      </c>
      <c r="E378" s="17" t="s">
        <v>27</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415</v>
      </c>
      <c r="C379" t="s">
        <v>54</v>
      </c>
      <c r="D379">
        <v>125</v>
      </c>
      <c r="E379" s="17" t="s">
        <v>27</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416</v>
      </c>
      <c r="C380" t="s">
        <v>26</v>
      </c>
      <c r="D380">
        <v>88</v>
      </c>
      <c r="E380" s="17" t="s">
        <v>17</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417</v>
      </c>
      <c r="C381" t="s">
        <v>49</v>
      </c>
      <c r="D381">
        <v>6</v>
      </c>
      <c r="E381" s="17" t="s">
        <v>17</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418</v>
      </c>
      <c r="C382" t="s">
        <v>43</v>
      </c>
      <c r="D382">
        <v>69</v>
      </c>
      <c r="E382" s="17" t="s">
        <v>33</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419</v>
      </c>
      <c r="C383" t="s">
        <v>18</v>
      </c>
      <c r="D383">
        <v>107</v>
      </c>
      <c r="E383" s="17" t="s">
        <v>33</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420</v>
      </c>
      <c r="C384" t="s">
        <v>22</v>
      </c>
      <c r="D384">
        <v>90</v>
      </c>
      <c r="E384" s="17" t="s">
        <v>27</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421</v>
      </c>
      <c r="C385" t="s">
        <v>16</v>
      </c>
      <c r="D385">
        <v>120</v>
      </c>
      <c r="E385" s="17" t="s">
        <v>46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422</v>
      </c>
      <c r="C386" t="s">
        <v>32</v>
      </c>
      <c r="D386">
        <v>47</v>
      </c>
      <c r="E386" s="17" t="s">
        <v>33</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423</v>
      </c>
      <c r="C387" t="s">
        <v>30</v>
      </c>
      <c r="D387">
        <v>60</v>
      </c>
      <c r="E387" s="17" t="s">
        <v>46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424</v>
      </c>
      <c r="C388" t="s">
        <v>35</v>
      </c>
      <c r="D388">
        <v>64</v>
      </c>
      <c r="E388" s="17" t="s">
        <v>27</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425</v>
      </c>
      <c r="C389" t="s">
        <v>41</v>
      </c>
      <c r="D389">
        <v>62</v>
      </c>
      <c r="E389" s="17" t="s">
        <v>33</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426</v>
      </c>
      <c r="C390" t="s">
        <v>45</v>
      </c>
      <c r="D390">
        <v>88</v>
      </c>
      <c r="E390" s="17" t="s">
        <v>33</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427</v>
      </c>
      <c r="C391" t="s">
        <v>54</v>
      </c>
      <c r="D391">
        <v>116</v>
      </c>
      <c r="E391" s="17" t="s">
        <v>33</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428</v>
      </c>
      <c r="C392" t="s">
        <v>22</v>
      </c>
      <c r="D392">
        <v>82</v>
      </c>
      <c r="E392" s="17" t="s">
        <v>17</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429</v>
      </c>
      <c r="C393" t="s">
        <v>41</v>
      </c>
      <c r="D393">
        <v>99</v>
      </c>
      <c r="E393" s="17" t="s">
        <v>27</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430</v>
      </c>
      <c r="C394" t="s">
        <v>41</v>
      </c>
      <c r="D394">
        <v>55</v>
      </c>
      <c r="E394" s="17" t="s">
        <v>17</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431</v>
      </c>
      <c r="C395" t="s">
        <v>35</v>
      </c>
      <c r="D395">
        <v>61</v>
      </c>
      <c r="E395" s="17" t="s">
        <v>46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432</v>
      </c>
      <c r="C396" t="s">
        <v>54</v>
      </c>
      <c r="D396">
        <v>36</v>
      </c>
      <c r="E396" s="17" t="s">
        <v>40</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433</v>
      </c>
      <c r="C397" t="s">
        <v>22</v>
      </c>
      <c r="D397">
        <v>123</v>
      </c>
      <c r="E397" s="17" t="s">
        <v>33</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434</v>
      </c>
      <c r="C398" t="s">
        <v>23</v>
      </c>
      <c r="D398">
        <v>24</v>
      </c>
      <c r="E398" s="17" t="s">
        <v>46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435</v>
      </c>
      <c r="C399" t="s">
        <v>22</v>
      </c>
      <c r="D399">
        <v>43</v>
      </c>
      <c r="E399" s="17" t="s">
        <v>33</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436</v>
      </c>
      <c r="C400" t="s">
        <v>30</v>
      </c>
      <c r="D400">
        <v>95</v>
      </c>
      <c r="E400" s="17" t="s">
        <v>27</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437</v>
      </c>
      <c r="C401" t="s">
        <v>41</v>
      </c>
      <c r="D401">
        <v>53</v>
      </c>
      <c r="E401" s="17" t="s">
        <v>33</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438</v>
      </c>
      <c r="C402" t="s">
        <v>22</v>
      </c>
      <c r="D402">
        <v>113</v>
      </c>
      <c r="E402" s="17" t="s">
        <v>33</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439</v>
      </c>
      <c r="C403" t="s">
        <v>41</v>
      </c>
      <c r="D403">
        <v>89</v>
      </c>
      <c r="E403" s="17" t="s">
        <v>40</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440</v>
      </c>
      <c r="C404" t="s">
        <v>45</v>
      </c>
      <c r="D404">
        <v>84</v>
      </c>
      <c r="E404" s="17" t="s">
        <v>17</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441</v>
      </c>
      <c r="C405" t="s">
        <v>23</v>
      </c>
      <c r="D405">
        <v>130</v>
      </c>
      <c r="E405" s="17" t="s">
        <v>33</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442</v>
      </c>
      <c r="C406" t="s">
        <v>30</v>
      </c>
      <c r="D406">
        <v>163</v>
      </c>
      <c r="E406" s="17" t="s">
        <v>40</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443</v>
      </c>
      <c r="C407" t="s">
        <v>43</v>
      </c>
      <c r="D407">
        <v>127</v>
      </c>
      <c r="E407" s="17" t="s">
        <v>33</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444</v>
      </c>
      <c r="C408" t="s">
        <v>22</v>
      </c>
      <c r="D408">
        <v>50</v>
      </c>
      <c r="E408" s="17" t="s">
        <v>33</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445</v>
      </c>
      <c r="C409" t="s">
        <v>37</v>
      </c>
      <c r="D409">
        <v>88</v>
      </c>
      <c r="E409" s="17" t="s">
        <v>46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446</v>
      </c>
      <c r="C410" t="s">
        <v>22</v>
      </c>
      <c r="D410">
        <v>139</v>
      </c>
      <c r="E410" s="17" t="s">
        <v>27</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447</v>
      </c>
      <c r="C411" t="s">
        <v>30</v>
      </c>
      <c r="D411">
        <v>111</v>
      </c>
      <c r="E411" s="17" t="s">
        <v>33</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448</v>
      </c>
      <c r="C412" t="s">
        <v>26</v>
      </c>
      <c r="D412">
        <v>115</v>
      </c>
      <c r="E412" s="17" t="s">
        <v>27</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449</v>
      </c>
      <c r="C413" t="s">
        <v>41</v>
      </c>
      <c r="D413">
        <v>26</v>
      </c>
      <c r="E413" s="17" t="s">
        <v>40</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450</v>
      </c>
      <c r="C414" t="s">
        <v>45</v>
      </c>
      <c r="D414">
        <v>131</v>
      </c>
      <c r="E414" s="17" t="s">
        <v>46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451</v>
      </c>
      <c r="C415" t="s">
        <v>26</v>
      </c>
      <c r="D415">
        <v>27</v>
      </c>
      <c r="E415" s="17" t="s">
        <v>46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452</v>
      </c>
      <c r="C416" t="s">
        <v>50</v>
      </c>
      <c r="D416">
        <v>75</v>
      </c>
      <c r="E416" s="17" t="s">
        <v>33</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453</v>
      </c>
      <c r="C417" t="s">
        <v>35</v>
      </c>
      <c r="D417">
        <v>123</v>
      </c>
      <c r="E417" s="17" t="s">
        <v>46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454</v>
      </c>
      <c r="C418" t="s">
        <v>16</v>
      </c>
      <c r="D418">
        <v>129</v>
      </c>
      <c r="E418" s="17" t="s">
        <v>46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455</v>
      </c>
      <c r="C419" t="s">
        <v>50</v>
      </c>
      <c r="D419">
        <v>124</v>
      </c>
      <c r="E419" s="17" t="s">
        <v>27</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456</v>
      </c>
      <c r="C420" t="s">
        <v>26</v>
      </c>
      <c r="D420">
        <v>108</v>
      </c>
      <c r="E420" s="17" t="s">
        <v>27</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457</v>
      </c>
      <c r="C421" t="s">
        <v>32</v>
      </c>
      <c r="D421">
        <v>15</v>
      </c>
      <c r="E421" s="17" t="s">
        <v>27</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458</v>
      </c>
      <c r="C422" t="s">
        <v>26</v>
      </c>
      <c r="D422">
        <v>66</v>
      </c>
      <c r="E422" s="17" t="s">
        <v>27</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459</v>
      </c>
      <c r="C423" t="s">
        <v>37</v>
      </c>
      <c r="D423">
        <v>126</v>
      </c>
      <c r="E423" s="17" t="s">
        <v>33</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460</v>
      </c>
      <c r="C424" t="s">
        <v>50</v>
      </c>
      <c r="D424">
        <v>26</v>
      </c>
      <c r="E424" s="17" t="s">
        <v>17</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461</v>
      </c>
      <c r="C425" t="s">
        <v>23</v>
      </c>
      <c r="D425">
        <v>105</v>
      </c>
      <c r="E425" s="17" t="s">
        <v>33</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462</v>
      </c>
      <c r="C426" t="s">
        <v>23</v>
      </c>
      <c r="D426">
        <v>31</v>
      </c>
      <c r="E426" s="17" t="s">
        <v>33</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463</v>
      </c>
      <c r="C427" t="s">
        <v>26</v>
      </c>
      <c r="D427">
        <v>109</v>
      </c>
      <c r="E427" s="17" t="s">
        <v>27</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464</v>
      </c>
      <c r="C428" t="s">
        <v>16</v>
      </c>
      <c r="D428">
        <v>113</v>
      </c>
      <c r="E428" s="17" t="s">
        <v>40</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465</v>
      </c>
      <c r="C429" t="s">
        <v>37</v>
      </c>
      <c r="D429">
        <v>101</v>
      </c>
      <c r="E429" s="17" t="s">
        <v>17</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466</v>
      </c>
      <c r="C430" t="s">
        <v>30</v>
      </c>
      <c r="D430">
        <v>156</v>
      </c>
      <c r="E430" s="17" t="s">
        <v>17</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467</v>
      </c>
      <c r="C431" t="s">
        <v>26</v>
      </c>
      <c r="D431">
        <v>145</v>
      </c>
      <c r="E431" s="17" t="s">
        <v>40</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468</v>
      </c>
      <c r="C432" t="s">
        <v>35</v>
      </c>
      <c r="D432">
        <v>36</v>
      </c>
      <c r="E432" s="17" t="s">
        <v>27</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469</v>
      </c>
      <c r="C433" t="s">
        <v>23</v>
      </c>
      <c r="D433">
        <v>135</v>
      </c>
      <c r="E433" s="17" t="s">
        <v>46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470</v>
      </c>
      <c r="C434" t="s">
        <v>37</v>
      </c>
      <c r="D434">
        <v>81</v>
      </c>
      <c r="E434" s="17" t="s">
        <v>27</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471</v>
      </c>
      <c r="C435" t="s">
        <v>37</v>
      </c>
      <c r="D435">
        <v>81</v>
      </c>
      <c r="E435" s="17" t="s">
        <v>40</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472</v>
      </c>
      <c r="C436" t="s">
        <v>43</v>
      </c>
      <c r="D436">
        <v>93</v>
      </c>
      <c r="E436" s="17" t="s">
        <v>33</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473</v>
      </c>
      <c r="C437" t="s">
        <v>26</v>
      </c>
      <c r="D437">
        <v>14</v>
      </c>
      <c r="E437" s="17" t="s">
        <v>27</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474</v>
      </c>
      <c r="C438" t="s">
        <v>23</v>
      </c>
      <c r="D438">
        <v>95</v>
      </c>
      <c r="E438" s="17" t="s">
        <v>40</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475</v>
      </c>
      <c r="C439" t="s">
        <v>43</v>
      </c>
      <c r="D439">
        <v>81</v>
      </c>
      <c r="E439" s="17" t="s">
        <v>40</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476</v>
      </c>
      <c r="C440" t="s">
        <v>41</v>
      </c>
      <c r="D440">
        <v>60</v>
      </c>
      <c r="E440" s="17" t="s">
        <v>27</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477</v>
      </c>
      <c r="C441" t="s">
        <v>49</v>
      </c>
      <c r="D441">
        <v>137</v>
      </c>
      <c r="E441" s="17" t="s">
        <v>33</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478</v>
      </c>
      <c r="C442" t="s">
        <v>22</v>
      </c>
      <c r="D442">
        <v>112</v>
      </c>
      <c r="E442" s="17" t="s">
        <v>46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479</v>
      </c>
      <c r="C443" t="s">
        <v>23</v>
      </c>
      <c r="D443">
        <v>76</v>
      </c>
      <c r="E443" s="17" t="s">
        <v>17</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480</v>
      </c>
      <c r="C444" t="s">
        <v>54</v>
      </c>
      <c r="D444">
        <v>73</v>
      </c>
      <c r="E444" s="17" t="s">
        <v>27</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481</v>
      </c>
      <c r="C445" t="s">
        <v>45</v>
      </c>
      <c r="D445">
        <v>119</v>
      </c>
      <c r="E445" s="17" t="s">
        <v>33</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482</v>
      </c>
      <c r="C446" t="s">
        <v>16</v>
      </c>
      <c r="D446">
        <v>135</v>
      </c>
      <c r="E446" s="17" t="s">
        <v>40</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483</v>
      </c>
      <c r="C447" t="s">
        <v>49</v>
      </c>
      <c r="D447">
        <v>41</v>
      </c>
      <c r="E447" s="17" t="s">
        <v>46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484</v>
      </c>
      <c r="C448" t="s">
        <v>26</v>
      </c>
      <c r="D448">
        <v>35</v>
      </c>
      <c r="E448" s="17" t="s">
        <v>40</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485</v>
      </c>
      <c r="C449" t="s">
        <v>16</v>
      </c>
      <c r="D449">
        <v>96</v>
      </c>
      <c r="E449" s="17" t="s">
        <v>27</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486</v>
      </c>
      <c r="C450" t="s">
        <v>43</v>
      </c>
      <c r="D450">
        <v>61</v>
      </c>
      <c r="E450" s="17" t="s">
        <v>46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487</v>
      </c>
      <c r="C451" t="s">
        <v>16</v>
      </c>
      <c r="D451">
        <v>91</v>
      </c>
      <c r="E451" s="17" t="s">
        <v>46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488</v>
      </c>
      <c r="C452" t="s">
        <v>18</v>
      </c>
      <c r="D452">
        <v>30</v>
      </c>
      <c r="E452" s="17" t="s">
        <v>46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489</v>
      </c>
      <c r="C453" t="s">
        <v>41</v>
      </c>
      <c r="D453">
        <v>111</v>
      </c>
      <c r="E453" s="17" t="s">
        <v>33</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490</v>
      </c>
      <c r="C454" t="s">
        <v>43</v>
      </c>
      <c r="D454">
        <v>81</v>
      </c>
      <c r="E454" s="17" t="s">
        <v>27</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491</v>
      </c>
      <c r="C455" t="s">
        <v>23</v>
      </c>
      <c r="D455">
        <v>40</v>
      </c>
      <c r="E455" s="17" t="s">
        <v>40</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492</v>
      </c>
      <c r="C456" t="s">
        <v>41</v>
      </c>
      <c r="D456">
        <v>143</v>
      </c>
      <c r="E456" s="17" t="s">
        <v>40</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493</v>
      </c>
      <c r="C457" t="s">
        <v>23</v>
      </c>
      <c r="D457">
        <v>70</v>
      </c>
      <c r="E457" s="17" t="s">
        <v>40</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494</v>
      </c>
      <c r="C458" t="s">
        <v>54</v>
      </c>
      <c r="D458">
        <v>137</v>
      </c>
      <c r="E458" s="17" t="s">
        <v>40</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495</v>
      </c>
      <c r="C459" t="s">
        <v>16</v>
      </c>
      <c r="D459">
        <v>52</v>
      </c>
      <c r="E459" s="17" t="s">
        <v>27</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496</v>
      </c>
      <c r="C460" t="s">
        <v>22</v>
      </c>
      <c r="D460">
        <v>31</v>
      </c>
      <c r="E460" s="17" t="s">
        <v>33</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497</v>
      </c>
      <c r="C461" t="s">
        <v>16</v>
      </c>
      <c r="D461">
        <v>114</v>
      </c>
      <c r="E461" s="17" t="s">
        <v>46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498</v>
      </c>
      <c r="C462" t="s">
        <v>54</v>
      </c>
      <c r="D462">
        <v>73</v>
      </c>
      <c r="E462" s="17" t="s">
        <v>17</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499</v>
      </c>
      <c r="C463" t="s">
        <v>43</v>
      </c>
      <c r="D463">
        <v>25</v>
      </c>
      <c r="E463" s="17" t="s">
        <v>33</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500</v>
      </c>
      <c r="C464" t="s">
        <v>32</v>
      </c>
      <c r="D464">
        <v>44</v>
      </c>
      <c r="E464" s="17" t="s">
        <v>46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501</v>
      </c>
      <c r="C465" t="s">
        <v>35</v>
      </c>
      <c r="D465">
        <v>34</v>
      </c>
      <c r="E465" s="17" t="s">
        <v>27</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502</v>
      </c>
      <c r="C466" t="s">
        <v>41</v>
      </c>
      <c r="D466">
        <v>89</v>
      </c>
      <c r="E466" s="17" t="s">
        <v>40</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503</v>
      </c>
      <c r="C467" t="s">
        <v>45</v>
      </c>
      <c r="D467">
        <v>54</v>
      </c>
      <c r="E467" s="17" t="s">
        <v>33</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504</v>
      </c>
      <c r="C468" t="s">
        <v>26</v>
      </c>
      <c r="D468">
        <v>25</v>
      </c>
      <c r="E468" s="17" t="s">
        <v>33</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505</v>
      </c>
      <c r="C469" t="s">
        <v>49</v>
      </c>
      <c r="D469">
        <v>91</v>
      </c>
      <c r="E469" s="17" t="s">
        <v>40</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506</v>
      </c>
      <c r="C470" t="s">
        <v>32</v>
      </c>
      <c r="D470">
        <v>144</v>
      </c>
      <c r="E470" s="17" t="s">
        <v>46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507</v>
      </c>
      <c r="C471" t="s">
        <v>49</v>
      </c>
      <c r="D471">
        <v>81</v>
      </c>
      <c r="E471" s="17" t="s">
        <v>27</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508</v>
      </c>
      <c r="C472" t="s">
        <v>18</v>
      </c>
      <c r="D472">
        <v>92</v>
      </c>
      <c r="E472" s="17" t="s">
        <v>33</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509</v>
      </c>
      <c r="C473" t="s">
        <v>26</v>
      </c>
      <c r="D473">
        <v>115</v>
      </c>
      <c r="E473" s="17" t="s">
        <v>40</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510</v>
      </c>
      <c r="C474" t="s">
        <v>37</v>
      </c>
      <c r="D474">
        <v>56</v>
      </c>
      <c r="E474" s="17" t="s">
        <v>40</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511</v>
      </c>
      <c r="C475" t="s">
        <v>22</v>
      </c>
      <c r="D475">
        <v>154</v>
      </c>
      <c r="E475" s="17" t="s">
        <v>33</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512</v>
      </c>
      <c r="C476" t="s">
        <v>41</v>
      </c>
      <c r="D476">
        <v>51</v>
      </c>
      <c r="E476" s="17" t="s">
        <v>40</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513</v>
      </c>
      <c r="C477" t="s">
        <v>35</v>
      </c>
      <c r="D477">
        <v>21</v>
      </c>
      <c r="E477" s="17" t="s">
        <v>27</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514</v>
      </c>
      <c r="C478" t="s">
        <v>26</v>
      </c>
      <c r="D478">
        <v>80</v>
      </c>
      <c r="E478" s="17" t="s">
        <v>40</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515</v>
      </c>
      <c r="C479" t="s">
        <v>41</v>
      </c>
      <c r="D479">
        <v>139</v>
      </c>
      <c r="E479" s="17" t="s">
        <v>33</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516</v>
      </c>
      <c r="C480" t="s">
        <v>23</v>
      </c>
      <c r="D480">
        <v>50</v>
      </c>
      <c r="E480" s="17" t="s">
        <v>27</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517</v>
      </c>
      <c r="C481" t="s">
        <v>26</v>
      </c>
      <c r="D481">
        <v>88</v>
      </c>
      <c r="E481" s="17" t="s">
        <v>40</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518</v>
      </c>
      <c r="C482" t="s">
        <v>45</v>
      </c>
      <c r="D482">
        <v>19</v>
      </c>
      <c r="E482" s="17" t="s">
        <v>46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519</v>
      </c>
      <c r="C483" t="s">
        <v>43</v>
      </c>
      <c r="D483">
        <v>104</v>
      </c>
      <c r="E483" s="17" t="s">
        <v>46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520</v>
      </c>
      <c r="C484" t="s">
        <v>22</v>
      </c>
      <c r="D484">
        <v>67</v>
      </c>
      <c r="E484" s="17" t="s">
        <v>33</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521</v>
      </c>
      <c r="C485" t="s">
        <v>50</v>
      </c>
      <c r="D485">
        <v>107</v>
      </c>
      <c r="E485" s="17" t="s">
        <v>46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522</v>
      </c>
      <c r="C486" t="s">
        <v>50</v>
      </c>
      <c r="D486">
        <v>93</v>
      </c>
      <c r="E486" s="17" t="s">
        <v>46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523</v>
      </c>
      <c r="C487" t="s">
        <v>50</v>
      </c>
      <c r="D487">
        <v>117</v>
      </c>
      <c r="E487" s="17" t="s">
        <v>33</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524</v>
      </c>
      <c r="C488" t="s">
        <v>23</v>
      </c>
      <c r="D488">
        <v>76</v>
      </c>
      <c r="E488" s="17" t="s">
        <v>40</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525</v>
      </c>
      <c r="C489" t="s">
        <v>45</v>
      </c>
      <c r="D489">
        <v>64</v>
      </c>
      <c r="E489" s="17" t="s">
        <v>46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526</v>
      </c>
      <c r="C490" t="s">
        <v>32</v>
      </c>
      <c r="D490">
        <v>33</v>
      </c>
      <c r="E490" s="17" t="s">
        <v>46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527</v>
      </c>
      <c r="C491" t="s">
        <v>50</v>
      </c>
      <c r="D491">
        <v>115</v>
      </c>
      <c r="E491" s="17" t="s">
        <v>33</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528</v>
      </c>
      <c r="C492" t="s">
        <v>30</v>
      </c>
      <c r="D492">
        <v>155</v>
      </c>
      <c r="E492" s="17" t="s">
        <v>40</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529</v>
      </c>
      <c r="C493" t="s">
        <v>22</v>
      </c>
      <c r="D493">
        <v>117</v>
      </c>
      <c r="E493" s="17" t="s">
        <v>40</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530</v>
      </c>
      <c r="C494" t="s">
        <v>41</v>
      </c>
      <c r="D494">
        <v>63</v>
      </c>
      <c r="E494" s="17" t="s">
        <v>40</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531</v>
      </c>
      <c r="C495" t="s">
        <v>45</v>
      </c>
      <c r="D495">
        <v>59</v>
      </c>
      <c r="E495" s="17" t="s">
        <v>17</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532</v>
      </c>
      <c r="C496" t="s">
        <v>35</v>
      </c>
      <c r="D496">
        <v>133</v>
      </c>
      <c r="E496" s="17" t="s">
        <v>46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533</v>
      </c>
      <c r="C497" t="s">
        <v>18</v>
      </c>
      <c r="D497">
        <v>101</v>
      </c>
      <c r="E497" s="17" t="s">
        <v>27</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534</v>
      </c>
      <c r="C498" t="s">
        <v>49</v>
      </c>
      <c r="D498">
        <v>151</v>
      </c>
      <c r="E498" s="17" t="s">
        <v>40</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535</v>
      </c>
      <c r="C499" t="s">
        <v>32</v>
      </c>
      <c r="D499">
        <v>146</v>
      </c>
      <c r="E499" s="17" t="s">
        <v>46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536</v>
      </c>
      <c r="C500" t="s">
        <v>41</v>
      </c>
      <c r="D500">
        <v>148</v>
      </c>
      <c r="E500" s="17" t="s">
        <v>46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537</v>
      </c>
      <c r="C501" t="s">
        <v>49</v>
      </c>
      <c r="D501">
        <v>81</v>
      </c>
      <c r="E501" s="17" t="s">
        <v>46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538</v>
      </c>
      <c r="C502" t="s">
        <v>43</v>
      </c>
      <c r="D502">
        <v>115</v>
      </c>
      <c r="E502" s="17" t="s">
        <v>46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539</v>
      </c>
      <c r="C503" t="s">
        <v>43</v>
      </c>
      <c r="D503">
        <v>117</v>
      </c>
      <c r="E503" s="17" t="s">
        <v>40</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540</v>
      </c>
      <c r="C504" t="s">
        <v>18</v>
      </c>
      <c r="D504">
        <v>110</v>
      </c>
      <c r="E504" s="17" t="s">
        <v>33</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541</v>
      </c>
      <c r="C505" t="s">
        <v>23</v>
      </c>
      <c r="D505">
        <v>103</v>
      </c>
      <c r="E505" s="17" t="s">
        <v>17</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542</v>
      </c>
      <c r="C506" t="s">
        <v>30</v>
      </c>
      <c r="D506">
        <v>45</v>
      </c>
      <c r="E506" s="17" t="s">
        <v>17</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543</v>
      </c>
      <c r="C507" t="s">
        <v>18</v>
      </c>
      <c r="D507">
        <v>110</v>
      </c>
      <c r="E507" s="17" t="s">
        <v>27</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544</v>
      </c>
      <c r="C508" t="s">
        <v>45</v>
      </c>
      <c r="D508">
        <v>43</v>
      </c>
      <c r="E508" s="17" t="s">
        <v>33</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545</v>
      </c>
      <c r="C509" t="s">
        <v>18</v>
      </c>
      <c r="D509">
        <v>104</v>
      </c>
      <c r="E509" s="17" t="s">
        <v>40</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546</v>
      </c>
      <c r="C510" t="s">
        <v>18</v>
      </c>
      <c r="D510">
        <v>101</v>
      </c>
      <c r="E510" s="17" t="s">
        <v>40</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547</v>
      </c>
      <c r="C511" t="s">
        <v>16</v>
      </c>
      <c r="D511">
        <v>55</v>
      </c>
      <c r="E511" s="17" t="s">
        <v>33</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548</v>
      </c>
      <c r="C512" t="s">
        <v>49</v>
      </c>
      <c r="D512">
        <v>40</v>
      </c>
      <c r="E512" s="17" t="s">
        <v>17</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549</v>
      </c>
      <c r="C513" t="s">
        <v>45</v>
      </c>
      <c r="D513">
        <v>122</v>
      </c>
      <c r="E513" s="17" t="s">
        <v>46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550</v>
      </c>
      <c r="C514" t="s">
        <v>32</v>
      </c>
      <c r="D514">
        <v>98</v>
      </c>
      <c r="E514" s="17" t="s">
        <v>40</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551</v>
      </c>
      <c r="C515" t="s">
        <v>43</v>
      </c>
      <c r="D515">
        <v>110</v>
      </c>
      <c r="E515" s="17" t="s">
        <v>17</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552</v>
      </c>
      <c r="C516" t="s">
        <v>43</v>
      </c>
      <c r="D516">
        <v>62</v>
      </c>
      <c r="E516" s="17" t="s">
        <v>33</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553</v>
      </c>
      <c r="C517" t="s">
        <v>45</v>
      </c>
      <c r="D517">
        <v>134</v>
      </c>
      <c r="E517" s="17" t="s">
        <v>46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554</v>
      </c>
      <c r="C518" t="s">
        <v>54</v>
      </c>
      <c r="D518">
        <v>94</v>
      </c>
      <c r="E518" s="17" t="s">
        <v>27</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555</v>
      </c>
      <c r="C519" t="s">
        <v>37</v>
      </c>
      <c r="D519">
        <v>63</v>
      </c>
      <c r="E519" s="17" t="s">
        <v>17</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556</v>
      </c>
      <c r="C520" t="s">
        <v>35</v>
      </c>
      <c r="D520">
        <v>95</v>
      </c>
      <c r="E520" s="17" t="s">
        <v>46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557</v>
      </c>
      <c r="C521" t="s">
        <v>45</v>
      </c>
      <c r="D521">
        <v>106</v>
      </c>
      <c r="E521" s="17" t="s">
        <v>46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558</v>
      </c>
      <c r="C522" t="s">
        <v>30</v>
      </c>
      <c r="D522">
        <v>94</v>
      </c>
      <c r="E522" s="17" t="s">
        <v>27</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559</v>
      </c>
      <c r="C523" t="s">
        <v>30</v>
      </c>
      <c r="D523">
        <v>51</v>
      </c>
      <c r="E523" s="17" t="s">
        <v>27</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560</v>
      </c>
      <c r="C524" t="s">
        <v>41</v>
      </c>
      <c r="D524">
        <v>39</v>
      </c>
      <c r="E524" s="17" t="s">
        <v>27</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561</v>
      </c>
      <c r="C525" t="s">
        <v>49</v>
      </c>
      <c r="D525">
        <v>111</v>
      </c>
      <c r="E525" s="17" t="s">
        <v>46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562</v>
      </c>
      <c r="C526" t="s">
        <v>50</v>
      </c>
      <c r="D526">
        <v>141</v>
      </c>
      <c r="E526" s="17" t="s">
        <v>33</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563</v>
      </c>
      <c r="C527" t="s">
        <v>37</v>
      </c>
      <c r="D527">
        <v>147</v>
      </c>
      <c r="E527" s="17" t="s">
        <v>46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564</v>
      </c>
      <c r="C528" t="s">
        <v>54</v>
      </c>
      <c r="D528">
        <v>49</v>
      </c>
      <c r="E528" s="17" t="s">
        <v>27</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565</v>
      </c>
      <c r="C529" t="s">
        <v>26</v>
      </c>
      <c r="D529">
        <v>75</v>
      </c>
      <c r="E529" s="17" t="s">
        <v>46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566</v>
      </c>
      <c r="C530" t="s">
        <v>50</v>
      </c>
      <c r="D530">
        <v>48</v>
      </c>
      <c r="E530" s="17" t="s">
        <v>33</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567</v>
      </c>
      <c r="C531" t="s">
        <v>43</v>
      </c>
      <c r="D531">
        <v>48</v>
      </c>
      <c r="E531" s="17" t="s">
        <v>33</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568</v>
      </c>
      <c r="C532" t="s">
        <v>22</v>
      </c>
      <c r="D532">
        <v>138</v>
      </c>
      <c r="E532" s="17" t="s">
        <v>27</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569</v>
      </c>
      <c r="C533" t="s">
        <v>35</v>
      </c>
      <c r="D533">
        <v>144</v>
      </c>
      <c r="E533" s="17" t="s">
        <v>27</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570</v>
      </c>
      <c r="C534" t="s">
        <v>18</v>
      </c>
      <c r="D534">
        <v>119</v>
      </c>
      <c r="E534" s="17" t="s">
        <v>46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571</v>
      </c>
      <c r="C535" t="s">
        <v>22</v>
      </c>
      <c r="D535">
        <v>101</v>
      </c>
      <c r="E535" s="17" t="s">
        <v>33</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572</v>
      </c>
      <c r="C536" t="s">
        <v>35</v>
      </c>
      <c r="D536">
        <v>59</v>
      </c>
      <c r="E536" s="17" t="s">
        <v>46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573</v>
      </c>
      <c r="C537" t="s">
        <v>49</v>
      </c>
      <c r="D537">
        <v>125</v>
      </c>
      <c r="E537" s="17" t="s">
        <v>17</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574</v>
      </c>
      <c r="C538" t="s">
        <v>45</v>
      </c>
      <c r="D538">
        <v>147</v>
      </c>
      <c r="E538" s="17" t="s">
        <v>46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575</v>
      </c>
      <c r="C539" t="s">
        <v>23</v>
      </c>
      <c r="D539">
        <v>76</v>
      </c>
      <c r="E539" s="17" t="s">
        <v>46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576</v>
      </c>
      <c r="C540" t="s">
        <v>37</v>
      </c>
      <c r="D540">
        <v>99</v>
      </c>
      <c r="E540" s="17" t="s">
        <v>33</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577</v>
      </c>
      <c r="C541" t="s">
        <v>41</v>
      </c>
      <c r="D541">
        <v>111</v>
      </c>
      <c r="E541" s="17" t="s">
        <v>40</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578</v>
      </c>
      <c r="C542" t="s">
        <v>32</v>
      </c>
      <c r="D542">
        <v>147</v>
      </c>
      <c r="E542" s="17" t="s">
        <v>17</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579</v>
      </c>
      <c r="C543" t="s">
        <v>16</v>
      </c>
      <c r="D543">
        <v>141</v>
      </c>
      <c r="E543" s="17" t="s">
        <v>33</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580</v>
      </c>
      <c r="C544" t="s">
        <v>23</v>
      </c>
      <c r="D544">
        <v>71</v>
      </c>
      <c r="E544" s="17" t="s">
        <v>46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581</v>
      </c>
      <c r="C545" t="s">
        <v>23</v>
      </c>
      <c r="D545">
        <v>121</v>
      </c>
      <c r="E545" s="17" t="s">
        <v>17</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582</v>
      </c>
      <c r="C546" t="s">
        <v>23</v>
      </c>
      <c r="D546">
        <v>60</v>
      </c>
      <c r="E546" s="17" t="s">
        <v>17</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583</v>
      </c>
      <c r="C547" t="s">
        <v>54</v>
      </c>
      <c r="D547">
        <v>158</v>
      </c>
      <c r="E547" s="17" t="s">
        <v>33</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584</v>
      </c>
      <c r="C548" t="s">
        <v>45</v>
      </c>
      <c r="D548">
        <v>159</v>
      </c>
      <c r="E548" s="17" t="s">
        <v>27</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585</v>
      </c>
      <c r="C549" t="s">
        <v>22</v>
      </c>
      <c r="D549">
        <v>70</v>
      </c>
      <c r="E549" s="17" t="s">
        <v>46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586</v>
      </c>
      <c r="C550" t="s">
        <v>50</v>
      </c>
      <c r="D550">
        <v>78</v>
      </c>
      <c r="E550" s="17" t="s">
        <v>40</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587</v>
      </c>
      <c r="C551" t="s">
        <v>32</v>
      </c>
      <c r="D551">
        <v>103</v>
      </c>
      <c r="E551" s="17" t="s">
        <v>46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588</v>
      </c>
      <c r="C552" t="s">
        <v>26</v>
      </c>
      <c r="D552">
        <v>108</v>
      </c>
      <c r="E552" s="17" t="s">
        <v>33</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589</v>
      </c>
      <c r="C553" t="s">
        <v>26</v>
      </c>
      <c r="D553">
        <v>44</v>
      </c>
      <c r="E553" s="17" t="s">
        <v>17</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590</v>
      </c>
      <c r="C554" t="s">
        <v>50</v>
      </c>
      <c r="D554">
        <v>127</v>
      </c>
      <c r="E554" s="17" t="s">
        <v>33</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591</v>
      </c>
      <c r="C555" t="s">
        <v>32</v>
      </c>
      <c r="D555">
        <v>132</v>
      </c>
      <c r="E555" s="17" t="s">
        <v>46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592</v>
      </c>
      <c r="C556" t="s">
        <v>16</v>
      </c>
      <c r="D556">
        <v>106</v>
      </c>
      <c r="E556" s="17" t="s">
        <v>40</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593</v>
      </c>
      <c r="C557" t="s">
        <v>41</v>
      </c>
      <c r="D557">
        <v>107</v>
      </c>
      <c r="E557" s="17" t="s">
        <v>46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594</v>
      </c>
      <c r="C558" t="s">
        <v>45</v>
      </c>
      <c r="D558">
        <v>85</v>
      </c>
      <c r="E558" s="17" t="s">
        <v>40</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595</v>
      </c>
      <c r="C559" t="s">
        <v>37</v>
      </c>
      <c r="D559">
        <v>49</v>
      </c>
      <c r="E559" s="17" t="s">
        <v>46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596</v>
      </c>
      <c r="C560" t="s">
        <v>23</v>
      </c>
      <c r="D560">
        <v>117</v>
      </c>
      <c r="E560" s="17" t="s">
        <v>33</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597</v>
      </c>
      <c r="C561" t="s">
        <v>41</v>
      </c>
      <c r="D561">
        <v>136</v>
      </c>
      <c r="E561" s="17" t="s">
        <v>40</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598</v>
      </c>
      <c r="C562" t="s">
        <v>26</v>
      </c>
      <c r="D562">
        <v>130</v>
      </c>
      <c r="E562" s="17" t="s">
        <v>27</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599</v>
      </c>
      <c r="C563" t="s">
        <v>26</v>
      </c>
      <c r="D563">
        <v>73</v>
      </c>
      <c r="E563" s="17" t="s">
        <v>27</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600</v>
      </c>
      <c r="C564" t="s">
        <v>37</v>
      </c>
      <c r="D564">
        <v>80</v>
      </c>
      <c r="E564" s="17" t="s">
        <v>46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601</v>
      </c>
      <c r="C565" t="s">
        <v>18</v>
      </c>
      <c r="D565">
        <v>44</v>
      </c>
      <c r="E565" s="17" t="s">
        <v>33</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602</v>
      </c>
      <c r="C566" t="s">
        <v>18</v>
      </c>
      <c r="D566">
        <v>102</v>
      </c>
      <c r="E566" s="17" t="s">
        <v>17</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603</v>
      </c>
      <c r="C567" t="s">
        <v>54</v>
      </c>
      <c r="D567">
        <v>74</v>
      </c>
      <c r="E567" s="17" t="s">
        <v>17</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604</v>
      </c>
      <c r="C568" t="s">
        <v>37</v>
      </c>
      <c r="D568">
        <v>52</v>
      </c>
      <c r="E568" s="17" t="s">
        <v>33</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605</v>
      </c>
      <c r="C569" t="s">
        <v>37</v>
      </c>
      <c r="D569">
        <v>74</v>
      </c>
      <c r="E569" s="17" t="s">
        <v>27</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606</v>
      </c>
      <c r="C570" t="s">
        <v>26</v>
      </c>
      <c r="D570">
        <v>96</v>
      </c>
      <c r="E570" s="17" t="s">
        <v>17</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607</v>
      </c>
      <c r="C571" t="s">
        <v>49</v>
      </c>
      <c r="D571">
        <v>104</v>
      </c>
      <c r="E571" s="17" t="s">
        <v>46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608</v>
      </c>
      <c r="C572" t="s">
        <v>26</v>
      </c>
      <c r="D572">
        <v>123</v>
      </c>
      <c r="E572" s="17" t="s">
        <v>17</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609</v>
      </c>
      <c r="C573" t="s">
        <v>43</v>
      </c>
      <c r="D573">
        <v>100</v>
      </c>
      <c r="E573" s="17" t="s">
        <v>40</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610</v>
      </c>
      <c r="C574" t="s">
        <v>49</v>
      </c>
      <c r="D574">
        <v>35</v>
      </c>
      <c r="E574" s="17" t="s">
        <v>33</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611</v>
      </c>
      <c r="C575" t="s">
        <v>37</v>
      </c>
      <c r="D575">
        <v>123</v>
      </c>
      <c r="E575" s="17" t="s">
        <v>46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612</v>
      </c>
      <c r="C576" t="s">
        <v>23</v>
      </c>
      <c r="D576">
        <v>133</v>
      </c>
      <c r="E576" s="17" t="s">
        <v>33</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613</v>
      </c>
      <c r="C577" t="s">
        <v>26</v>
      </c>
      <c r="D577">
        <v>126</v>
      </c>
      <c r="E577" s="17" t="s">
        <v>27</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614</v>
      </c>
      <c r="C578" t="s">
        <v>37</v>
      </c>
      <c r="D578">
        <v>39</v>
      </c>
      <c r="E578" s="17" t="s">
        <v>17</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615</v>
      </c>
      <c r="C579" t="s">
        <v>54</v>
      </c>
      <c r="D579">
        <v>31</v>
      </c>
      <c r="E579" s="17" t="s">
        <v>46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616</v>
      </c>
      <c r="C580" t="s">
        <v>32</v>
      </c>
      <c r="D580">
        <v>25</v>
      </c>
      <c r="E580" s="17" t="s">
        <v>33</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617</v>
      </c>
      <c r="C581" t="s">
        <v>22</v>
      </c>
      <c r="D581">
        <v>132</v>
      </c>
      <c r="E581" s="17" t="s">
        <v>40</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618</v>
      </c>
      <c r="C582" t="s">
        <v>49</v>
      </c>
      <c r="D582">
        <v>63</v>
      </c>
      <c r="E582" s="17" t="s">
        <v>27</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619</v>
      </c>
      <c r="C583" t="s">
        <v>43</v>
      </c>
      <c r="D583">
        <v>135</v>
      </c>
      <c r="E583" s="17" t="s">
        <v>40</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620</v>
      </c>
      <c r="C584" t="s">
        <v>45</v>
      </c>
      <c r="D584">
        <v>101</v>
      </c>
      <c r="E584" s="17" t="s">
        <v>27</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621</v>
      </c>
      <c r="C585" t="s">
        <v>23</v>
      </c>
      <c r="D585">
        <v>80</v>
      </c>
      <c r="E585" s="17" t="s">
        <v>17</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622</v>
      </c>
      <c r="C586" t="s">
        <v>18</v>
      </c>
      <c r="D586">
        <v>28</v>
      </c>
      <c r="E586" s="17" t="s">
        <v>17</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623</v>
      </c>
      <c r="C587" t="s">
        <v>45</v>
      </c>
      <c r="D587">
        <v>102</v>
      </c>
      <c r="E587" s="17" t="s">
        <v>40</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624</v>
      </c>
      <c r="C588" t="s">
        <v>49</v>
      </c>
      <c r="D588">
        <v>60</v>
      </c>
      <c r="E588" s="17" t="s">
        <v>40</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625</v>
      </c>
      <c r="C589" t="s">
        <v>30</v>
      </c>
      <c r="D589">
        <v>103</v>
      </c>
      <c r="E589" s="17" t="s">
        <v>40</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626</v>
      </c>
      <c r="C590" t="s">
        <v>23</v>
      </c>
      <c r="D590">
        <v>90</v>
      </c>
      <c r="E590" s="17" t="s">
        <v>17</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627</v>
      </c>
      <c r="C591" t="s">
        <v>50</v>
      </c>
      <c r="D591">
        <v>88</v>
      </c>
      <c r="E591" s="17" t="s">
        <v>40</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628</v>
      </c>
      <c r="C592" t="s">
        <v>30</v>
      </c>
      <c r="D592">
        <v>37</v>
      </c>
      <c r="E592" s="17" t="s">
        <v>40</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629</v>
      </c>
      <c r="C593" t="s">
        <v>18</v>
      </c>
      <c r="D593">
        <v>142</v>
      </c>
      <c r="E593" s="17" t="s">
        <v>17</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630</v>
      </c>
      <c r="C594" t="s">
        <v>18</v>
      </c>
      <c r="D594">
        <v>153</v>
      </c>
      <c r="E594" s="17" t="s">
        <v>33</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631</v>
      </c>
      <c r="C595" t="s">
        <v>35</v>
      </c>
      <c r="D595">
        <v>128</v>
      </c>
      <c r="E595" s="17" t="s">
        <v>27</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632</v>
      </c>
      <c r="C596" t="s">
        <v>49</v>
      </c>
      <c r="D596">
        <v>110</v>
      </c>
      <c r="E596" s="17" t="s">
        <v>27</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633</v>
      </c>
      <c r="C597" t="s">
        <v>35</v>
      </c>
      <c r="D597">
        <v>139</v>
      </c>
      <c r="E597" s="17" t="s">
        <v>40</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634</v>
      </c>
      <c r="C598" t="s">
        <v>45</v>
      </c>
      <c r="D598">
        <v>109</v>
      </c>
      <c r="E598" s="17" t="s">
        <v>46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635</v>
      </c>
      <c r="C599" t="s">
        <v>22</v>
      </c>
      <c r="D599">
        <v>57</v>
      </c>
      <c r="E599" s="17" t="s">
        <v>17</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636</v>
      </c>
      <c r="C600" t="s">
        <v>45</v>
      </c>
      <c r="D600">
        <v>68</v>
      </c>
      <c r="E600" s="17" t="s">
        <v>40</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637</v>
      </c>
      <c r="C601" t="s">
        <v>32</v>
      </c>
      <c r="D601">
        <v>128</v>
      </c>
      <c r="E601" s="17" t="s">
        <v>40</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638</v>
      </c>
      <c r="C602" t="s">
        <v>16</v>
      </c>
      <c r="D602">
        <v>102</v>
      </c>
      <c r="E602" s="17" t="s">
        <v>17</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639</v>
      </c>
      <c r="C603" t="s">
        <v>35</v>
      </c>
      <c r="D603">
        <v>52</v>
      </c>
      <c r="E603" s="17" t="s">
        <v>33</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640</v>
      </c>
      <c r="C604" t="s">
        <v>32</v>
      </c>
      <c r="D604">
        <v>55</v>
      </c>
      <c r="E604" s="17" t="s">
        <v>27</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641</v>
      </c>
      <c r="C605" t="s">
        <v>30</v>
      </c>
      <c r="D605">
        <v>107</v>
      </c>
      <c r="E605" s="17" t="s">
        <v>40</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642</v>
      </c>
      <c r="C606" t="s">
        <v>23</v>
      </c>
      <c r="D606">
        <v>88</v>
      </c>
      <c r="E606" s="17" t="s">
        <v>33</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643</v>
      </c>
      <c r="C607" t="s">
        <v>37</v>
      </c>
      <c r="D607">
        <v>49</v>
      </c>
      <c r="E607" s="17" t="s">
        <v>33</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644</v>
      </c>
      <c r="C608" t="s">
        <v>23</v>
      </c>
      <c r="D608">
        <v>72</v>
      </c>
      <c r="E608" s="17" t="s">
        <v>17</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645</v>
      </c>
      <c r="C609" t="s">
        <v>22</v>
      </c>
      <c r="D609">
        <v>50</v>
      </c>
      <c r="E609" s="17" t="s">
        <v>17</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646</v>
      </c>
      <c r="C610" t="s">
        <v>23</v>
      </c>
      <c r="D610">
        <v>52</v>
      </c>
      <c r="E610" s="17" t="s">
        <v>40</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647</v>
      </c>
      <c r="C611" t="s">
        <v>26</v>
      </c>
      <c r="D611">
        <v>85</v>
      </c>
      <c r="E611" s="17" t="s">
        <v>46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648</v>
      </c>
      <c r="C612" t="s">
        <v>43</v>
      </c>
      <c r="D612">
        <v>98</v>
      </c>
      <c r="E612" s="17" t="s">
        <v>46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649</v>
      </c>
      <c r="C613" t="s">
        <v>54</v>
      </c>
      <c r="D613">
        <v>52</v>
      </c>
      <c r="E613" s="17" t="s">
        <v>46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650</v>
      </c>
      <c r="C614" t="s">
        <v>32</v>
      </c>
      <c r="D614">
        <v>154</v>
      </c>
      <c r="E614" s="17" t="s">
        <v>33</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651</v>
      </c>
      <c r="C615" t="s">
        <v>41</v>
      </c>
      <c r="D615">
        <v>131</v>
      </c>
      <c r="E615" s="17" t="s">
        <v>27</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652</v>
      </c>
      <c r="C616" t="s">
        <v>26</v>
      </c>
      <c r="D616">
        <v>73</v>
      </c>
      <c r="E616" s="17" t="s">
        <v>27</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653</v>
      </c>
      <c r="C617" t="s">
        <v>49</v>
      </c>
      <c r="D617">
        <v>45</v>
      </c>
      <c r="E617" s="17" t="s">
        <v>46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654</v>
      </c>
      <c r="C618" t="s">
        <v>35</v>
      </c>
      <c r="D618">
        <v>114</v>
      </c>
      <c r="E618" s="17" t="s">
        <v>40</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655</v>
      </c>
      <c r="C619" t="s">
        <v>43</v>
      </c>
      <c r="D619">
        <v>69</v>
      </c>
      <c r="E619" s="17" t="s">
        <v>27</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656</v>
      </c>
      <c r="C620" t="s">
        <v>41</v>
      </c>
      <c r="D620">
        <v>33</v>
      </c>
      <c r="E620" s="17" t="s">
        <v>33</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657</v>
      </c>
      <c r="C621" t="s">
        <v>22</v>
      </c>
      <c r="D621">
        <v>31</v>
      </c>
      <c r="E621" s="17" t="s">
        <v>17</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658</v>
      </c>
      <c r="C622" t="s">
        <v>49</v>
      </c>
      <c r="D622">
        <v>168</v>
      </c>
      <c r="E622" s="17" t="s">
        <v>33</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659</v>
      </c>
      <c r="C623" t="s">
        <v>26</v>
      </c>
      <c r="D623">
        <v>111</v>
      </c>
      <c r="E623" s="17" t="s">
        <v>40</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660</v>
      </c>
      <c r="C624" t="s">
        <v>22</v>
      </c>
      <c r="D624">
        <v>80</v>
      </c>
      <c r="E624" s="17" t="s">
        <v>33</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661</v>
      </c>
      <c r="C625" t="s">
        <v>16</v>
      </c>
      <c r="D625">
        <v>37</v>
      </c>
      <c r="E625" s="17" t="s">
        <v>33</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662</v>
      </c>
      <c r="C626" t="s">
        <v>18</v>
      </c>
      <c r="D626">
        <v>137</v>
      </c>
      <c r="E626" s="17" t="s">
        <v>33</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663</v>
      </c>
      <c r="C627" t="s">
        <v>43</v>
      </c>
      <c r="D627">
        <v>123</v>
      </c>
      <c r="E627" s="17" t="s">
        <v>40</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664</v>
      </c>
      <c r="C628" t="s">
        <v>50</v>
      </c>
      <c r="D628">
        <v>105</v>
      </c>
      <c r="E628" s="17" t="s">
        <v>40</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665</v>
      </c>
      <c r="C629" t="s">
        <v>16</v>
      </c>
      <c r="D629">
        <v>76</v>
      </c>
      <c r="E629" s="17" t="s">
        <v>46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666</v>
      </c>
      <c r="C630" t="s">
        <v>22</v>
      </c>
      <c r="D630">
        <v>144</v>
      </c>
      <c r="E630" s="17" t="s">
        <v>46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667</v>
      </c>
      <c r="C631" t="s">
        <v>41</v>
      </c>
      <c r="D631">
        <v>109</v>
      </c>
      <c r="E631" s="17" t="s">
        <v>17</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668</v>
      </c>
      <c r="C632" t="s">
        <v>43</v>
      </c>
      <c r="D632">
        <v>172</v>
      </c>
      <c r="E632" s="17" t="s">
        <v>33</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669</v>
      </c>
      <c r="C633" t="s">
        <v>22</v>
      </c>
      <c r="D633">
        <v>56</v>
      </c>
      <c r="E633" s="17" t="s">
        <v>40</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670</v>
      </c>
      <c r="C634" t="s">
        <v>22</v>
      </c>
      <c r="D634">
        <v>121</v>
      </c>
      <c r="E634" s="17" t="s">
        <v>27</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671</v>
      </c>
      <c r="C635" t="s">
        <v>43</v>
      </c>
      <c r="D635">
        <v>41</v>
      </c>
      <c r="E635" s="17" t="s">
        <v>40</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672</v>
      </c>
      <c r="C636" t="s">
        <v>30</v>
      </c>
      <c r="D636">
        <v>60</v>
      </c>
      <c r="E636" s="17" t="s">
        <v>33</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673</v>
      </c>
      <c r="C637" t="s">
        <v>30</v>
      </c>
      <c r="D637">
        <v>144</v>
      </c>
      <c r="E637" s="17" t="s">
        <v>33</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674</v>
      </c>
      <c r="C638" t="s">
        <v>32</v>
      </c>
      <c r="D638">
        <v>67</v>
      </c>
      <c r="E638" s="17" t="s">
        <v>33</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675</v>
      </c>
      <c r="C639" t="s">
        <v>43</v>
      </c>
      <c r="D639">
        <v>162</v>
      </c>
      <c r="E639" s="17" t="s">
        <v>17</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676</v>
      </c>
      <c r="C640" t="s">
        <v>30</v>
      </c>
      <c r="D640">
        <v>87</v>
      </c>
      <c r="E640" s="17" t="s">
        <v>27</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677</v>
      </c>
      <c r="C641" t="s">
        <v>54</v>
      </c>
      <c r="D641">
        <v>10</v>
      </c>
      <c r="E641" s="17" t="s">
        <v>46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678</v>
      </c>
      <c r="C642" t="s">
        <v>22</v>
      </c>
      <c r="D642">
        <v>138</v>
      </c>
      <c r="E642" s="17" t="s">
        <v>46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679</v>
      </c>
      <c r="C643" t="s">
        <v>43</v>
      </c>
      <c r="D643">
        <v>31</v>
      </c>
      <c r="E643" s="17" t="s">
        <v>46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680</v>
      </c>
      <c r="C644" t="s">
        <v>50</v>
      </c>
      <c r="D644">
        <v>75</v>
      </c>
      <c r="E644" s="17" t="s">
        <v>17</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681</v>
      </c>
      <c r="C645" t="s">
        <v>16</v>
      </c>
      <c r="D645">
        <v>65</v>
      </c>
      <c r="E645" s="17" t="s">
        <v>17</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682</v>
      </c>
      <c r="C646" t="s">
        <v>26</v>
      </c>
      <c r="D646">
        <v>106</v>
      </c>
      <c r="E646" s="17" t="s">
        <v>40</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683</v>
      </c>
      <c r="C647" t="s">
        <v>16</v>
      </c>
      <c r="D647">
        <v>107</v>
      </c>
      <c r="E647" s="17" t="s">
        <v>40</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684</v>
      </c>
      <c r="C648" t="s">
        <v>18</v>
      </c>
      <c r="D648">
        <v>78</v>
      </c>
      <c r="E648" s="17" t="s">
        <v>40</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685</v>
      </c>
      <c r="C649" t="s">
        <v>23</v>
      </c>
      <c r="D649">
        <v>122</v>
      </c>
      <c r="E649" s="17" t="s">
        <v>40</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686</v>
      </c>
      <c r="C650" t="s">
        <v>22</v>
      </c>
      <c r="D650">
        <v>58</v>
      </c>
      <c r="E650" s="17" t="s">
        <v>46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687</v>
      </c>
      <c r="C651" t="s">
        <v>18</v>
      </c>
      <c r="D651">
        <v>33</v>
      </c>
      <c r="E651" s="17" t="s">
        <v>33</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688</v>
      </c>
      <c r="C652" t="s">
        <v>41</v>
      </c>
      <c r="D652">
        <v>164</v>
      </c>
      <c r="E652" s="17" t="s">
        <v>17</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689</v>
      </c>
      <c r="C653" t="s">
        <v>50</v>
      </c>
      <c r="D653">
        <v>163</v>
      </c>
      <c r="E653" s="17" t="s">
        <v>27</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690</v>
      </c>
      <c r="C654" t="s">
        <v>37</v>
      </c>
      <c r="D654">
        <v>71</v>
      </c>
      <c r="E654" s="17" t="s">
        <v>17</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691</v>
      </c>
      <c r="C655" t="s">
        <v>18</v>
      </c>
      <c r="D655">
        <v>103</v>
      </c>
      <c r="E655" s="17" t="s">
        <v>46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692</v>
      </c>
      <c r="C656" t="s">
        <v>35</v>
      </c>
      <c r="D656">
        <v>69</v>
      </c>
      <c r="E656" s="17" t="s">
        <v>27</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693</v>
      </c>
      <c r="C657" t="s">
        <v>50</v>
      </c>
      <c r="D657">
        <v>111</v>
      </c>
      <c r="E657" s="17" t="s">
        <v>46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694</v>
      </c>
      <c r="C658" t="s">
        <v>45</v>
      </c>
      <c r="D658">
        <v>97</v>
      </c>
      <c r="E658" s="17" t="s">
        <v>27</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695</v>
      </c>
      <c r="C659" t="s">
        <v>49</v>
      </c>
      <c r="D659">
        <v>144</v>
      </c>
      <c r="E659" s="17" t="s">
        <v>40</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696</v>
      </c>
      <c r="C660" t="s">
        <v>26</v>
      </c>
      <c r="D660">
        <v>56</v>
      </c>
      <c r="E660" s="17" t="s">
        <v>27</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697</v>
      </c>
      <c r="C661" t="s">
        <v>49</v>
      </c>
      <c r="D661">
        <v>132</v>
      </c>
      <c r="E661" s="17" t="s">
        <v>40</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698</v>
      </c>
      <c r="C662" t="s">
        <v>37</v>
      </c>
      <c r="D662">
        <v>72</v>
      </c>
      <c r="E662" s="17" t="s">
        <v>33</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699</v>
      </c>
      <c r="C663" t="s">
        <v>50</v>
      </c>
      <c r="D663">
        <v>18</v>
      </c>
      <c r="E663" s="17" t="s">
        <v>33</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700</v>
      </c>
      <c r="C664" t="s">
        <v>32</v>
      </c>
      <c r="D664">
        <v>115</v>
      </c>
      <c r="E664" s="17" t="s">
        <v>46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701</v>
      </c>
      <c r="C665" t="s">
        <v>32</v>
      </c>
      <c r="D665">
        <v>124</v>
      </c>
      <c r="E665" s="17" t="s">
        <v>27</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702</v>
      </c>
      <c r="C666" t="s">
        <v>22</v>
      </c>
      <c r="D666">
        <v>130</v>
      </c>
      <c r="E666" s="17" t="s">
        <v>27</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703</v>
      </c>
      <c r="C667" t="s">
        <v>54</v>
      </c>
      <c r="D667">
        <v>120</v>
      </c>
      <c r="E667" s="17" t="s">
        <v>17</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704</v>
      </c>
      <c r="C668" t="s">
        <v>45</v>
      </c>
      <c r="D668">
        <v>75</v>
      </c>
      <c r="E668" s="17" t="s">
        <v>46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705</v>
      </c>
      <c r="C669" t="s">
        <v>16</v>
      </c>
      <c r="D669">
        <v>63</v>
      </c>
      <c r="E669" s="17" t="s">
        <v>46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706</v>
      </c>
      <c r="C670" t="s">
        <v>49</v>
      </c>
      <c r="D670">
        <v>74</v>
      </c>
      <c r="E670" s="17" t="s">
        <v>46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707</v>
      </c>
      <c r="C671" t="s">
        <v>35</v>
      </c>
      <c r="D671">
        <v>134</v>
      </c>
      <c r="E671" s="17" t="s">
        <v>40</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708</v>
      </c>
      <c r="C672" t="s">
        <v>50</v>
      </c>
      <c r="D672">
        <v>103</v>
      </c>
      <c r="E672" s="17" t="s">
        <v>27</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709</v>
      </c>
      <c r="C673" t="s">
        <v>50</v>
      </c>
      <c r="D673">
        <v>155</v>
      </c>
      <c r="E673" s="17" t="s">
        <v>17</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710</v>
      </c>
      <c r="C674" t="s">
        <v>16</v>
      </c>
      <c r="D674">
        <v>128</v>
      </c>
      <c r="E674" s="17" t="s">
        <v>27</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711</v>
      </c>
      <c r="C675" t="s">
        <v>45</v>
      </c>
      <c r="D675">
        <v>89</v>
      </c>
      <c r="E675" s="17" t="s">
        <v>40</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712</v>
      </c>
      <c r="C676" t="s">
        <v>32</v>
      </c>
      <c r="D676">
        <v>81</v>
      </c>
      <c r="E676" s="17" t="s">
        <v>17</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713</v>
      </c>
      <c r="C677" t="s">
        <v>45</v>
      </c>
      <c r="D677">
        <v>66</v>
      </c>
      <c r="E677" s="17" t="s">
        <v>40</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714</v>
      </c>
      <c r="C678" t="s">
        <v>37</v>
      </c>
      <c r="D678">
        <v>61</v>
      </c>
      <c r="E678" s="17" t="s">
        <v>33</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715</v>
      </c>
      <c r="C679" t="s">
        <v>32</v>
      </c>
      <c r="D679">
        <v>128</v>
      </c>
      <c r="E679" s="17" t="s">
        <v>33</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716</v>
      </c>
      <c r="C680" t="s">
        <v>50</v>
      </c>
      <c r="D680">
        <v>30</v>
      </c>
      <c r="E680" s="17" t="s">
        <v>17</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717</v>
      </c>
      <c r="C681" t="s">
        <v>41</v>
      </c>
      <c r="D681">
        <v>63</v>
      </c>
      <c r="E681" s="17" t="s">
        <v>33</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718</v>
      </c>
      <c r="C682" t="s">
        <v>23</v>
      </c>
      <c r="D682">
        <v>64</v>
      </c>
      <c r="E682" s="17" t="s">
        <v>46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719</v>
      </c>
      <c r="C683" t="s">
        <v>30</v>
      </c>
      <c r="D683">
        <v>151</v>
      </c>
      <c r="E683" s="17" t="s">
        <v>27</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720</v>
      </c>
      <c r="C684" t="s">
        <v>18</v>
      </c>
      <c r="D684">
        <v>116</v>
      </c>
      <c r="E684" s="17" t="s">
        <v>40</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721</v>
      </c>
      <c r="C685" t="s">
        <v>30</v>
      </c>
      <c r="D685">
        <v>111</v>
      </c>
      <c r="E685" s="17" t="s">
        <v>40</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722</v>
      </c>
      <c r="C686" t="s">
        <v>32</v>
      </c>
      <c r="D686">
        <v>15</v>
      </c>
      <c r="E686" s="17" t="s">
        <v>40</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723</v>
      </c>
      <c r="C687" t="s">
        <v>23</v>
      </c>
      <c r="D687">
        <v>18</v>
      </c>
      <c r="E687" s="17" t="s">
        <v>27</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724</v>
      </c>
      <c r="C688" t="s">
        <v>37</v>
      </c>
      <c r="D688">
        <v>146</v>
      </c>
      <c r="E688" s="17" t="s">
        <v>33</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725</v>
      </c>
      <c r="C689" t="s">
        <v>50</v>
      </c>
      <c r="D689">
        <v>73</v>
      </c>
      <c r="E689" s="17" t="s">
        <v>40</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726</v>
      </c>
      <c r="C690" t="s">
        <v>30</v>
      </c>
      <c r="D690">
        <v>108</v>
      </c>
      <c r="E690" s="17" t="s">
        <v>27</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727</v>
      </c>
      <c r="C691" t="s">
        <v>35</v>
      </c>
      <c r="D691">
        <v>52</v>
      </c>
      <c r="E691" s="17" t="s">
        <v>27</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728</v>
      </c>
      <c r="C692" t="s">
        <v>18</v>
      </c>
      <c r="D692">
        <v>165</v>
      </c>
      <c r="E692" s="17" t="s">
        <v>46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729</v>
      </c>
      <c r="C693" t="s">
        <v>37</v>
      </c>
      <c r="D693">
        <v>104</v>
      </c>
      <c r="E693" s="17" t="s">
        <v>40</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730</v>
      </c>
      <c r="C694" t="s">
        <v>50</v>
      </c>
      <c r="D694">
        <v>131</v>
      </c>
      <c r="E694" s="17" t="s">
        <v>33</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731</v>
      </c>
      <c r="C695" t="s">
        <v>54</v>
      </c>
      <c r="D695">
        <v>80</v>
      </c>
      <c r="E695" s="17" t="s">
        <v>46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732</v>
      </c>
      <c r="C696" t="s">
        <v>32</v>
      </c>
      <c r="D696">
        <v>49</v>
      </c>
      <c r="E696" s="17" t="s">
        <v>40</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733</v>
      </c>
      <c r="C697" t="s">
        <v>18</v>
      </c>
      <c r="D697">
        <v>73</v>
      </c>
      <c r="E697" s="17" t="s">
        <v>40</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734</v>
      </c>
      <c r="C698" t="s">
        <v>37</v>
      </c>
      <c r="D698">
        <v>117</v>
      </c>
      <c r="E698" s="17" t="s">
        <v>46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735</v>
      </c>
      <c r="C699" t="s">
        <v>26</v>
      </c>
      <c r="D699">
        <v>38</v>
      </c>
      <c r="E699" s="17" t="s">
        <v>17</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736</v>
      </c>
      <c r="C700" t="s">
        <v>35</v>
      </c>
      <c r="D700">
        <v>109</v>
      </c>
      <c r="E700" s="17" t="s">
        <v>46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737</v>
      </c>
      <c r="C701" t="s">
        <v>32</v>
      </c>
      <c r="D701">
        <v>70</v>
      </c>
      <c r="E701" s="17" t="s">
        <v>27</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738</v>
      </c>
      <c r="C702" t="s">
        <v>22</v>
      </c>
      <c r="D702">
        <v>51</v>
      </c>
      <c r="E702" s="17" t="s">
        <v>17</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739</v>
      </c>
      <c r="C703" t="s">
        <v>22</v>
      </c>
      <c r="D703">
        <v>100</v>
      </c>
      <c r="E703" s="17" t="s">
        <v>27</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740</v>
      </c>
      <c r="C704" t="s">
        <v>49</v>
      </c>
      <c r="D704">
        <v>124</v>
      </c>
      <c r="E704" s="17" t="s">
        <v>17</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741</v>
      </c>
      <c r="C705" t="s">
        <v>16</v>
      </c>
      <c r="D705">
        <v>143</v>
      </c>
      <c r="E705" s="17" t="s">
        <v>46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742</v>
      </c>
      <c r="C706" t="s">
        <v>45</v>
      </c>
      <c r="D706">
        <v>96</v>
      </c>
      <c r="E706" s="17" t="s">
        <v>40</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743</v>
      </c>
      <c r="C707" t="s">
        <v>18</v>
      </c>
      <c r="D707">
        <v>84</v>
      </c>
      <c r="E707" s="17" t="s">
        <v>27</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744</v>
      </c>
      <c r="C708" t="s">
        <v>43</v>
      </c>
      <c r="D708">
        <v>111</v>
      </c>
      <c r="E708" s="17" t="s">
        <v>27</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745</v>
      </c>
      <c r="C709" t="s">
        <v>43</v>
      </c>
      <c r="D709">
        <v>103</v>
      </c>
      <c r="E709" s="17" t="s">
        <v>17</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746</v>
      </c>
      <c r="C710" t="s">
        <v>16</v>
      </c>
      <c r="D710">
        <v>61</v>
      </c>
      <c r="E710" s="17" t="s">
        <v>33</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747</v>
      </c>
      <c r="C711" t="s">
        <v>50</v>
      </c>
      <c r="D711">
        <v>113</v>
      </c>
      <c r="E711" s="17" t="s">
        <v>40</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748</v>
      </c>
      <c r="C712" t="s">
        <v>50</v>
      </c>
      <c r="D712">
        <v>96</v>
      </c>
      <c r="E712" s="17" t="s">
        <v>40</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749</v>
      </c>
      <c r="C713" t="s">
        <v>23</v>
      </c>
      <c r="D713">
        <v>131</v>
      </c>
      <c r="E713" s="17" t="s">
        <v>17</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750</v>
      </c>
      <c r="C714" t="s">
        <v>37</v>
      </c>
      <c r="D714">
        <v>52</v>
      </c>
      <c r="E714" s="17" t="s">
        <v>40</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751</v>
      </c>
      <c r="C715" t="s">
        <v>22</v>
      </c>
      <c r="D715">
        <v>100</v>
      </c>
      <c r="E715" s="17" t="s">
        <v>17</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752</v>
      </c>
      <c r="C716" t="s">
        <v>30</v>
      </c>
      <c r="D716">
        <v>58</v>
      </c>
      <c r="E716" s="17" t="s">
        <v>46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753</v>
      </c>
      <c r="C717" t="s">
        <v>32</v>
      </c>
      <c r="D717">
        <v>144</v>
      </c>
      <c r="E717" s="17" t="s">
        <v>46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754</v>
      </c>
      <c r="C718" t="s">
        <v>30</v>
      </c>
      <c r="D718">
        <v>53</v>
      </c>
      <c r="E718" s="17" t="s">
        <v>33</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755</v>
      </c>
      <c r="C719" t="s">
        <v>50</v>
      </c>
      <c r="D719">
        <v>97</v>
      </c>
      <c r="E719" s="17" t="s">
        <v>27</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756</v>
      </c>
      <c r="C720" t="s">
        <v>26</v>
      </c>
      <c r="D720">
        <v>64</v>
      </c>
      <c r="E720" s="17" t="s">
        <v>46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757</v>
      </c>
      <c r="C721" t="s">
        <v>16</v>
      </c>
      <c r="D721">
        <v>106</v>
      </c>
      <c r="E721" s="17" t="s">
        <v>17</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758</v>
      </c>
      <c r="C722" t="s">
        <v>18</v>
      </c>
      <c r="D722">
        <v>36</v>
      </c>
      <c r="E722" s="17" t="s">
        <v>46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759</v>
      </c>
      <c r="C723" t="s">
        <v>32</v>
      </c>
      <c r="D723">
        <v>74</v>
      </c>
      <c r="E723" s="17" t="s">
        <v>40</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760</v>
      </c>
      <c r="C724" t="s">
        <v>35</v>
      </c>
      <c r="D724">
        <v>143</v>
      </c>
      <c r="E724" s="17" t="s">
        <v>27</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761</v>
      </c>
      <c r="C725" t="s">
        <v>16</v>
      </c>
      <c r="D725">
        <v>94</v>
      </c>
      <c r="E725" s="17" t="s">
        <v>33</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762</v>
      </c>
      <c r="C726" t="s">
        <v>54</v>
      </c>
      <c r="D726">
        <v>124</v>
      </c>
      <c r="E726" s="17" t="s">
        <v>17</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763</v>
      </c>
      <c r="C727" t="s">
        <v>18</v>
      </c>
      <c r="D727">
        <v>156</v>
      </c>
      <c r="E727" s="17" t="s">
        <v>46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764</v>
      </c>
      <c r="C728" t="s">
        <v>45</v>
      </c>
      <c r="D728">
        <v>107</v>
      </c>
      <c r="E728" s="17" t="s">
        <v>27</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765</v>
      </c>
      <c r="C729" t="s">
        <v>16</v>
      </c>
      <c r="D729">
        <v>58</v>
      </c>
      <c r="E729" s="17" t="s">
        <v>27</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766</v>
      </c>
      <c r="C730" t="s">
        <v>49</v>
      </c>
      <c r="D730">
        <v>66</v>
      </c>
      <c r="E730" s="17" t="s">
        <v>27</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767</v>
      </c>
      <c r="C731" t="s">
        <v>23</v>
      </c>
      <c r="D731">
        <v>75</v>
      </c>
      <c r="E731" s="17" t="s">
        <v>46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768</v>
      </c>
      <c r="C732" t="s">
        <v>45</v>
      </c>
      <c r="D732">
        <v>8</v>
      </c>
      <c r="E732" s="17" t="s">
        <v>27</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769</v>
      </c>
      <c r="C733" t="s">
        <v>26</v>
      </c>
      <c r="D733">
        <v>76</v>
      </c>
      <c r="E733" s="17" t="s">
        <v>46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770</v>
      </c>
      <c r="C734" t="s">
        <v>16</v>
      </c>
      <c r="D734">
        <v>110</v>
      </c>
      <c r="E734" s="17" t="s">
        <v>46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771</v>
      </c>
      <c r="C735" t="s">
        <v>49</v>
      </c>
      <c r="D735">
        <v>50</v>
      </c>
      <c r="E735" s="17" t="s">
        <v>33</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772</v>
      </c>
      <c r="C736" t="s">
        <v>37</v>
      </c>
      <c r="D736">
        <v>78</v>
      </c>
      <c r="E736" s="17" t="s">
        <v>33</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773</v>
      </c>
      <c r="C737" t="s">
        <v>50</v>
      </c>
      <c r="D737">
        <v>59</v>
      </c>
      <c r="E737" s="17" t="s">
        <v>17</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774</v>
      </c>
      <c r="C738" t="s">
        <v>37</v>
      </c>
      <c r="D738">
        <v>126</v>
      </c>
      <c r="E738" s="17" t="s">
        <v>27</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775</v>
      </c>
      <c r="C739" t="s">
        <v>26</v>
      </c>
      <c r="D739">
        <v>43</v>
      </c>
      <c r="E739" s="17" t="s">
        <v>17</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776</v>
      </c>
      <c r="C740" t="s">
        <v>18</v>
      </c>
      <c r="D740">
        <v>79</v>
      </c>
      <c r="E740" s="17" t="s">
        <v>46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777</v>
      </c>
      <c r="C741" t="s">
        <v>16</v>
      </c>
      <c r="D741">
        <v>71</v>
      </c>
      <c r="E741" s="17" t="s">
        <v>17</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778</v>
      </c>
      <c r="C742" t="s">
        <v>43</v>
      </c>
      <c r="D742">
        <v>94</v>
      </c>
      <c r="E742" s="17" t="s">
        <v>27</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779</v>
      </c>
      <c r="C743" t="s">
        <v>45</v>
      </c>
      <c r="D743">
        <v>108</v>
      </c>
      <c r="E743" s="17" t="s">
        <v>17</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780</v>
      </c>
      <c r="C744" t="s">
        <v>26</v>
      </c>
      <c r="D744">
        <v>76</v>
      </c>
      <c r="E744" s="17" t="s">
        <v>27</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781</v>
      </c>
      <c r="C745" t="s">
        <v>50</v>
      </c>
      <c r="D745">
        <v>136</v>
      </c>
      <c r="E745" s="17" t="s">
        <v>17</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782</v>
      </c>
      <c r="C746" t="s">
        <v>22</v>
      </c>
      <c r="D746">
        <v>129</v>
      </c>
      <c r="E746" s="17" t="s">
        <v>33</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783</v>
      </c>
      <c r="C747" t="s">
        <v>45</v>
      </c>
      <c r="D747">
        <v>120</v>
      </c>
      <c r="E747" s="17" t="s">
        <v>17</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784</v>
      </c>
      <c r="C748" t="s">
        <v>26</v>
      </c>
      <c r="D748">
        <v>108</v>
      </c>
      <c r="E748" s="17" t="s">
        <v>33</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785</v>
      </c>
      <c r="C749" t="s">
        <v>37</v>
      </c>
      <c r="D749">
        <v>79</v>
      </c>
      <c r="E749" s="17" t="s">
        <v>17</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786</v>
      </c>
      <c r="C750" t="s">
        <v>37</v>
      </c>
      <c r="D750">
        <v>45</v>
      </c>
      <c r="E750" s="17" t="s">
        <v>33</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787</v>
      </c>
      <c r="C751" t="s">
        <v>32</v>
      </c>
      <c r="D751">
        <v>96</v>
      </c>
      <c r="E751" s="17" t="s">
        <v>17</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788</v>
      </c>
      <c r="C752" t="s">
        <v>32</v>
      </c>
      <c r="D752">
        <v>81</v>
      </c>
      <c r="E752" s="17" t="s">
        <v>17</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789</v>
      </c>
      <c r="C753" t="s">
        <v>50</v>
      </c>
      <c r="D753">
        <v>95</v>
      </c>
      <c r="E753" s="17" t="s">
        <v>40</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790</v>
      </c>
      <c r="C754" t="s">
        <v>54</v>
      </c>
      <c r="D754">
        <v>159</v>
      </c>
      <c r="E754" s="17" t="s">
        <v>27</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791</v>
      </c>
      <c r="C755" t="s">
        <v>41</v>
      </c>
      <c r="D755">
        <v>109</v>
      </c>
      <c r="E755" s="17" t="s">
        <v>46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792</v>
      </c>
      <c r="C756" t="s">
        <v>37</v>
      </c>
      <c r="D756">
        <v>107</v>
      </c>
      <c r="E756" s="17" t="s">
        <v>46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793</v>
      </c>
      <c r="C757" t="s">
        <v>32</v>
      </c>
      <c r="D757">
        <v>67</v>
      </c>
      <c r="E757" s="17" t="s">
        <v>33</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794</v>
      </c>
      <c r="C758" t="s">
        <v>23</v>
      </c>
      <c r="D758">
        <v>96</v>
      </c>
      <c r="E758" s="17" t="s">
        <v>17</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795</v>
      </c>
      <c r="C759" t="s">
        <v>35</v>
      </c>
      <c r="D759">
        <v>142</v>
      </c>
      <c r="E759" s="17" t="s">
        <v>27</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796</v>
      </c>
      <c r="C760" t="s">
        <v>35</v>
      </c>
      <c r="D760">
        <v>71</v>
      </c>
      <c r="E760" s="17" t="s">
        <v>40</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797</v>
      </c>
      <c r="C761" t="s">
        <v>23</v>
      </c>
      <c r="D761">
        <v>152</v>
      </c>
      <c r="E761" s="17" t="s">
        <v>40</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798</v>
      </c>
      <c r="C762" t="s">
        <v>18</v>
      </c>
      <c r="D762">
        <v>108</v>
      </c>
      <c r="E762" s="17" t="s">
        <v>27</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799</v>
      </c>
      <c r="C763" t="s">
        <v>18</v>
      </c>
      <c r="D763">
        <v>156</v>
      </c>
      <c r="E763" s="17" t="s">
        <v>40</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800</v>
      </c>
      <c r="C764" t="s">
        <v>35</v>
      </c>
      <c r="D764">
        <v>126</v>
      </c>
      <c r="E764" s="17" t="s">
        <v>27</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801</v>
      </c>
      <c r="C765" t="s">
        <v>26</v>
      </c>
      <c r="D765">
        <v>135</v>
      </c>
      <c r="E765" s="17" t="s">
        <v>40</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802</v>
      </c>
      <c r="C766" t="s">
        <v>35</v>
      </c>
      <c r="D766">
        <v>110</v>
      </c>
      <c r="E766" s="17" t="s">
        <v>17</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803</v>
      </c>
      <c r="C767" t="s">
        <v>54</v>
      </c>
      <c r="D767">
        <v>64</v>
      </c>
      <c r="E767" s="17" t="s">
        <v>40</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804</v>
      </c>
      <c r="C768" t="s">
        <v>43</v>
      </c>
      <c r="D768">
        <v>127</v>
      </c>
      <c r="E768" s="17" t="s">
        <v>27</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805</v>
      </c>
      <c r="C769" t="s">
        <v>41</v>
      </c>
      <c r="D769">
        <v>124</v>
      </c>
      <c r="E769" s="17" t="s">
        <v>33</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806</v>
      </c>
      <c r="C770" t="s">
        <v>54</v>
      </c>
      <c r="D770">
        <v>125</v>
      </c>
      <c r="E770" s="17" t="s">
        <v>27</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807</v>
      </c>
      <c r="C771" t="s">
        <v>22</v>
      </c>
      <c r="D771">
        <v>70</v>
      </c>
      <c r="E771" s="17" t="s">
        <v>27</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808</v>
      </c>
      <c r="C772" t="s">
        <v>43</v>
      </c>
      <c r="D772">
        <v>93</v>
      </c>
      <c r="E772" s="17" t="s">
        <v>40</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809</v>
      </c>
      <c r="C773" t="s">
        <v>22</v>
      </c>
      <c r="D773">
        <v>120</v>
      </c>
      <c r="E773" s="17" t="s">
        <v>46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810</v>
      </c>
      <c r="C774" t="s">
        <v>32</v>
      </c>
      <c r="D774">
        <v>96</v>
      </c>
      <c r="E774" s="17" t="s">
        <v>17</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811</v>
      </c>
      <c r="C775" t="s">
        <v>30</v>
      </c>
      <c r="D775">
        <v>67</v>
      </c>
      <c r="E775" s="17" t="s">
        <v>17</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812</v>
      </c>
      <c r="C776" t="s">
        <v>54</v>
      </c>
      <c r="D776">
        <v>119</v>
      </c>
      <c r="E776" s="17" t="s">
        <v>17</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813</v>
      </c>
      <c r="C777" t="s">
        <v>41</v>
      </c>
      <c r="D777">
        <v>61</v>
      </c>
      <c r="E777" s="17" t="s">
        <v>33</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814</v>
      </c>
      <c r="C778" t="s">
        <v>32</v>
      </c>
      <c r="D778">
        <v>29</v>
      </c>
      <c r="E778" s="17" t="s">
        <v>40</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815</v>
      </c>
      <c r="C779" t="s">
        <v>23</v>
      </c>
      <c r="D779">
        <v>134</v>
      </c>
      <c r="E779" s="17" t="s">
        <v>46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816</v>
      </c>
      <c r="C780" t="s">
        <v>35</v>
      </c>
      <c r="D780">
        <v>113</v>
      </c>
      <c r="E780" s="17" t="s">
        <v>17</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817</v>
      </c>
      <c r="C781" t="s">
        <v>18</v>
      </c>
      <c r="D781">
        <v>12</v>
      </c>
      <c r="E781" s="17" t="s">
        <v>46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818</v>
      </c>
      <c r="C782" t="s">
        <v>49</v>
      </c>
      <c r="D782">
        <v>78</v>
      </c>
      <c r="E782" s="17" t="s">
        <v>40</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819</v>
      </c>
      <c r="C783" t="s">
        <v>54</v>
      </c>
      <c r="D783">
        <v>82</v>
      </c>
      <c r="E783" s="17" t="s">
        <v>27</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820</v>
      </c>
      <c r="C784" t="s">
        <v>45</v>
      </c>
      <c r="D784">
        <v>149</v>
      </c>
      <c r="E784" s="17" t="s">
        <v>33</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821</v>
      </c>
      <c r="C785" t="s">
        <v>37</v>
      </c>
      <c r="D785">
        <v>56</v>
      </c>
      <c r="E785" s="17" t="s">
        <v>46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822</v>
      </c>
      <c r="C786" t="s">
        <v>32</v>
      </c>
      <c r="D786">
        <v>80</v>
      </c>
      <c r="E786" s="17" t="s">
        <v>33</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823</v>
      </c>
      <c r="C787" t="s">
        <v>41</v>
      </c>
      <c r="D787">
        <v>131</v>
      </c>
      <c r="E787" s="17" t="s">
        <v>17</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824</v>
      </c>
      <c r="C788" t="s">
        <v>41</v>
      </c>
      <c r="D788">
        <v>109</v>
      </c>
      <c r="E788" s="17" t="s">
        <v>17</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825</v>
      </c>
      <c r="C789" t="s">
        <v>37</v>
      </c>
      <c r="D789">
        <v>142</v>
      </c>
      <c r="E789" s="17" t="s">
        <v>17</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826</v>
      </c>
      <c r="C790" t="s">
        <v>43</v>
      </c>
      <c r="D790">
        <v>114</v>
      </c>
      <c r="E790" s="17" t="s">
        <v>46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827</v>
      </c>
      <c r="C791" t="s">
        <v>30</v>
      </c>
      <c r="D791">
        <v>93</v>
      </c>
      <c r="E791" s="17" t="s">
        <v>33</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828</v>
      </c>
      <c r="C792" t="s">
        <v>18</v>
      </c>
      <c r="D792">
        <v>43</v>
      </c>
      <c r="E792" s="17" t="s">
        <v>33</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829</v>
      </c>
      <c r="C793" t="s">
        <v>23</v>
      </c>
      <c r="D793">
        <v>78</v>
      </c>
      <c r="E793" s="17" t="s">
        <v>40</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830</v>
      </c>
      <c r="C794" t="s">
        <v>43</v>
      </c>
      <c r="D794">
        <v>89</v>
      </c>
      <c r="E794" s="17" t="s">
        <v>17</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831</v>
      </c>
      <c r="C795" t="s">
        <v>37</v>
      </c>
      <c r="D795">
        <v>82</v>
      </c>
      <c r="E795" s="17" t="s">
        <v>27</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832</v>
      </c>
      <c r="C796" t="s">
        <v>32</v>
      </c>
      <c r="D796">
        <v>86</v>
      </c>
      <c r="E796" s="17" t="s">
        <v>17</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833</v>
      </c>
      <c r="C797" t="s">
        <v>50</v>
      </c>
      <c r="D797">
        <v>57</v>
      </c>
      <c r="E797" s="17" t="s">
        <v>40</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834</v>
      </c>
      <c r="C798" t="s">
        <v>30</v>
      </c>
      <c r="D798">
        <v>103</v>
      </c>
      <c r="E798" s="17" t="s">
        <v>46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835</v>
      </c>
      <c r="C799" t="s">
        <v>49</v>
      </c>
      <c r="D799">
        <v>138</v>
      </c>
      <c r="E799" s="17" t="s">
        <v>40</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836</v>
      </c>
      <c r="C800" t="s">
        <v>45</v>
      </c>
      <c r="D800">
        <v>88</v>
      </c>
      <c r="E800" s="17" t="s">
        <v>27</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837</v>
      </c>
      <c r="C801" t="s">
        <v>43</v>
      </c>
      <c r="D801">
        <v>118</v>
      </c>
      <c r="E801" s="17" t="s">
        <v>33</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838</v>
      </c>
      <c r="C802" t="s">
        <v>32</v>
      </c>
      <c r="D802">
        <v>4</v>
      </c>
      <c r="E802" s="17" t="s">
        <v>17</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839</v>
      </c>
      <c r="C803" t="s">
        <v>18</v>
      </c>
      <c r="D803">
        <v>78</v>
      </c>
      <c r="E803" s="17" t="s">
        <v>46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840</v>
      </c>
      <c r="C804" t="s">
        <v>35</v>
      </c>
      <c r="D804">
        <v>69</v>
      </c>
      <c r="E804" s="17" t="s">
        <v>17</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841</v>
      </c>
      <c r="C805" t="s">
        <v>37</v>
      </c>
      <c r="D805">
        <v>90</v>
      </c>
      <c r="E805" s="17" t="s">
        <v>40</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842</v>
      </c>
      <c r="C806" t="s">
        <v>35</v>
      </c>
      <c r="D806">
        <v>134</v>
      </c>
      <c r="E806" s="17" t="s">
        <v>17</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843</v>
      </c>
      <c r="C807" t="s">
        <v>22</v>
      </c>
      <c r="D807">
        <v>65</v>
      </c>
      <c r="E807" s="17" t="s">
        <v>33</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844</v>
      </c>
      <c r="C808" t="s">
        <v>26</v>
      </c>
      <c r="D808">
        <v>54</v>
      </c>
      <c r="E808" s="17" t="s">
        <v>46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845</v>
      </c>
      <c r="C809" t="s">
        <v>26</v>
      </c>
      <c r="D809">
        <v>90</v>
      </c>
      <c r="E809" s="17" t="s">
        <v>46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846</v>
      </c>
      <c r="C810" t="s">
        <v>37</v>
      </c>
      <c r="D810">
        <v>66</v>
      </c>
      <c r="E810" s="17" t="s">
        <v>46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847</v>
      </c>
      <c r="C811" t="s">
        <v>32</v>
      </c>
      <c r="D811">
        <v>150</v>
      </c>
      <c r="E811" s="17" t="s">
        <v>46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848</v>
      </c>
      <c r="C812" t="s">
        <v>23</v>
      </c>
      <c r="D812">
        <v>18</v>
      </c>
      <c r="E812" s="17" t="s">
        <v>33</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849</v>
      </c>
      <c r="C813" t="s">
        <v>26</v>
      </c>
      <c r="D813">
        <v>87</v>
      </c>
      <c r="E813" s="17" t="s">
        <v>33</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850</v>
      </c>
      <c r="C814" t="s">
        <v>49</v>
      </c>
      <c r="D814">
        <v>94</v>
      </c>
      <c r="E814" s="17" t="s">
        <v>46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851</v>
      </c>
      <c r="C815" t="s">
        <v>50</v>
      </c>
      <c r="D815">
        <v>56</v>
      </c>
      <c r="E815" s="17" t="s">
        <v>46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852</v>
      </c>
      <c r="C816" t="s">
        <v>43</v>
      </c>
      <c r="D816">
        <v>41</v>
      </c>
      <c r="E816" s="17" t="s">
        <v>27</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853</v>
      </c>
      <c r="C817" t="s">
        <v>32</v>
      </c>
      <c r="D817">
        <v>119</v>
      </c>
      <c r="E817" s="17" t="s">
        <v>40</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854</v>
      </c>
      <c r="C818" t="s">
        <v>30</v>
      </c>
      <c r="D818">
        <v>108</v>
      </c>
      <c r="E818" s="17" t="s">
        <v>46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855</v>
      </c>
      <c r="C819" t="s">
        <v>18</v>
      </c>
      <c r="D819">
        <v>63</v>
      </c>
      <c r="E819" s="17" t="s">
        <v>17</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856</v>
      </c>
      <c r="C820" t="s">
        <v>54</v>
      </c>
      <c r="D820">
        <v>59</v>
      </c>
      <c r="E820" s="17" t="s">
        <v>46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857</v>
      </c>
      <c r="C821" t="s">
        <v>54</v>
      </c>
      <c r="D821">
        <v>90</v>
      </c>
      <c r="E821" s="17" t="s">
        <v>27</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858</v>
      </c>
      <c r="C822" t="s">
        <v>45</v>
      </c>
      <c r="D822">
        <v>55</v>
      </c>
      <c r="E822" s="17" t="s">
        <v>27</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859</v>
      </c>
      <c r="C823" t="s">
        <v>30</v>
      </c>
      <c r="D823">
        <v>84</v>
      </c>
      <c r="E823" s="17" t="s">
        <v>40</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860</v>
      </c>
      <c r="C824" t="s">
        <v>30</v>
      </c>
      <c r="D824">
        <v>150</v>
      </c>
      <c r="E824" s="17" t="s">
        <v>33</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861</v>
      </c>
      <c r="C825" t="s">
        <v>41</v>
      </c>
      <c r="D825">
        <v>69</v>
      </c>
      <c r="E825" s="17" t="s">
        <v>46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862</v>
      </c>
      <c r="C826" t="s">
        <v>16</v>
      </c>
      <c r="D826">
        <v>120</v>
      </c>
      <c r="E826" s="17" t="s">
        <v>27</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863</v>
      </c>
      <c r="C827" t="s">
        <v>26</v>
      </c>
      <c r="D827">
        <v>126</v>
      </c>
      <c r="E827" s="17" t="s">
        <v>40</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864</v>
      </c>
      <c r="C828" t="s">
        <v>41</v>
      </c>
      <c r="D828">
        <v>120</v>
      </c>
      <c r="E828" s="17" t="s">
        <v>17</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865</v>
      </c>
      <c r="C829" t="s">
        <v>26</v>
      </c>
      <c r="D829">
        <v>139</v>
      </c>
      <c r="E829" s="17" t="s">
        <v>27</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866</v>
      </c>
      <c r="C830" t="s">
        <v>45</v>
      </c>
      <c r="D830">
        <v>124</v>
      </c>
      <c r="E830" s="17" t="s">
        <v>46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867</v>
      </c>
      <c r="C831" t="s">
        <v>16</v>
      </c>
      <c r="D831">
        <v>108</v>
      </c>
      <c r="E831" s="17" t="s">
        <v>17</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868</v>
      </c>
      <c r="C832" t="s">
        <v>22</v>
      </c>
      <c r="D832">
        <v>132</v>
      </c>
      <c r="E832" s="17" t="s">
        <v>33</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869</v>
      </c>
      <c r="C833" t="s">
        <v>18</v>
      </c>
      <c r="D833">
        <v>67</v>
      </c>
      <c r="E833" s="17" t="s">
        <v>33</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870</v>
      </c>
      <c r="C834" t="s">
        <v>37</v>
      </c>
      <c r="D834">
        <v>125</v>
      </c>
      <c r="E834" s="17" t="s">
        <v>33</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871</v>
      </c>
      <c r="C835" t="s">
        <v>16</v>
      </c>
      <c r="D835">
        <v>23</v>
      </c>
      <c r="E835" s="17" t="s">
        <v>17</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872</v>
      </c>
      <c r="C836" t="s">
        <v>32</v>
      </c>
      <c r="D836">
        <v>131</v>
      </c>
      <c r="E836" s="17" t="s">
        <v>46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873</v>
      </c>
      <c r="C837" t="s">
        <v>22</v>
      </c>
      <c r="D837">
        <v>56</v>
      </c>
      <c r="E837" s="17" t="s">
        <v>27</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874</v>
      </c>
      <c r="C838" t="s">
        <v>32</v>
      </c>
      <c r="D838">
        <v>70</v>
      </c>
      <c r="E838" s="17" t="s">
        <v>46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875</v>
      </c>
      <c r="C839" t="s">
        <v>32</v>
      </c>
      <c r="D839">
        <v>55</v>
      </c>
      <c r="E839" s="17" t="s">
        <v>33</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876</v>
      </c>
      <c r="C840" t="s">
        <v>37</v>
      </c>
      <c r="D840">
        <v>77</v>
      </c>
      <c r="E840" s="17" t="s">
        <v>27</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877</v>
      </c>
      <c r="C841" t="s">
        <v>30</v>
      </c>
      <c r="D841">
        <v>133</v>
      </c>
      <c r="E841" s="17" t="s">
        <v>46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878</v>
      </c>
      <c r="C842" t="s">
        <v>37</v>
      </c>
      <c r="D842">
        <v>77</v>
      </c>
      <c r="E842" s="17" t="s">
        <v>27</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879</v>
      </c>
      <c r="C843" t="s">
        <v>54</v>
      </c>
      <c r="D843">
        <v>103</v>
      </c>
      <c r="E843" s="17" t="s">
        <v>46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880</v>
      </c>
      <c r="C844" t="s">
        <v>41</v>
      </c>
      <c r="D844">
        <v>32</v>
      </c>
      <c r="E844" s="17" t="s">
        <v>27</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881</v>
      </c>
      <c r="C845" t="s">
        <v>30</v>
      </c>
      <c r="D845">
        <v>30</v>
      </c>
      <c r="E845" s="17" t="s">
        <v>46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882</v>
      </c>
      <c r="C846" t="s">
        <v>26</v>
      </c>
      <c r="D846">
        <v>87</v>
      </c>
      <c r="E846" s="17" t="s">
        <v>40</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883</v>
      </c>
      <c r="C847" t="s">
        <v>37</v>
      </c>
      <c r="D847">
        <v>137</v>
      </c>
      <c r="E847" s="17" t="s">
        <v>17</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884</v>
      </c>
      <c r="C848" t="s">
        <v>49</v>
      </c>
      <c r="D848">
        <v>96</v>
      </c>
      <c r="E848" s="17" t="s">
        <v>46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885</v>
      </c>
      <c r="C849" t="s">
        <v>45</v>
      </c>
      <c r="D849">
        <v>155</v>
      </c>
      <c r="E849" s="17" t="s">
        <v>46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886</v>
      </c>
      <c r="C850" t="s">
        <v>30</v>
      </c>
      <c r="D850">
        <v>173</v>
      </c>
      <c r="E850" s="17" t="s">
        <v>33</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887</v>
      </c>
      <c r="C851" t="s">
        <v>45</v>
      </c>
      <c r="D851">
        <v>127</v>
      </c>
      <c r="E851" s="17" t="s">
        <v>46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888</v>
      </c>
      <c r="C852" t="s">
        <v>22</v>
      </c>
      <c r="D852">
        <v>117</v>
      </c>
      <c r="E852" s="17" t="s">
        <v>33</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889</v>
      </c>
      <c r="C853" t="s">
        <v>16</v>
      </c>
      <c r="D853">
        <v>133</v>
      </c>
      <c r="E853" s="17" t="s">
        <v>27</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890</v>
      </c>
      <c r="C854" t="s">
        <v>23</v>
      </c>
      <c r="D854">
        <v>166</v>
      </c>
      <c r="E854" s="17" t="s">
        <v>40</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891</v>
      </c>
      <c r="C855" t="s">
        <v>16</v>
      </c>
      <c r="D855">
        <v>50</v>
      </c>
      <c r="E855" s="17" t="s">
        <v>33</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892</v>
      </c>
      <c r="C856" t="s">
        <v>54</v>
      </c>
      <c r="D856">
        <v>43</v>
      </c>
      <c r="E856" s="17" t="s">
        <v>27</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893</v>
      </c>
      <c r="C857" t="s">
        <v>49</v>
      </c>
      <c r="D857">
        <v>124</v>
      </c>
      <c r="E857" s="17" t="s">
        <v>46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894</v>
      </c>
      <c r="C858" t="s">
        <v>30</v>
      </c>
      <c r="D858">
        <v>94</v>
      </c>
      <c r="E858" s="17" t="s">
        <v>46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895</v>
      </c>
      <c r="C859" t="s">
        <v>54</v>
      </c>
      <c r="D859">
        <v>126</v>
      </c>
      <c r="E859" s="17" t="s">
        <v>40</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896</v>
      </c>
      <c r="C860" t="s">
        <v>23</v>
      </c>
      <c r="D860">
        <v>105</v>
      </c>
      <c r="E860" s="17" t="s">
        <v>33</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897</v>
      </c>
      <c r="C861" t="s">
        <v>32</v>
      </c>
      <c r="D861">
        <v>60</v>
      </c>
      <c r="E861" s="17" t="s">
        <v>17</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898</v>
      </c>
      <c r="C862" t="s">
        <v>32</v>
      </c>
      <c r="D862">
        <v>72</v>
      </c>
      <c r="E862" s="17" t="s">
        <v>33</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899</v>
      </c>
      <c r="C863" t="s">
        <v>50</v>
      </c>
      <c r="D863">
        <v>40</v>
      </c>
      <c r="E863" s="17" t="s">
        <v>33</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900</v>
      </c>
      <c r="C864" t="s">
        <v>41</v>
      </c>
      <c r="D864">
        <v>54</v>
      </c>
      <c r="E864" s="17" t="s">
        <v>40</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901</v>
      </c>
      <c r="C865" t="s">
        <v>22</v>
      </c>
      <c r="D865">
        <v>81</v>
      </c>
      <c r="E865" s="17" t="s">
        <v>27</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902</v>
      </c>
      <c r="C866" t="s">
        <v>41</v>
      </c>
      <c r="D866">
        <v>76</v>
      </c>
      <c r="E866" s="17" t="s">
        <v>46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903</v>
      </c>
      <c r="C867" t="s">
        <v>41</v>
      </c>
      <c r="D867">
        <v>37</v>
      </c>
      <c r="E867" s="17" t="s">
        <v>17</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904</v>
      </c>
      <c r="C868" t="s">
        <v>23</v>
      </c>
      <c r="D868">
        <v>96</v>
      </c>
      <c r="E868" s="17" t="s">
        <v>40</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905</v>
      </c>
      <c r="C869" t="s">
        <v>32</v>
      </c>
      <c r="D869">
        <v>19</v>
      </c>
      <c r="E869" s="17" t="s">
        <v>46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906</v>
      </c>
      <c r="C870" t="s">
        <v>50</v>
      </c>
      <c r="D870">
        <v>72</v>
      </c>
      <c r="E870" s="17" t="s">
        <v>17</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907</v>
      </c>
      <c r="C871" t="s">
        <v>30</v>
      </c>
      <c r="D871">
        <v>73</v>
      </c>
      <c r="E871" s="17" t="s">
        <v>27</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908</v>
      </c>
      <c r="C872" t="s">
        <v>18</v>
      </c>
      <c r="D872">
        <v>87</v>
      </c>
      <c r="E872" s="17" t="s">
        <v>27</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909</v>
      </c>
      <c r="C873" t="s">
        <v>18</v>
      </c>
      <c r="D873">
        <v>68</v>
      </c>
      <c r="E873" s="17" t="s">
        <v>27</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910</v>
      </c>
      <c r="C874" t="s">
        <v>50</v>
      </c>
      <c r="D874">
        <v>101</v>
      </c>
      <c r="E874" s="17" t="s">
        <v>27</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911</v>
      </c>
      <c r="C875" t="s">
        <v>50</v>
      </c>
      <c r="D875">
        <v>107</v>
      </c>
      <c r="E875" s="17" t="s">
        <v>17</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912</v>
      </c>
      <c r="C876" t="s">
        <v>43</v>
      </c>
      <c r="D876">
        <v>109</v>
      </c>
      <c r="E876" s="17" t="s">
        <v>33</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913</v>
      </c>
      <c r="C877" t="s">
        <v>49</v>
      </c>
      <c r="D877">
        <v>171</v>
      </c>
      <c r="E877" s="17" t="s">
        <v>17</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914</v>
      </c>
      <c r="C878" t="s">
        <v>32</v>
      </c>
      <c r="D878">
        <v>21</v>
      </c>
      <c r="E878" s="17" t="s">
        <v>17</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915</v>
      </c>
      <c r="C879" t="s">
        <v>22</v>
      </c>
      <c r="D879">
        <v>94</v>
      </c>
      <c r="E879" s="17" t="s">
        <v>17</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916</v>
      </c>
      <c r="C880" t="s">
        <v>30</v>
      </c>
      <c r="D880">
        <v>97</v>
      </c>
      <c r="E880" s="17" t="s">
        <v>33</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917</v>
      </c>
      <c r="C881" t="s">
        <v>23</v>
      </c>
      <c r="D881">
        <v>72</v>
      </c>
      <c r="E881" s="17" t="s">
        <v>33</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918</v>
      </c>
      <c r="C882" t="s">
        <v>49</v>
      </c>
      <c r="D882">
        <v>143</v>
      </c>
      <c r="E882" s="17" t="s">
        <v>40</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919</v>
      </c>
      <c r="C883" t="s">
        <v>49</v>
      </c>
      <c r="D883">
        <v>64</v>
      </c>
      <c r="E883" s="17" t="s">
        <v>33</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920</v>
      </c>
      <c r="C884" t="s">
        <v>49</v>
      </c>
      <c r="D884">
        <v>69</v>
      </c>
      <c r="E884" s="17" t="s">
        <v>33</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921</v>
      </c>
      <c r="C885" t="s">
        <v>49</v>
      </c>
      <c r="D885">
        <v>18</v>
      </c>
      <c r="E885" s="17" t="s">
        <v>46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922</v>
      </c>
      <c r="C886" t="s">
        <v>30</v>
      </c>
      <c r="D886">
        <v>100</v>
      </c>
      <c r="E886" s="17" t="s">
        <v>40</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923</v>
      </c>
      <c r="C887" t="s">
        <v>45</v>
      </c>
      <c r="D887">
        <v>110</v>
      </c>
      <c r="E887" s="17" t="s">
        <v>27</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924</v>
      </c>
      <c r="C888" t="s">
        <v>35</v>
      </c>
      <c r="D888">
        <v>41</v>
      </c>
      <c r="E888" s="17" t="s">
        <v>17</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925</v>
      </c>
      <c r="C889" t="s">
        <v>45</v>
      </c>
      <c r="D889">
        <v>147</v>
      </c>
      <c r="E889" s="17" t="s">
        <v>27</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926</v>
      </c>
      <c r="C890" t="s">
        <v>22</v>
      </c>
      <c r="D890">
        <v>31</v>
      </c>
      <c r="E890" s="17" t="s">
        <v>46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927</v>
      </c>
      <c r="C891" t="s">
        <v>18</v>
      </c>
      <c r="D891">
        <v>142</v>
      </c>
      <c r="E891" s="17" t="s">
        <v>17</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928</v>
      </c>
      <c r="C892" t="s">
        <v>43</v>
      </c>
      <c r="D892">
        <v>61</v>
      </c>
      <c r="E892" s="17" t="s">
        <v>17</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929</v>
      </c>
      <c r="C893" t="s">
        <v>16</v>
      </c>
      <c r="D893">
        <v>86</v>
      </c>
      <c r="E893" s="17" t="s">
        <v>46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930</v>
      </c>
      <c r="C894" t="s">
        <v>26</v>
      </c>
      <c r="D894">
        <v>165</v>
      </c>
      <c r="E894" s="17" t="s">
        <v>40</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931</v>
      </c>
      <c r="C895" t="s">
        <v>41</v>
      </c>
      <c r="D895">
        <v>62</v>
      </c>
      <c r="E895" s="17" t="s">
        <v>27</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932</v>
      </c>
      <c r="C896" t="s">
        <v>30</v>
      </c>
      <c r="D896">
        <v>103</v>
      </c>
      <c r="E896" s="17" t="s">
        <v>40</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933</v>
      </c>
      <c r="C897" t="s">
        <v>18</v>
      </c>
      <c r="D897">
        <v>56</v>
      </c>
      <c r="E897" s="17" t="s">
        <v>46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934</v>
      </c>
      <c r="C898" t="s">
        <v>50</v>
      </c>
      <c r="D898">
        <v>114</v>
      </c>
      <c r="E898" s="17" t="s">
        <v>17</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935</v>
      </c>
      <c r="C899" t="s">
        <v>18</v>
      </c>
      <c r="D899">
        <v>112</v>
      </c>
      <c r="E899" s="17" t="s">
        <v>33</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936</v>
      </c>
      <c r="C900" t="s">
        <v>37</v>
      </c>
      <c r="D900">
        <v>52</v>
      </c>
      <c r="E900" s="17" t="s">
        <v>27</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937</v>
      </c>
      <c r="C901" t="s">
        <v>30</v>
      </c>
      <c r="D901">
        <v>105</v>
      </c>
      <c r="E901" s="17" t="s">
        <v>40</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938</v>
      </c>
      <c r="C902" t="s">
        <v>26</v>
      </c>
      <c r="D902">
        <v>91</v>
      </c>
      <c r="E902" s="17" t="s">
        <v>46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939</v>
      </c>
      <c r="C903" t="s">
        <v>54</v>
      </c>
      <c r="D903">
        <v>74</v>
      </c>
      <c r="E903" s="17" t="s">
        <v>17</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940</v>
      </c>
      <c r="C904" t="s">
        <v>54</v>
      </c>
      <c r="D904">
        <v>30</v>
      </c>
      <c r="E904" s="17" t="s">
        <v>46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941</v>
      </c>
      <c r="C905" t="s">
        <v>26</v>
      </c>
      <c r="D905">
        <v>56</v>
      </c>
      <c r="E905" s="17" t="s">
        <v>27</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942</v>
      </c>
      <c r="C906" t="s">
        <v>54</v>
      </c>
      <c r="D906">
        <v>151</v>
      </c>
      <c r="E906" s="17" t="s">
        <v>33</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943</v>
      </c>
      <c r="C907" t="s">
        <v>22</v>
      </c>
      <c r="D907">
        <v>108</v>
      </c>
      <c r="E907" s="17" t="s">
        <v>40</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944</v>
      </c>
      <c r="C908" t="s">
        <v>50</v>
      </c>
      <c r="D908">
        <v>124</v>
      </c>
      <c r="E908" s="17" t="s">
        <v>17</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945</v>
      </c>
      <c r="C909" t="s">
        <v>30</v>
      </c>
      <c r="D909">
        <v>110</v>
      </c>
      <c r="E909" s="17" t="s">
        <v>27</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946</v>
      </c>
      <c r="C910" t="s">
        <v>45</v>
      </c>
      <c r="D910">
        <v>89</v>
      </c>
      <c r="E910" s="17" t="s">
        <v>40</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947</v>
      </c>
      <c r="C911" t="s">
        <v>16</v>
      </c>
      <c r="D911">
        <v>95</v>
      </c>
      <c r="E911" s="17" t="s">
        <v>27</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948</v>
      </c>
      <c r="C912" t="s">
        <v>54</v>
      </c>
      <c r="D912">
        <v>84</v>
      </c>
      <c r="E912" s="17" t="s">
        <v>40</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949</v>
      </c>
      <c r="C913" t="s">
        <v>23</v>
      </c>
      <c r="D913">
        <v>89</v>
      </c>
      <c r="E913" s="17" t="s">
        <v>17</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950</v>
      </c>
      <c r="C914" t="s">
        <v>45</v>
      </c>
      <c r="D914">
        <v>146</v>
      </c>
      <c r="E914" s="17" t="s">
        <v>17</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951</v>
      </c>
      <c r="C915" t="s">
        <v>49</v>
      </c>
      <c r="D915">
        <v>62</v>
      </c>
      <c r="E915" s="17" t="s">
        <v>46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952</v>
      </c>
      <c r="C916" t="s">
        <v>18</v>
      </c>
      <c r="D916">
        <v>82</v>
      </c>
      <c r="E916" s="17" t="s">
        <v>17</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953</v>
      </c>
      <c r="C917" t="s">
        <v>43</v>
      </c>
      <c r="D917">
        <v>91</v>
      </c>
      <c r="E917" s="17" t="s">
        <v>33</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954</v>
      </c>
      <c r="C918" t="s">
        <v>23</v>
      </c>
      <c r="D918">
        <v>39</v>
      </c>
      <c r="E918" s="17" t="s">
        <v>17</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955</v>
      </c>
      <c r="C919" t="s">
        <v>45</v>
      </c>
      <c r="D919">
        <v>149</v>
      </c>
      <c r="E919" s="17" t="s">
        <v>27</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956</v>
      </c>
      <c r="C920" t="s">
        <v>18</v>
      </c>
      <c r="D920">
        <v>138</v>
      </c>
      <c r="E920" s="17" t="s">
        <v>46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957</v>
      </c>
      <c r="C921" t="s">
        <v>49</v>
      </c>
      <c r="D921">
        <v>113</v>
      </c>
      <c r="E921" s="17" t="s">
        <v>27</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958</v>
      </c>
      <c r="C922" t="s">
        <v>32</v>
      </c>
      <c r="D922">
        <v>88</v>
      </c>
      <c r="E922" s="17" t="s">
        <v>17</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959</v>
      </c>
      <c r="C923" t="s">
        <v>16</v>
      </c>
      <c r="D923">
        <v>64</v>
      </c>
      <c r="E923" s="17" t="s">
        <v>46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960</v>
      </c>
      <c r="C924" t="s">
        <v>26</v>
      </c>
      <c r="D924">
        <v>53</v>
      </c>
      <c r="E924" s="17" t="s">
        <v>46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961</v>
      </c>
      <c r="C925" t="s">
        <v>50</v>
      </c>
      <c r="D925">
        <v>63</v>
      </c>
      <c r="E925" s="17" t="s">
        <v>27</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962</v>
      </c>
      <c r="C926" t="s">
        <v>37</v>
      </c>
      <c r="D926">
        <v>54</v>
      </c>
      <c r="E926" s="17" t="s">
        <v>27</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963</v>
      </c>
      <c r="C927" t="s">
        <v>50</v>
      </c>
      <c r="D927">
        <v>54</v>
      </c>
      <c r="E927" s="17" t="s">
        <v>17</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964</v>
      </c>
      <c r="C928" t="s">
        <v>45</v>
      </c>
      <c r="D928">
        <v>71</v>
      </c>
      <c r="E928" s="17" t="s">
        <v>46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965</v>
      </c>
      <c r="C929" t="s">
        <v>50</v>
      </c>
      <c r="D929">
        <v>93</v>
      </c>
      <c r="E929" s="17" t="s">
        <v>17</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966</v>
      </c>
      <c r="C930" t="s">
        <v>30</v>
      </c>
      <c r="D930">
        <v>96</v>
      </c>
      <c r="E930" s="17" t="s">
        <v>27</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967</v>
      </c>
      <c r="C931" t="s">
        <v>23</v>
      </c>
      <c r="D931">
        <v>31</v>
      </c>
      <c r="E931" s="17" t="s">
        <v>33</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968</v>
      </c>
      <c r="C932" t="s">
        <v>50</v>
      </c>
      <c r="D932">
        <v>107</v>
      </c>
      <c r="E932" s="17" t="s">
        <v>46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969</v>
      </c>
      <c r="C933" t="s">
        <v>26</v>
      </c>
      <c r="D933">
        <v>50</v>
      </c>
      <c r="E933" s="17" t="s">
        <v>33</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970</v>
      </c>
      <c r="C934" t="s">
        <v>18</v>
      </c>
      <c r="D934">
        <v>69</v>
      </c>
      <c r="E934" s="17" t="s">
        <v>46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971</v>
      </c>
      <c r="C935" t="s">
        <v>32</v>
      </c>
      <c r="D935">
        <v>26</v>
      </c>
      <c r="E935" s="17" t="s">
        <v>27</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972</v>
      </c>
      <c r="C936" t="s">
        <v>30</v>
      </c>
      <c r="D936">
        <v>158</v>
      </c>
      <c r="E936" s="17" t="s">
        <v>46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973</v>
      </c>
      <c r="C937" t="s">
        <v>37</v>
      </c>
      <c r="D937">
        <v>99</v>
      </c>
      <c r="E937" s="17" t="s">
        <v>46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974</v>
      </c>
      <c r="C938" t="s">
        <v>30</v>
      </c>
      <c r="D938">
        <v>78</v>
      </c>
      <c r="E938" s="17" t="s">
        <v>33</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975</v>
      </c>
      <c r="C939" t="s">
        <v>30</v>
      </c>
      <c r="D939">
        <v>102</v>
      </c>
      <c r="E939" s="17" t="s">
        <v>27</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976</v>
      </c>
      <c r="C940" t="s">
        <v>37</v>
      </c>
      <c r="D940">
        <v>158</v>
      </c>
      <c r="E940" s="17" t="s">
        <v>40</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977</v>
      </c>
      <c r="C941" t="s">
        <v>23</v>
      </c>
      <c r="D941">
        <v>56</v>
      </c>
      <c r="E941" s="17" t="s">
        <v>46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978</v>
      </c>
      <c r="C942" t="s">
        <v>22</v>
      </c>
      <c r="D942">
        <v>17</v>
      </c>
      <c r="E942" s="17" t="s">
        <v>17</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979</v>
      </c>
      <c r="C943" t="s">
        <v>32</v>
      </c>
      <c r="D943">
        <v>104</v>
      </c>
      <c r="E943" s="17" t="s">
        <v>40</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980</v>
      </c>
      <c r="C944" t="s">
        <v>54</v>
      </c>
      <c r="D944">
        <v>96</v>
      </c>
      <c r="E944" s="17" t="s">
        <v>33</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981</v>
      </c>
      <c r="C945" t="s">
        <v>43</v>
      </c>
      <c r="D945">
        <v>83</v>
      </c>
      <c r="E945" s="17" t="s">
        <v>27</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982</v>
      </c>
      <c r="C946" t="s">
        <v>26</v>
      </c>
      <c r="D946">
        <v>80</v>
      </c>
      <c r="E946" s="17" t="s">
        <v>17</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983</v>
      </c>
      <c r="C947" t="s">
        <v>43</v>
      </c>
      <c r="D947">
        <v>152</v>
      </c>
      <c r="E947" s="17" t="s">
        <v>27</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984</v>
      </c>
      <c r="C948" t="s">
        <v>45</v>
      </c>
      <c r="D948">
        <v>34</v>
      </c>
      <c r="E948" s="17" t="s">
        <v>33</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985</v>
      </c>
      <c r="C949" t="s">
        <v>49</v>
      </c>
      <c r="D949">
        <v>2</v>
      </c>
      <c r="E949" s="17" t="s">
        <v>46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986</v>
      </c>
      <c r="C950" t="s">
        <v>26</v>
      </c>
      <c r="D950">
        <v>140</v>
      </c>
      <c r="E950" s="17" t="s">
        <v>33</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987</v>
      </c>
      <c r="C951" t="s">
        <v>22</v>
      </c>
      <c r="D951">
        <v>126</v>
      </c>
      <c r="E951" s="17" t="s">
        <v>40</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988</v>
      </c>
      <c r="C952" t="s">
        <v>30</v>
      </c>
      <c r="D952">
        <v>79</v>
      </c>
      <c r="E952" s="17" t="s">
        <v>46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989</v>
      </c>
      <c r="C953" t="s">
        <v>22</v>
      </c>
      <c r="D953">
        <v>133</v>
      </c>
      <c r="E953" s="17" t="s">
        <v>40</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990</v>
      </c>
      <c r="C954" t="s">
        <v>45</v>
      </c>
      <c r="D954">
        <v>97</v>
      </c>
      <c r="E954" s="17" t="s">
        <v>17</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991</v>
      </c>
      <c r="C955" t="s">
        <v>30</v>
      </c>
      <c r="D955">
        <v>102</v>
      </c>
      <c r="E955" s="17" t="s">
        <v>27</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992</v>
      </c>
      <c r="C956" t="s">
        <v>35</v>
      </c>
      <c r="D956">
        <v>62</v>
      </c>
      <c r="E956" s="17" t="s">
        <v>17</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993</v>
      </c>
      <c r="C957" t="s">
        <v>22</v>
      </c>
      <c r="D957">
        <v>149</v>
      </c>
      <c r="E957" s="17" t="s">
        <v>27</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994</v>
      </c>
      <c r="C958" t="s">
        <v>49</v>
      </c>
      <c r="D958">
        <v>133</v>
      </c>
      <c r="E958" s="17" t="s">
        <v>17</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995</v>
      </c>
      <c r="C959" t="s">
        <v>30</v>
      </c>
      <c r="D959">
        <v>51</v>
      </c>
      <c r="E959" s="17" t="s">
        <v>46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996</v>
      </c>
      <c r="C960" t="s">
        <v>35</v>
      </c>
      <c r="D960">
        <v>110</v>
      </c>
      <c r="E960" s="17" t="s">
        <v>17</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997</v>
      </c>
      <c r="C961" t="s">
        <v>45</v>
      </c>
      <c r="D961">
        <v>38</v>
      </c>
      <c r="E961" s="17" t="s">
        <v>40</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998</v>
      </c>
      <c r="C962" t="s">
        <v>49</v>
      </c>
      <c r="D962">
        <v>78</v>
      </c>
      <c r="E962" s="17" t="s">
        <v>40</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999</v>
      </c>
      <c r="C963" t="s">
        <v>45</v>
      </c>
      <c r="D963">
        <v>25</v>
      </c>
      <c r="E963" s="17" t="s">
        <v>27</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1000</v>
      </c>
      <c r="C964" t="s">
        <v>50</v>
      </c>
      <c r="D964">
        <v>50</v>
      </c>
      <c r="E964" s="17" t="s">
        <v>46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1001</v>
      </c>
      <c r="C965" t="s">
        <v>45</v>
      </c>
      <c r="D965">
        <v>103</v>
      </c>
      <c r="E965" s="17" t="s">
        <v>27</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1002</v>
      </c>
      <c r="C966" t="s">
        <v>43</v>
      </c>
      <c r="D966">
        <v>63</v>
      </c>
      <c r="E966" s="17" t="s">
        <v>33</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1003</v>
      </c>
      <c r="C967" t="s">
        <v>50</v>
      </c>
      <c r="D967">
        <v>96</v>
      </c>
      <c r="E967" s="17" t="s">
        <v>46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1004</v>
      </c>
      <c r="C968" t="s">
        <v>26</v>
      </c>
      <c r="D968">
        <v>94</v>
      </c>
      <c r="E968" s="17" t="s">
        <v>27</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1005</v>
      </c>
      <c r="C969" t="s">
        <v>35</v>
      </c>
      <c r="D969">
        <v>46</v>
      </c>
      <c r="E969" s="17" t="s">
        <v>40</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1006</v>
      </c>
      <c r="C970" t="s">
        <v>41</v>
      </c>
      <c r="D970">
        <v>127</v>
      </c>
      <c r="E970" s="17" t="s">
        <v>46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1007</v>
      </c>
      <c r="C971" t="s">
        <v>37</v>
      </c>
      <c r="D971">
        <v>96</v>
      </c>
      <c r="E971" s="17" t="s">
        <v>40</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1008</v>
      </c>
      <c r="C972" t="s">
        <v>18</v>
      </c>
      <c r="D972">
        <v>151</v>
      </c>
      <c r="E972" s="17" t="s">
        <v>27</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1009</v>
      </c>
      <c r="C973" t="s">
        <v>41</v>
      </c>
      <c r="D973">
        <v>158</v>
      </c>
      <c r="E973" s="17" t="s">
        <v>17</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1010</v>
      </c>
      <c r="C974" t="s">
        <v>26</v>
      </c>
      <c r="D974">
        <v>45</v>
      </c>
      <c r="E974" s="17" t="s">
        <v>17</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1011</v>
      </c>
      <c r="C975" t="s">
        <v>23</v>
      </c>
      <c r="D975">
        <v>141</v>
      </c>
      <c r="E975" s="17" t="s">
        <v>17</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1012</v>
      </c>
      <c r="C976" t="s">
        <v>45</v>
      </c>
      <c r="D976">
        <v>147</v>
      </c>
      <c r="E976" s="17" t="s">
        <v>40</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1013</v>
      </c>
      <c r="C977" t="s">
        <v>54</v>
      </c>
      <c r="D977">
        <v>126</v>
      </c>
      <c r="E977" s="17" t="s">
        <v>40</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1014</v>
      </c>
      <c r="C978" t="s">
        <v>26</v>
      </c>
      <c r="D978">
        <v>126</v>
      </c>
      <c r="E978" s="17" t="s">
        <v>33</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1015</v>
      </c>
      <c r="C979" t="s">
        <v>49</v>
      </c>
      <c r="D979">
        <v>32</v>
      </c>
      <c r="E979" s="17" t="s">
        <v>40</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1016</v>
      </c>
      <c r="C980" t="s">
        <v>26</v>
      </c>
      <c r="D980">
        <v>84</v>
      </c>
      <c r="E980" s="17" t="s">
        <v>46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1017</v>
      </c>
      <c r="C981" t="s">
        <v>43</v>
      </c>
      <c r="D981">
        <v>120</v>
      </c>
      <c r="E981" s="17" t="s">
        <v>33</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1018</v>
      </c>
      <c r="C982" t="s">
        <v>32</v>
      </c>
      <c r="D982">
        <v>93</v>
      </c>
      <c r="E982" s="17" t="s">
        <v>40</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1019</v>
      </c>
      <c r="C983" t="s">
        <v>37</v>
      </c>
      <c r="D983">
        <v>76</v>
      </c>
      <c r="E983" s="17" t="s">
        <v>27</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1020</v>
      </c>
      <c r="C984" t="s">
        <v>41</v>
      </c>
      <c r="D984">
        <v>89</v>
      </c>
      <c r="E984" s="17" t="s">
        <v>40</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1021</v>
      </c>
      <c r="C985" t="s">
        <v>30</v>
      </c>
      <c r="D985">
        <v>91</v>
      </c>
      <c r="E985" s="17" t="s">
        <v>46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1022</v>
      </c>
      <c r="C986" t="s">
        <v>35</v>
      </c>
      <c r="D986">
        <v>7</v>
      </c>
      <c r="E986" s="17" t="s">
        <v>17</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1023</v>
      </c>
      <c r="C987" t="s">
        <v>49</v>
      </c>
      <c r="D987">
        <v>140</v>
      </c>
      <c r="E987" s="17" t="s">
        <v>17</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1024</v>
      </c>
      <c r="C988" t="s">
        <v>22</v>
      </c>
      <c r="D988">
        <v>58</v>
      </c>
      <c r="E988" s="17" t="s">
        <v>33</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1025</v>
      </c>
      <c r="C989" t="s">
        <v>16</v>
      </c>
      <c r="D989">
        <v>90</v>
      </c>
      <c r="E989" s="17" t="s">
        <v>27</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1026</v>
      </c>
      <c r="C990" t="s">
        <v>16</v>
      </c>
      <c r="D990">
        <v>106</v>
      </c>
      <c r="E990" s="17" t="s">
        <v>40</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1027</v>
      </c>
      <c r="C991" t="s">
        <v>43</v>
      </c>
      <c r="D991">
        <v>72</v>
      </c>
      <c r="E991" s="17" t="s">
        <v>17</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1028</v>
      </c>
      <c r="C992" t="s">
        <v>35</v>
      </c>
      <c r="D992">
        <v>124</v>
      </c>
      <c r="E992" s="17" t="s">
        <v>17</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1029</v>
      </c>
      <c r="C993" t="s">
        <v>23</v>
      </c>
      <c r="D993">
        <v>86</v>
      </c>
      <c r="E993" s="17" t="s">
        <v>46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1030</v>
      </c>
      <c r="C994" t="s">
        <v>26</v>
      </c>
      <c r="D994">
        <v>164</v>
      </c>
      <c r="E994" s="17" t="s">
        <v>46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1031</v>
      </c>
      <c r="C995" t="s">
        <v>32</v>
      </c>
      <c r="D995">
        <v>40</v>
      </c>
      <c r="E995" s="17" t="s">
        <v>27</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1032</v>
      </c>
      <c r="C996" t="s">
        <v>30</v>
      </c>
      <c r="D996">
        <v>76</v>
      </c>
      <c r="E996" s="17" t="s">
        <v>33</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1033</v>
      </c>
      <c r="C997" t="s">
        <v>35</v>
      </c>
      <c r="D997">
        <v>95</v>
      </c>
      <c r="E997" s="17" t="s">
        <v>40</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1034</v>
      </c>
      <c r="C998" t="s">
        <v>30</v>
      </c>
      <c r="D998">
        <v>113</v>
      </c>
      <c r="E998" s="17" t="s">
        <v>17</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1035</v>
      </c>
      <c r="C999" t="s">
        <v>23</v>
      </c>
      <c r="D999">
        <v>81</v>
      </c>
      <c r="E999" s="17" t="s">
        <v>17</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1036</v>
      </c>
      <c r="C1000" t="s">
        <v>37</v>
      </c>
      <c r="D1000">
        <v>127</v>
      </c>
      <c r="E1000" s="17" t="s">
        <v>40</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1037</v>
      </c>
      <c r="C1001" t="s">
        <v>49</v>
      </c>
      <c r="D1001">
        <v>146</v>
      </c>
      <c r="E1001" s="17" t="s">
        <v>17</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1038</v>
      </c>
      <c r="C1002" t="s">
        <v>45</v>
      </c>
      <c r="D1002">
        <v>123</v>
      </c>
      <c r="E1002" s="17" t="s">
        <v>17</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1039</v>
      </c>
      <c r="C1003" t="s">
        <v>43</v>
      </c>
      <c r="D1003">
        <v>114</v>
      </c>
      <c r="E1003" s="17" t="s">
        <v>33</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sheetPr codeName="Sheet2"/>
  <dimension ref="D2:M46"/>
  <sheetViews>
    <sheetView zoomScale="84" zoomScaleNormal="115" workbookViewId="0">
      <selection activeCell="G3" sqref="G3"/>
    </sheetView>
  </sheetViews>
  <sheetFormatPr defaultRowHeight="14" x14ac:dyDescent="0.3"/>
  <cols>
    <col min="5" max="5" width="10.83203125" customWidth="1"/>
    <col min="6" max="6" width="9.83203125" customWidth="1"/>
    <col min="8" max="8" width="30" customWidth="1"/>
    <col min="9" max="9" width="14.1640625" customWidth="1"/>
    <col min="10" max="10" width="15.83203125" customWidth="1"/>
    <col min="11" max="11" width="15.58203125" customWidth="1"/>
  </cols>
  <sheetData>
    <row r="2" spans="5:13" x14ac:dyDescent="0.3">
      <c r="E2" t="s">
        <v>1040</v>
      </c>
      <c r="F2" t="s">
        <v>1041</v>
      </c>
    </row>
    <row r="3" spans="5:13" ht="25.5" customHeight="1" x14ac:dyDescent="0.3">
      <c r="E3" t="s">
        <v>33</v>
      </c>
      <c r="F3" s="20" t="e" vm="1">
        <v>#VALUE!</v>
      </c>
    </row>
    <row r="4" spans="5:13" ht="25.5" customHeight="1" x14ac:dyDescent="0.3">
      <c r="E4" t="s">
        <v>27</v>
      </c>
      <c r="F4" s="20" t="e" vm="2">
        <v>#VALUE!</v>
      </c>
    </row>
    <row r="5" spans="5:13" ht="25.5" customHeight="1" x14ac:dyDescent="0.3">
      <c r="E5" t="s">
        <v>46</v>
      </c>
      <c r="F5" s="20" t="e" vm="3">
        <v>#VALUE!</v>
      </c>
    </row>
    <row r="6" spans="5:13" ht="25.5" customHeight="1" x14ac:dyDescent="0.3">
      <c r="E6" t="s">
        <v>40</v>
      </c>
      <c r="F6" s="20" t="e" vm="4">
        <v>#VALUE!</v>
      </c>
    </row>
    <row r="7" spans="5:13" ht="25.5" customHeight="1" x14ac:dyDescent="0.3">
      <c r="E7" t="s">
        <v>17</v>
      </c>
      <c r="F7" s="20" t="e" vm="5">
        <v>#VALUE!</v>
      </c>
    </row>
    <row r="11" spans="5:13" ht="100" customHeight="1" x14ac:dyDescent="0.3">
      <c r="H11" s="31"/>
      <c r="I11" s="20"/>
      <c r="J11" s="22"/>
      <c r="K11" s="20"/>
      <c r="M11" s="23"/>
    </row>
    <row r="32" spans="7:11" ht="89" x14ac:dyDescent="0.35">
      <c r="G32" s="53"/>
      <c r="H32" s="53"/>
      <c r="I32" s="24"/>
      <c r="J32" s="54"/>
      <c r="K32" s="54"/>
    </row>
    <row r="40" spans="4:12" x14ac:dyDescent="0.3">
      <c r="F40" s="29"/>
      <c r="G40" s="30"/>
      <c r="H40" s="30"/>
      <c r="I40" s="30"/>
      <c r="J40" s="30"/>
      <c r="K40" s="30"/>
      <c r="L40" s="29"/>
    </row>
    <row r="43" spans="4:12" ht="15" customHeight="1" x14ac:dyDescent="0.45">
      <c r="D43" s="25"/>
      <c r="E43" s="26"/>
      <c r="F43" s="27"/>
      <c r="G43" s="27"/>
      <c r="H43" s="25"/>
      <c r="I43" s="25"/>
      <c r="J43" s="25"/>
      <c r="K43" s="25"/>
    </row>
    <row r="44" spans="4:12" s="25" customFormat="1" ht="15" customHeight="1" x14ac:dyDescent="0.45">
      <c r="E44" s="26"/>
      <c r="F44" s="28"/>
      <c r="G44" s="27"/>
    </row>
    <row r="45" spans="4:12" ht="15" customHeight="1" x14ac:dyDescent="0.3">
      <c r="E45" s="26"/>
      <c r="F45" s="21"/>
      <c r="G45" s="21"/>
    </row>
    <row r="46" spans="4:12" ht="15" customHeight="1" x14ac:dyDescent="0.3">
      <c r="E46" s="26"/>
      <c r="F46" s="21"/>
      <c r="G46" s="21"/>
    </row>
  </sheetData>
  <mergeCells count="2">
    <mergeCell ref="G32:H32"/>
    <mergeCell ref="J32:K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pivots</vt:lpstr>
      <vt:lpstr>Data</vt:lpstr>
      <vt:lpstr>Assets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Chandoo ORG</dc:creator>
  <cp:keywords/>
  <dc:description/>
  <cp:lastModifiedBy>Rohith Reddy</cp:lastModifiedBy>
  <cp:revision/>
  <cp:lastPrinted>2024-10-06T07:17:31Z</cp:lastPrinted>
  <dcterms:created xsi:type="dcterms:W3CDTF">2021-03-14T20:21:32Z</dcterms:created>
  <dcterms:modified xsi:type="dcterms:W3CDTF">2024-10-06T07:17:41Z</dcterms:modified>
  <cp:category/>
  <cp:contentStatus/>
</cp:coreProperties>
</file>