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\DemoModels\DemoS_Adv\"/>
    </mc:Choice>
  </mc:AlternateContent>
  <xr:revisionPtr revIDLastSave="0" documentId="13_ncr:1_{234E60B7-1482-4B36-BFED-1BE0753E9894}" xr6:coauthVersionLast="45" xr6:coauthVersionMax="45" xr10:uidLastSave="{00000000-0000-0000-0000-000000000000}"/>
  <bookViews>
    <workbookView xWindow="-120" yWindow="-120" windowWidth="29040" windowHeight="15990" tabRatio="853" activeTab="1" xr2:uid="{00000000-000D-0000-FFFF-FFFF00000000}"/>
  </bookViews>
  <sheets>
    <sheet name="Region-Time Slices" sheetId="16" r:id="rId1"/>
    <sheet name="TimePeriods" sheetId="18" r:id="rId2"/>
    <sheet name="Runfile Switches" sheetId="17" r:id="rId3"/>
    <sheet name="Interpol_Extrapol_Defaults" sheetId="14" r:id="rId4"/>
    <sheet name="Constants" sheetId="20" r:id="rId5"/>
    <sheet name="TimeSlices" sheetId="22" r:id="rId6"/>
    <sheet name="Defaults" sheetId="21" r:id="rId7"/>
    <sheet name="Commodity Group" sheetId="15" r:id="rId8"/>
  </sheets>
  <externalReferences>
    <externalReference r:id="rId9"/>
  </externalReferences>
  <definedNames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F41" i="20" l="1"/>
  <c r="F40" i="20"/>
  <c r="F39" i="20"/>
  <c r="F38" i="20"/>
  <c r="C35" i="20"/>
  <c r="D32" i="20" s="1"/>
  <c r="F37" i="22"/>
  <c r="F36" i="22"/>
  <c r="F35" i="22"/>
  <c r="F34" i="22"/>
  <c r="C30" i="22"/>
  <c r="D27" i="22" s="1"/>
  <c r="D28" i="22"/>
  <c r="D26" i="22"/>
  <c r="D22" i="22" l="1"/>
  <c r="F5" i="22" s="1"/>
  <c r="D34" i="20"/>
  <c r="N28" i="20" s="1"/>
  <c r="E21" i="20" s="1"/>
  <c r="K22" i="22"/>
  <c r="F12" i="22" s="1"/>
  <c r="F28" i="20"/>
  <c r="E13" i="20" s="1"/>
  <c r="H28" i="20"/>
  <c r="E15" i="20" s="1"/>
  <c r="G28" i="20"/>
  <c r="E14" i="20" s="1"/>
  <c r="F22" i="22"/>
  <c r="F7" i="22" s="1"/>
  <c r="H22" i="22"/>
  <c r="F9" i="22" s="1"/>
  <c r="G22" i="22"/>
  <c r="F8" i="22" s="1"/>
  <c r="D29" i="22"/>
  <c r="D30" i="22" s="1"/>
  <c r="C22" i="22"/>
  <c r="F4" i="22" s="1"/>
  <c r="M28" i="20"/>
  <c r="E20" i="20" s="1"/>
  <c r="E22" i="22"/>
  <c r="F6" i="22" s="1"/>
  <c r="I22" i="22"/>
  <c r="F10" i="22" s="1"/>
  <c r="J22" i="22"/>
  <c r="F11" i="22" s="1"/>
  <c r="D31" i="20"/>
  <c r="E28" i="20" s="1"/>
  <c r="E12" i="20" s="1"/>
  <c r="D33" i="20"/>
  <c r="L28" i="20" l="1"/>
  <c r="E19" i="20" s="1"/>
  <c r="K28" i="20"/>
  <c r="E18" i="20" s="1"/>
  <c r="J28" i="20"/>
  <c r="E17" i="20" s="1"/>
  <c r="I28" i="20"/>
  <c r="E16" i="20" s="1"/>
  <c r="D35" i="20"/>
  <c r="D28" i="20"/>
  <c r="E11" i="20" s="1"/>
  <c r="C28" i="20"/>
  <c r="E10" i="20" s="1"/>
  <c r="L22" i="22"/>
  <c r="F13" i="22" s="1"/>
  <c r="N22" i="22"/>
  <c r="F15" i="22" s="1"/>
  <c r="M22" i="22"/>
  <c r="F14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3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<sst xmlns="http://schemas.openxmlformats.org/spreadsheetml/2006/main" count="339" uniqueCount="161">
  <si>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</si>
  <si>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</si>
  <si>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</si>
  <si>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</si>
  <si>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</si>
  <si>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</si>
  <si>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</si>
  <si>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</si>
  <si>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</si>
  <si>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</si>
  <si>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</si>
  <si>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</si>
  <si>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</si>
  <si>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</si>
  <si>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</si>
  <si>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</si>
  <si>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</si>
  <si>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</si>
  <si>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</si>
  <si>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</si>
  <si>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</si>
  <si>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</si>
  <si>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</si>
  <si>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</si>
  <si>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</si>
  <si>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</si>
  <si>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</si>
  <si>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</si>
  <si>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</si>
  <si>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</si>
  <si>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</si>
  <si>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</si>
  <si>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</si>
  <si>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</si>
  <si>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</si>
  <si>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</si>
  <si>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</si>
  <si>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</si>
  <si>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</si>
  <si>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</si>
  <si>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</si>
  <si>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</si>
  <si>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</si>
  <si>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</si>
  <si>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</si>
  <si>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</si>
  <si>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</si>
  <si>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</si>
  <si>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</si>
  <si>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</si>
  <si>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</si>
  <si>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</si>
  <si>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</si>
  <si>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</si>
  <si>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</si>
  <si>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</si>
  <si>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</si>
  <si>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</si>
  <si>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</si>
  <si>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</si>
  <si>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</si>
  <si>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</si>
  <si>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</si>
  <si>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</si>
  <si>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</si>
  <si>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</si>
  <si>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</si>
  <si>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</si>
  <si>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</si>
  <si>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</si>
  <si>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</si>
  <si>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</si>
  <si>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</si>
  <si>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</si>
  <si>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</si>
  <si>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</si>
  <si>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</si>
  <si>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</si>
  <si>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</si>
  <si>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</si>
  <si>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</si>
  <si>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</si>
  <si>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</si>
  <si>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</si>
  <si>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</si>
  <si>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</si>
  <si>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</si>
  <si>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</si>
  <si>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</si>
  <si>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</si>
  <si>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</si>
  <si>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</si>
  <si>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</si>
  <si>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</si>
  <si>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</si>
  <si>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</si>
  <si>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</si>
  <si>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</si>
  <si>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</si>
  <si>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</si>
  <si>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</si>
  <si>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</si>
  <si>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</si>
  <si>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</si>
  <si>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</si>
  <si>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</si>
  <si>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</si>
  <si>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</si>
  <si>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</si>
  <si>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</si>
  <si>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</si>
  <si>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</si>
  <si>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</si>
  <si>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</si>
  <si>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</si>
  <si>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</si>
  <si>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</si>
  <si>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</si>
  <si>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</si>
  <si>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</si>
  <si>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</si>
  <si>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DAYNITE</t>
  </si>
  <si>
    <t>PRC_TSL</t>
  </si>
  <si>
    <t>~TFM_MIG</t>
  </si>
  <si>
    <t>Year2</t>
  </si>
  <si>
    <t>DeACT TFM_INS-txt</t>
  </si>
  <si>
    <t>RPT_OPT</t>
  </si>
  <si>
    <t>NCAP~1</t>
  </si>
  <si>
    <t>FLO~3</t>
  </si>
  <si>
    <t>FLO~5</t>
  </si>
  <si>
    <t>FLO~7</t>
  </si>
  <si>
    <t>COMPRD~1</t>
  </si>
  <si>
    <t>OBJ~1</t>
  </si>
  <si>
    <t>~DefaultYear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</si>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</sst>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0.000"/>
    <numFmt numFmtId="166" formatCode="0.0000"/>
    <numFmt numFmtId="167" formatCode="_(&quot;£&quot;* #,##0.00_);_(&quot;£&quot;* \(#,##0.00\);_(&quot;£&quot;* &quot;-&quot;??_);_(@_)"/>
    <numFmt numFmtId="168" formatCode="_-* #,##0.00_-;\-* #,##0.00_-;_-* \-??_-;_-@_-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([$€]* #,##0.00_);_([$€]* \(#,##0.00\);_([$€]* &quot;-&quot;??_);_(@_)"/>
    <numFmt numFmtId="172" formatCode="[&gt;0.5]#,##0;[&lt;-0.5]\-#,##0;\-"/>
    <numFmt numFmtId="173" formatCode="_-[$€-2]* #,##0.00_-;\-[$€-2]* #,##0.00_-;_-[$€-2]* &quot;-&quot;??_-"/>
    <numFmt numFmtId="174" formatCode="_-* #,##0\ &quot;F&quot;_-;\-* #,##0\ &quot;F&quot;_-;_-* &quot;-&quot;\ &quot;F&quot;_-;_-@_-"/>
    <numFmt numFmtId="175" formatCode="_-* #,##0\ _F_-;\-* #,##0\ _F_-;_-* &quot;-&quot;\ _F_-;_-@_-"/>
    <numFmt numFmtId="176" formatCode="_-* #,##0.00\ &quot;F&quot;_-;\-* #,##0.00\ &quot;F&quot;_-;_-* &quot;-&quot;??\ &quot;F&quot;_-;_-@_-"/>
    <numFmt numFmtId="177" formatCode="_-* #,##0.00\ _F_-;\-* #,##0.00\ _F_-;_-* &quot;-&quot;??\ _F_-;_-@_-"/>
    <numFmt numFmtId="178" formatCode="#,##0.0;\-#,##0.0;&quot;-&quot;"/>
  </numFmts>
  <fonts count="63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b/>
      <sz val="10"/>
      <color rgb="FF0000FF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4">
    <xf numFmtId="0" fontId="0" fillId="0" borderId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24" fillId="24" borderId="0" applyNumberFormat="0" applyBorder="0" applyAlignment="0" applyProtection="0"/>
    <xf numFmtId="0" fontId="1" fillId="16" borderId="0" applyNumberFormat="0" applyBorder="0" applyAlignment="0" applyProtection="0"/>
    <xf numFmtId="0" fontId="24" fillId="25" borderId="0" applyNumberFormat="0" applyBorder="0" applyAlignment="0" applyProtection="0"/>
    <xf numFmtId="0" fontId="1" fillId="17" borderId="0" applyNumberFormat="0" applyBorder="0" applyAlignment="0" applyProtection="0"/>
    <xf numFmtId="0" fontId="24" fillId="27" borderId="0" applyNumberFormat="0" applyBorder="0" applyAlignment="0" applyProtection="0"/>
    <xf numFmtId="0" fontId="1" fillId="18" borderId="0" applyNumberFormat="0" applyBorder="0" applyAlignment="0" applyProtection="0"/>
    <xf numFmtId="0" fontId="24" fillId="29" borderId="0" applyNumberFormat="0" applyBorder="0" applyAlignment="0" applyProtection="0"/>
    <xf numFmtId="0" fontId="1" fillId="21" borderId="0" applyNumberFormat="0" applyBorder="0" applyAlignment="0" applyProtection="0"/>
    <xf numFmtId="0" fontId="24" fillId="30" borderId="0" applyNumberFormat="0" applyBorder="0" applyAlignment="0" applyProtection="0"/>
    <xf numFmtId="0" fontId="24" fillId="26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1" fillId="19" borderId="0" applyNumberFormat="0" applyBorder="0" applyAlignment="0" applyProtection="0"/>
    <xf numFmtId="0" fontId="24" fillId="29" borderId="0" applyNumberFormat="0" applyBorder="0" applyAlignment="0" applyProtection="0"/>
    <xf numFmtId="0" fontId="24" fillId="32" borderId="0" applyNumberFormat="0" applyBorder="0" applyAlignment="0" applyProtection="0"/>
    <xf numFmtId="0" fontId="24" fillId="36" borderId="0" applyNumberFormat="0" applyBorder="0" applyAlignment="0" applyProtection="0"/>
    <xf numFmtId="0" fontId="49" fillId="0" borderId="0" applyNumberFormat="0" applyFont="0" applyFill="0" applyBorder="0" applyProtection="0">
      <alignment horizontal="left" vertical="center" indent="5"/>
    </xf>
    <xf numFmtId="0" fontId="49" fillId="0" borderId="0" applyNumberFormat="0" applyFont="0" applyFill="0" applyBorder="0" applyProtection="0">
      <alignment horizontal="left" vertical="center" indent="5"/>
    </xf>
    <xf numFmtId="0" fontId="25" fillId="38" borderId="0" applyNumberFormat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  <xf numFmtId="0" fontId="21" fillId="20" borderId="0" applyNumberFormat="0" applyBorder="0" applyAlignment="0" applyProtection="0"/>
    <xf numFmtId="0" fontId="25" fillId="39" borderId="0" applyNumberFormat="0" applyBorder="0" applyAlignment="0" applyProtection="0"/>
    <xf numFmtId="0" fontId="21" fillId="22" borderId="0" applyNumberFormat="0" applyBorder="0" applyAlignment="0" applyProtection="0"/>
    <xf numFmtId="0" fontId="25" fillId="37" borderId="0" applyNumberFormat="0" applyBorder="0" applyAlignment="0" applyProtection="0"/>
    <xf numFmtId="0" fontId="25" fillId="40" borderId="0" applyNumberFormat="0" applyBorder="0" applyAlignment="0" applyProtection="0"/>
    <xf numFmtId="0" fontId="21" fillId="23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39" borderId="0" applyNumberFormat="0" applyBorder="0" applyAlignment="0" applyProtection="0"/>
    <xf numFmtId="0" fontId="25" fillId="37" borderId="0" applyNumberFormat="0" applyBorder="0" applyAlignment="0" applyProtection="0"/>
    <xf numFmtId="0" fontId="25" fillId="44" borderId="0" applyNumberFormat="0" applyBorder="0" applyAlignment="0" applyProtection="0"/>
    <xf numFmtId="4" fontId="50" fillId="45" borderId="4">
      <alignment horizontal="right" vertical="center"/>
    </xf>
    <xf numFmtId="0" fontId="2" fillId="0" borderId="0">
      <alignment horizontal="center" vertical="center"/>
    </xf>
    <xf numFmtId="0" fontId="55" fillId="11" borderId="0"/>
    <xf numFmtId="0" fontId="2" fillId="50" borderId="6">
      <alignment horizontal="center" vertical="center" wrapText="1"/>
    </xf>
    <xf numFmtId="0" fontId="6" fillId="50" borderId="6">
      <alignment horizontal="center" vertical="center" wrapText="1"/>
    </xf>
    <xf numFmtId="0" fontId="6" fillId="50" borderId="6">
      <alignment horizontal="center" vertical="center" wrapText="1"/>
    </xf>
    <xf numFmtId="0" fontId="6" fillId="50" borderId="6">
      <alignment horizontal="center" vertical="center" wrapText="1"/>
    </xf>
    <xf numFmtId="0" fontId="26" fillId="25" borderId="0" applyNumberFormat="0" applyBorder="0" applyAlignment="0" applyProtection="0"/>
    <xf numFmtId="4" fontId="51" fillId="0" borderId="9" applyFill="0" applyBorder="0" applyProtection="0">
      <alignment horizontal="right" vertical="center"/>
    </xf>
    <xf numFmtId="0" fontId="27" fillId="31" borderId="18" applyNumberFormat="0" applyAlignment="0" applyProtection="0"/>
    <xf numFmtId="0" fontId="20" fillId="14" borderId="15" applyNumberFormat="0" applyAlignment="0" applyProtection="0"/>
    <xf numFmtId="0" fontId="56" fillId="14" borderId="15" applyNumberFormat="0" applyAlignment="0" applyProtection="0"/>
    <xf numFmtId="1" fontId="1" fillId="51" borderId="0"/>
    <xf numFmtId="0" fontId="28" fillId="46" borderId="19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8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43" fontId="43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" fontId="1" fillId="52" borderId="0"/>
    <xf numFmtId="0" fontId="6" fillId="53" borderId="0"/>
    <xf numFmtId="0" fontId="6" fillId="53" borderId="0"/>
    <xf numFmtId="0" fontId="6" fillId="54" borderId="3">
      <alignment horizontal="center" vertical="center" wrapText="1"/>
    </xf>
    <xf numFmtId="0" fontId="6" fillId="54" borderId="3">
      <alignment horizontal="center" vertical="center" wrapText="1"/>
    </xf>
    <xf numFmtId="0" fontId="6" fillId="54" borderId="3">
      <alignment horizontal="center" vertical="center" wrapText="1"/>
    </xf>
    <xf numFmtId="0" fontId="6" fillId="54" borderId="1">
      <alignment horizontal="center" vertical="center" wrapText="1"/>
    </xf>
    <xf numFmtId="0" fontId="6" fillId="54" borderId="1">
      <alignment horizontal="center" vertical="center" wrapText="1"/>
    </xf>
    <xf numFmtId="0" fontId="6" fillId="54" borderId="1">
      <alignment horizontal="center" vertical="center" wrapText="1"/>
    </xf>
    <xf numFmtId="0" fontId="6" fillId="54" borderId="3">
      <alignment horizontal="center" vertical="center" wrapText="1"/>
    </xf>
    <xf numFmtId="0" fontId="44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4" fillId="0" borderId="0"/>
    <xf numFmtId="0" fontId="29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30" fillId="27" borderId="0" applyNumberFormat="0" applyBorder="0" applyAlignment="0" applyProtection="0"/>
    <xf numFmtId="0" fontId="11" fillId="55" borderId="0">
      <alignment horizontal="left"/>
    </xf>
    <xf numFmtId="0" fontId="31" fillId="0" borderId="20" applyNumberFormat="0" applyFill="0" applyAlignment="0" applyProtection="0"/>
    <xf numFmtId="0" fontId="32" fillId="0" borderId="21" applyNumberFormat="0" applyFill="0" applyAlignment="0" applyProtection="0"/>
    <xf numFmtId="0" fontId="33" fillId="0" borderId="22" applyNumberFormat="0" applyFill="0" applyAlignment="0" applyProtection="0"/>
    <xf numFmtId="0" fontId="33" fillId="0" borderId="0" applyNumberFormat="0" applyFill="0" applyBorder="0" applyAlignment="0" applyProtection="0"/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11" fillId="55" borderId="0">
      <alignment horizontal="left"/>
    </xf>
    <xf numFmtId="172" fontId="48" fillId="0" borderId="0">
      <alignment horizontal="left" vertical="center"/>
    </xf>
    <xf numFmtId="172" fontId="48" fillId="0" borderId="0">
      <alignment horizontal="left"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4" fillId="26" borderId="18" applyNumberFormat="0" applyAlignment="0" applyProtection="0"/>
    <xf numFmtId="4" fontId="50" fillId="0" borderId="23">
      <alignment horizontal="right" vertical="center"/>
    </xf>
    <xf numFmtId="0" fontId="35" fillId="0" borderId="24" applyNumberFormat="0" applyFill="0" applyAlignment="0" applyProtection="0"/>
    <xf numFmtId="0" fontId="58" fillId="0" borderId="16" applyNumberFormat="0" applyFill="0" applyAlignment="0" applyProtection="0"/>
    <xf numFmtId="175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59" fillId="13" borderId="0" applyNumberFormat="0" applyBorder="0" applyAlignment="0" applyProtection="0"/>
    <xf numFmtId="0" fontId="3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4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1" fillId="0" borderId="0"/>
    <xf numFmtId="0" fontId="60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49" fillId="47" borderId="0" applyNumberFormat="0" applyFont="0" applyBorder="0" applyAlignment="0" applyProtection="0"/>
    <xf numFmtId="0" fontId="49" fillId="47" borderId="0" applyNumberFormat="0" applyFont="0" applyBorder="0" applyAlignment="0" applyProtection="0"/>
    <xf numFmtId="0" fontId="24" fillId="28" borderId="25" applyNumberFormat="0" applyFont="0" applyAlignment="0" applyProtection="0"/>
    <xf numFmtId="0" fontId="24" fillId="15" borderId="17" applyNumberFormat="0" applyFont="0" applyAlignment="0" applyProtection="0"/>
    <xf numFmtId="0" fontId="24" fillId="15" borderId="17" applyNumberFormat="0" applyFont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37" fillId="31" borderId="26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5" fillId="0" borderId="0" applyFont="0" applyFill="0" applyBorder="0" applyAlignment="0" applyProtection="0"/>
    <xf numFmtId="172" fontId="47" fillId="0" borderId="0" applyFill="0" applyBorder="0" applyAlignment="0" applyProtection="0"/>
    <xf numFmtId="41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0" fontId="6" fillId="0" borderId="0"/>
    <xf numFmtId="0" fontId="6" fillId="0" borderId="0"/>
    <xf numFmtId="0" fontId="50" fillId="47" borderId="4"/>
    <xf numFmtId="0" fontId="53" fillId="0" borderId="0"/>
    <xf numFmtId="0" fontId="43" fillId="0" borderId="0">
      <alignment vertical="top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2" fillId="48" borderId="4" applyNumberFormat="0" applyProtection="0">
      <alignment horizontal="right"/>
    </xf>
    <xf numFmtId="0" fontId="2" fillId="48" borderId="4" applyNumberFormat="0" applyProtection="0">
      <alignment horizontal="right"/>
    </xf>
    <xf numFmtId="0" fontId="2" fillId="48" borderId="4" applyNumberFormat="0" applyProtection="0">
      <alignment horizontal="right"/>
    </xf>
    <xf numFmtId="0" fontId="2" fillId="48" borderId="4" applyNumberFormat="0" applyProtection="0">
      <alignment horizontal="right"/>
    </xf>
    <xf numFmtId="0" fontId="17" fillId="48" borderId="0" applyNumberFormat="0" applyBorder="0" applyProtection="0">
      <alignment horizontal="left"/>
    </xf>
    <xf numFmtId="0" fontId="2" fillId="48" borderId="4" applyNumberFormat="0" applyProtection="0">
      <alignment horizontal="left"/>
    </xf>
    <xf numFmtId="0" fontId="2" fillId="48" borderId="4" applyNumberFormat="0" applyProtection="0">
      <alignment horizontal="left"/>
    </xf>
    <xf numFmtId="0" fontId="2" fillId="48" borderId="4" applyNumberFormat="0" applyProtection="0">
      <alignment horizontal="left"/>
    </xf>
    <xf numFmtId="0" fontId="2" fillId="48" borderId="4" applyNumberFormat="0" applyProtection="0">
      <alignment horizontal="lef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6" fillId="0" borderId="4" applyNumberFormat="0" applyFill="0" applyProtection="0">
      <alignment horizontal="right"/>
    </xf>
    <xf numFmtId="0" fontId="46" fillId="49" borderId="0" applyNumberFormat="0" applyBorder="0" applyProtection="0">
      <alignment horizontal="left"/>
    </xf>
    <xf numFmtId="0" fontId="61" fillId="0" borderId="0"/>
    <xf numFmtId="0" fontId="61" fillId="0" borderId="0"/>
    <xf numFmtId="0" fontId="38" fillId="0" borderId="0" applyNumberFormat="0" applyFill="0" applyBorder="0" applyAlignment="0" applyProtection="0"/>
    <xf numFmtId="0" fontId="39" fillId="0" borderId="27" applyNumberFormat="0" applyFill="0" applyAlignment="0" applyProtection="0"/>
    <xf numFmtId="0" fontId="41" fillId="56" borderId="1">
      <alignment horizontal="center" vertical="center" wrapText="1"/>
    </xf>
    <xf numFmtId="0" fontId="41" fillId="56" borderId="1">
      <alignment horizontal="center" vertical="center" wrapText="1"/>
    </xf>
    <xf numFmtId="0" fontId="41" fillId="56" borderId="1">
      <alignment vertical="center" wrapText="1"/>
    </xf>
    <xf numFmtId="170" fontId="45" fillId="0" borderId="0" applyFont="0" applyFill="0" applyBorder="0" applyAlignment="0" applyProtection="0"/>
    <xf numFmtId="0" fontId="40" fillId="0" borderId="0" applyNumberFormat="0" applyFill="0" applyBorder="0" applyAlignment="0" applyProtection="0"/>
    <xf numFmtId="4" fontId="50" fillId="0" borderId="0"/>
    <xf numFmtId="0" fontId="6" fillId="0" borderId="0"/>
    <xf numFmtId="0" fontId="1" fillId="0" borderId="0"/>
    <xf numFmtId="0" fontId="19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0" fillId="0" borderId="0" xfId="0" applyFill="1"/>
    <xf numFmtId="0" fontId="10" fillId="0" borderId="0" xfId="0" applyFont="1" applyFill="1"/>
    <xf numFmtId="0" fontId="7" fillId="0" borderId="0" xfId="0" applyFont="1" applyFill="1"/>
    <xf numFmtId="0" fontId="11" fillId="5" borderId="0" xfId="0" applyFont="1" applyFill="1" applyBorder="1" applyAlignment="1">
      <alignment horizontal="left"/>
    </xf>
    <xf numFmtId="0" fontId="2" fillId="6" borderId="1" xfId="2" applyFont="1" applyFill="1" applyBorder="1" applyAlignment="1">
      <alignment horizontal="center" wrapText="1"/>
    </xf>
    <xf numFmtId="0" fontId="3" fillId="0" borderId="0" xfId="2" applyFont="1"/>
    <xf numFmtId="0" fontId="6" fillId="0" borderId="0" xfId="2"/>
    <xf numFmtId="0" fontId="0" fillId="2" borderId="1" xfId="0" applyFill="1" applyBorder="1"/>
    <xf numFmtId="0" fontId="18" fillId="0" borderId="0" xfId="0" applyFont="1"/>
    <xf numFmtId="0" fontId="2" fillId="8" borderId="2" xfId="0" applyFont="1" applyFill="1" applyBorder="1"/>
    <xf numFmtId="0" fontId="0" fillId="9" borderId="0" xfId="0" applyFill="1"/>
    <xf numFmtId="0" fontId="6" fillId="0" borderId="0" xfId="0" applyFont="1" applyFill="1"/>
    <xf numFmtId="0" fontId="6" fillId="0" borderId="0" xfId="2" applyFill="1"/>
    <xf numFmtId="2" fontId="6" fillId="0" borderId="0" xfId="2" applyNumberFormat="1" applyFill="1"/>
    <xf numFmtId="0" fontId="6" fillId="0" borderId="0" xfId="0" applyFont="1"/>
    <xf numFmtId="0" fontId="6" fillId="10" borderId="1" xfId="0" applyFont="1" applyFill="1" applyBorder="1"/>
    <xf numFmtId="0" fontId="11" fillId="5" borderId="0" xfId="3" applyFont="1" applyFill="1" applyBorder="1"/>
    <xf numFmtId="0" fontId="12" fillId="5" borderId="0" xfId="3" applyFont="1" applyFill="1" applyBorder="1"/>
    <xf numFmtId="0" fontId="6" fillId="0" borderId="0" xfId="3"/>
    <xf numFmtId="0" fontId="6" fillId="0" borderId="0" xfId="2" applyFont="1" applyFill="1" applyBorder="1"/>
    <xf numFmtId="0" fontId="5" fillId="0" borderId="0" xfId="2" applyFont="1" applyFill="1" applyBorder="1" applyAlignment="1">
      <alignment horizontal="right"/>
    </xf>
    <xf numFmtId="0" fontId="6" fillId="0" borderId="0" xfId="2" applyBorder="1"/>
    <xf numFmtId="0" fontId="6" fillId="0" borderId="0" xfId="2" applyFont="1" applyFill="1"/>
    <xf numFmtId="2" fontId="6" fillId="0" borderId="0" xfId="2" applyNumberFormat="1" applyFont="1" applyFill="1"/>
    <xf numFmtId="0" fontId="6" fillId="3" borderId="0" xfId="0" applyFont="1" applyFill="1"/>
    <xf numFmtId="0" fontId="2" fillId="8" borderId="3" xfId="0" applyFont="1" applyFill="1" applyBorder="1"/>
    <xf numFmtId="0" fontId="3" fillId="0" borderId="0" xfId="5" applyFont="1"/>
    <xf numFmtId="0" fontId="6" fillId="0" borderId="0" xfId="5"/>
    <xf numFmtId="0" fontId="2" fillId="7" borderId="1" xfId="5" applyFont="1" applyFill="1" applyBorder="1"/>
    <xf numFmtId="2" fontId="6" fillId="0" borderId="0" xfId="5" applyNumberFormat="1"/>
    <xf numFmtId="166" fontId="6" fillId="0" borderId="0" xfId="5" applyNumberFormat="1"/>
    <xf numFmtId="0" fontId="11" fillId="5" borderId="0" xfId="4" applyFont="1" applyFill="1" applyBorder="1"/>
    <xf numFmtId="0" fontId="12" fillId="5" borderId="0" xfId="4" applyFont="1" applyFill="1" applyBorder="1"/>
    <xf numFmtId="0" fontId="6" fillId="0" borderId="0" xfId="4"/>
    <xf numFmtId="0" fontId="3" fillId="0" borderId="0" xfId="4" applyFont="1" applyBorder="1"/>
    <xf numFmtId="0" fontId="2" fillId="4" borderId="4" xfId="5" applyFont="1" applyFill="1" applyBorder="1" applyAlignment="1">
      <alignment horizontal="left" vertical="center" wrapText="1"/>
    </xf>
    <xf numFmtId="0" fontId="2" fillId="4" borderId="5" xfId="5" applyFont="1" applyFill="1" applyBorder="1" applyAlignment="1">
      <alignment horizontal="center"/>
    </xf>
    <xf numFmtId="0" fontId="2" fillId="4" borderId="6" xfId="5" applyFont="1" applyFill="1" applyBorder="1" applyAlignment="1">
      <alignment horizontal="center"/>
    </xf>
    <xf numFmtId="0" fontId="2" fillId="4" borderId="7" xfId="5" applyFont="1" applyFill="1" applyBorder="1" applyAlignment="1">
      <alignment horizontal="center"/>
    </xf>
    <xf numFmtId="0" fontId="2" fillId="4" borderId="8" xfId="5" applyFont="1" applyFill="1" applyBorder="1" applyAlignment="1">
      <alignment horizontal="left" vertical="center" wrapText="1"/>
    </xf>
    <xf numFmtId="0" fontId="2" fillId="4" borderId="9" xfId="5" applyFont="1" applyFill="1" applyBorder="1" applyAlignment="1">
      <alignment horizontal="left" vertical="center" wrapText="1"/>
    </xf>
    <xf numFmtId="165" fontId="2" fillId="4" borderId="2" xfId="5" applyNumberFormat="1" applyFont="1" applyFill="1" applyBorder="1" applyAlignment="1">
      <alignment horizontal="center"/>
    </xf>
    <xf numFmtId="165" fontId="2" fillId="4" borderId="3" xfId="5" applyNumberFormat="1" applyFont="1" applyFill="1" applyBorder="1" applyAlignment="1">
      <alignment horizontal="center"/>
    </xf>
    <xf numFmtId="165" fontId="2" fillId="4" borderId="10" xfId="5" applyNumberFormat="1" applyFont="1" applyFill="1" applyBorder="1" applyAlignment="1">
      <alignment horizontal="center"/>
    </xf>
    <xf numFmtId="0" fontId="6" fillId="0" borderId="0" xfId="5" applyFill="1" applyBorder="1"/>
    <xf numFmtId="0" fontId="16" fillId="0" borderId="0" xfId="5" applyFont="1" applyFill="1" applyBorder="1"/>
    <xf numFmtId="0" fontId="3" fillId="0" borderId="0" xfId="5" applyFont="1" applyFill="1" applyBorder="1"/>
    <xf numFmtId="0" fontId="17" fillId="0" borderId="0" xfId="5" applyFont="1" applyFill="1" applyBorder="1" applyAlignment="1">
      <alignment horizontal="left"/>
    </xf>
    <xf numFmtId="0" fontId="2" fillId="4" borderId="4" xfId="5" applyFont="1" applyFill="1" applyBorder="1" applyAlignment="1">
      <alignment horizontal="center"/>
    </xf>
    <xf numFmtId="0" fontId="2" fillId="4" borderId="10" xfId="5" quotePrefix="1" applyFont="1" applyFill="1" applyBorder="1" applyAlignment="1">
      <alignment horizontal="center"/>
    </xf>
    <xf numFmtId="0" fontId="2" fillId="4" borderId="10" xfId="5" applyFont="1" applyFill="1" applyBorder="1" applyAlignment="1">
      <alignment horizontal="center"/>
    </xf>
    <xf numFmtId="0" fontId="6" fillId="0" borderId="0" xfId="5" applyFill="1"/>
    <xf numFmtId="0" fontId="2" fillId="4" borderId="8" xfId="5" applyFont="1" applyFill="1" applyBorder="1" applyAlignment="1">
      <alignment horizontal="left"/>
    </xf>
    <xf numFmtId="0" fontId="2" fillId="4" borderId="0" xfId="5" applyFont="1" applyFill="1" applyBorder="1" applyAlignment="1">
      <alignment horizontal="center"/>
    </xf>
    <xf numFmtId="165" fontId="6" fillId="4" borderId="11" xfId="5" applyNumberFormat="1" applyFill="1" applyBorder="1" applyAlignment="1">
      <alignment horizontal="center"/>
    </xf>
    <xf numFmtId="2" fontId="6" fillId="4" borderId="11" xfId="5" applyNumberFormat="1" applyFill="1" applyBorder="1" applyAlignment="1">
      <alignment horizontal="center"/>
    </xf>
    <xf numFmtId="0" fontId="6" fillId="4" borderId="11" xfId="5" quotePrefix="1" applyFont="1" applyFill="1" applyBorder="1" applyAlignment="1">
      <alignment horizontal="center"/>
    </xf>
    <xf numFmtId="0" fontId="2" fillId="4" borderId="11" xfId="5" applyFont="1" applyFill="1" applyBorder="1" applyAlignment="1">
      <alignment horizontal="left"/>
    </xf>
    <xf numFmtId="0" fontId="2" fillId="4" borderId="9" xfId="5" applyFont="1" applyFill="1" applyBorder="1" applyAlignment="1">
      <alignment horizontal="left"/>
    </xf>
    <xf numFmtId="0" fontId="2" fillId="4" borderId="12" xfId="5" applyFont="1" applyFill="1" applyBorder="1" applyAlignment="1">
      <alignment horizontal="center"/>
    </xf>
    <xf numFmtId="165" fontId="6" fillId="4" borderId="9" xfId="5" applyNumberFormat="1" applyFill="1" applyBorder="1" applyAlignment="1">
      <alignment horizontal="center"/>
    </xf>
    <xf numFmtId="2" fontId="6" fillId="4" borderId="9" xfId="5" applyNumberFormat="1" applyFill="1" applyBorder="1" applyAlignment="1">
      <alignment horizontal="center"/>
    </xf>
    <xf numFmtId="0" fontId="6" fillId="4" borderId="9" xfId="5" quotePrefix="1" applyFont="1" applyFill="1" applyBorder="1" applyAlignment="1">
      <alignment horizontal="center"/>
    </xf>
    <xf numFmtId="0" fontId="6" fillId="0" borderId="0" xfId="5" applyFill="1" applyAlignment="1">
      <alignment horizontal="center"/>
    </xf>
    <xf numFmtId="1" fontId="6" fillId="0" borderId="0" xfId="5" applyNumberFormat="1" applyFill="1" applyAlignment="1">
      <alignment horizontal="center"/>
    </xf>
    <xf numFmtId="2" fontId="6" fillId="0" borderId="0" xfId="5" applyNumberFormat="1" applyFill="1" applyAlignment="1">
      <alignment horizontal="center"/>
    </xf>
    <xf numFmtId="2" fontId="6" fillId="0" borderId="0" xfId="5" applyNumberFormat="1" applyFill="1" applyAlignment="1">
      <alignment horizontal="right"/>
    </xf>
    <xf numFmtId="0" fontId="2" fillId="4" borderId="8" xfId="5" applyFont="1" applyFill="1" applyBorder="1" applyAlignment="1">
      <alignment horizontal="center"/>
    </xf>
    <xf numFmtId="0" fontId="2" fillId="4" borderId="2" xfId="5" applyFont="1" applyFill="1" applyBorder="1" applyAlignment="1">
      <alignment horizontal="center"/>
    </xf>
    <xf numFmtId="0" fontId="2" fillId="4" borderId="5" xfId="5" quotePrefix="1" applyFont="1" applyFill="1" applyBorder="1" applyAlignment="1">
      <alignment horizontal="center"/>
    </xf>
    <xf numFmtId="0" fontId="2" fillId="4" borderId="13" xfId="5" applyFont="1" applyFill="1" applyBorder="1" applyAlignment="1">
      <alignment horizontal="center"/>
    </xf>
    <xf numFmtId="0" fontId="6" fillId="4" borderId="11" xfId="5" applyFill="1" applyBorder="1" applyAlignment="1">
      <alignment horizontal="center"/>
    </xf>
    <xf numFmtId="0" fontId="6" fillId="4" borderId="0" xfId="5" applyFill="1" applyBorder="1" applyAlignment="1">
      <alignment horizontal="center"/>
    </xf>
    <xf numFmtId="0" fontId="6" fillId="0" borderId="0" xfId="5" applyFill="1" applyBorder="1" applyAlignment="1">
      <alignment horizontal="center"/>
    </xf>
    <xf numFmtId="0" fontId="2" fillId="4" borderId="14" xfId="5" applyFont="1" applyFill="1" applyBorder="1" applyAlignment="1">
      <alignment horizontal="center"/>
    </xf>
    <xf numFmtId="0" fontId="6" fillId="4" borderId="9" xfId="5" applyFill="1" applyBorder="1" applyAlignment="1">
      <alignment horizontal="center"/>
    </xf>
    <xf numFmtId="0" fontId="6" fillId="4" borderId="12" xfId="5" applyFill="1" applyBorder="1" applyAlignment="1">
      <alignment horizontal="center"/>
    </xf>
    <xf numFmtId="0" fontId="2" fillId="0" borderId="0" xfId="5" applyFont="1" applyFill="1" applyBorder="1" applyAlignment="1">
      <alignment horizontal="center"/>
    </xf>
    <xf numFmtId="0" fontId="13" fillId="4" borderId="4" xfId="5" applyFont="1" applyFill="1" applyBorder="1" applyAlignment="1">
      <alignment horizontal="left" vertical="center" wrapText="1"/>
    </xf>
    <xf numFmtId="0" fontId="13" fillId="4" borderId="5" xfId="5" applyFont="1" applyFill="1" applyBorder="1" applyAlignment="1">
      <alignment horizontal="center"/>
    </xf>
    <xf numFmtId="0" fontId="13" fillId="4" borderId="6" xfId="5" applyFont="1" applyFill="1" applyBorder="1" applyAlignment="1">
      <alignment horizontal="center"/>
    </xf>
    <xf numFmtId="0" fontId="13" fillId="4" borderId="7" xfId="5" applyFont="1" applyFill="1" applyBorder="1" applyAlignment="1">
      <alignment horizontal="center"/>
    </xf>
    <xf numFmtId="0" fontId="13" fillId="4" borderId="8" xfId="5" applyFont="1" applyFill="1" applyBorder="1" applyAlignment="1">
      <alignment horizontal="left" vertical="center" wrapText="1"/>
    </xf>
    <xf numFmtId="0" fontId="13" fillId="4" borderId="9" xfId="5" applyFont="1" applyFill="1" applyBorder="1" applyAlignment="1">
      <alignment horizontal="left" vertical="center" wrapText="1"/>
    </xf>
    <xf numFmtId="165" fontId="13" fillId="4" borderId="2" xfId="5" applyNumberFormat="1" applyFont="1" applyFill="1" applyBorder="1" applyAlignment="1">
      <alignment horizontal="center"/>
    </xf>
    <xf numFmtId="165" fontId="13" fillId="4" borderId="3" xfId="5" applyNumberFormat="1" applyFont="1" applyFill="1" applyBorder="1" applyAlignment="1">
      <alignment horizontal="center"/>
    </xf>
    <xf numFmtId="165" fontId="13" fillId="4" borderId="10" xfId="5" applyNumberFormat="1" applyFont="1" applyFill="1" applyBorder="1" applyAlignment="1">
      <alignment horizontal="center"/>
    </xf>
    <xf numFmtId="0" fontId="14" fillId="0" borderId="0" xfId="5" applyFont="1" applyFill="1" applyBorder="1"/>
    <xf numFmtId="0" fontId="14" fillId="0" borderId="0" xfId="5" applyFont="1"/>
    <xf numFmtId="0" fontId="13" fillId="0" borderId="0" xfId="5" applyFont="1" applyFill="1" applyBorder="1" applyAlignment="1">
      <alignment horizontal="left"/>
    </xf>
    <xf numFmtId="0" fontId="13" fillId="4" borderId="4" xfId="5" applyFont="1" applyFill="1" applyBorder="1" applyAlignment="1">
      <alignment horizontal="center"/>
    </xf>
    <xf numFmtId="0" fontId="13" fillId="4" borderId="10" xfId="5" quotePrefix="1" applyFont="1" applyFill="1" applyBorder="1" applyAlignment="1">
      <alignment horizontal="center"/>
    </xf>
    <xf numFmtId="0" fontId="13" fillId="4" borderId="10" xfId="5" applyFont="1" applyFill="1" applyBorder="1" applyAlignment="1">
      <alignment horizontal="center"/>
    </xf>
    <xf numFmtId="0" fontId="14" fillId="0" borderId="0" xfId="5" applyFont="1" applyFill="1"/>
    <xf numFmtId="0" fontId="13" fillId="4" borderId="8" xfId="5" applyFont="1" applyFill="1" applyBorder="1" applyAlignment="1">
      <alignment horizontal="left"/>
    </xf>
    <xf numFmtId="0" fontId="13" fillId="4" borderId="0" xfId="5" applyFont="1" applyFill="1" applyBorder="1" applyAlignment="1">
      <alignment horizontal="center"/>
    </xf>
    <xf numFmtId="165" fontId="14" fillId="4" borderId="11" xfId="5" applyNumberFormat="1" applyFont="1" applyFill="1" applyBorder="1" applyAlignment="1">
      <alignment horizontal="center"/>
    </xf>
    <xf numFmtId="2" fontId="14" fillId="4" borderId="11" xfId="5" applyNumberFormat="1" applyFont="1" applyFill="1" applyBorder="1" applyAlignment="1">
      <alignment horizontal="center"/>
    </xf>
    <xf numFmtId="0" fontId="14" fillId="4" borderId="11" xfId="5" quotePrefix="1" applyFont="1" applyFill="1" applyBorder="1" applyAlignment="1">
      <alignment horizontal="center"/>
    </xf>
    <xf numFmtId="0" fontId="13" fillId="4" borderId="11" xfId="5" applyFont="1" applyFill="1" applyBorder="1" applyAlignment="1">
      <alignment horizontal="left"/>
    </xf>
    <xf numFmtId="0" fontId="13" fillId="4" borderId="9" xfId="5" applyFont="1" applyFill="1" applyBorder="1" applyAlignment="1">
      <alignment horizontal="left"/>
    </xf>
    <xf numFmtId="0" fontId="13" fillId="4" borderId="12" xfId="5" applyFont="1" applyFill="1" applyBorder="1" applyAlignment="1">
      <alignment horizontal="center"/>
    </xf>
    <xf numFmtId="165" fontId="14" fillId="4" borderId="9" xfId="5" applyNumberFormat="1" applyFont="1" applyFill="1" applyBorder="1" applyAlignment="1">
      <alignment horizontal="center"/>
    </xf>
    <xf numFmtId="2" fontId="14" fillId="4" borderId="9" xfId="5" applyNumberFormat="1" applyFont="1" applyFill="1" applyBorder="1" applyAlignment="1">
      <alignment horizontal="center"/>
    </xf>
    <xf numFmtId="0" fontId="14" fillId="4" borderId="9" xfId="5" quotePrefix="1" applyFont="1" applyFill="1" applyBorder="1" applyAlignment="1">
      <alignment horizontal="center"/>
    </xf>
    <xf numFmtId="0" fontId="14" fillId="0" borderId="0" xfId="5" applyFont="1" applyFill="1" applyAlignment="1">
      <alignment horizontal="center"/>
    </xf>
    <xf numFmtId="1" fontId="14" fillId="0" borderId="0" xfId="5" applyNumberFormat="1" applyFont="1" applyFill="1" applyAlignment="1">
      <alignment horizontal="center"/>
    </xf>
    <xf numFmtId="2" fontId="14" fillId="0" borderId="0" xfId="5" applyNumberFormat="1" applyFont="1" applyFill="1" applyAlignment="1">
      <alignment horizontal="center"/>
    </xf>
    <xf numFmtId="2" fontId="14" fillId="0" borderId="0" xfId="5" applyNumberFormat="1" applyFont="1" applyFill="1" applyAlignment="1">
      <alignment horizontal="right"/>
    </xf>
    <xf numFmtId="0" fontId="13" fillId="4" borderId="8" xfId="5" applyFont="1" applyFill="1" applyBorder="1" applyAlignment="1">
      <alignment horizontal="center"/>
    </xf>
    <xf numFmtId="0" fontId="13" fillId="4" borderId="2" xfId="5" applyFont="1" applyFill="1" applyBorder="1" applyAlignment="1">
      <alignment horizontal="center"/>
    </xf>
    <xf numFmtId="0" fontId="13" fillId="4" borderId="5" xfId="5" quotePrefix="1" applyFont="1" applyFill="1" applyBorder="1" applyAlignment="1">
      <alignment horizontal="center"/>
    </xf>
    <xf numFmtId="0" fontId="14" fillId="4" borderId="8" xfId="5" applyFont="1" applyFill="1" applyBorder="1" applyAlignment="1">
      <alignment horizontal="center"/>
    </xf>
    <xf numFmtId="0" fontId="14" fillId="4" borderId="6" xfId="5" applyFont="1" applyFill="1" applyBorder="1" applyAlignment="1">
      <alignment horizontal="center"/>
    </xf>
    <xf numFmtId="0" fontId="13" fillId="4" borderId="13" xfId="5" applyFont="1" applyFill="1" applyBorder="1" applyAlignment="1">
      <alignment horizontal="center"/>
    </xf>
    <xf numFmtId="0" fontId="14" fillId="4" borderId="11" xfId="5" applyFont="1" applyFill="1" applyBorder="1" applyAlignment="1">
      <alignment horizontal="center"/>
    </xf>
    <xf numFmtId="0" fontId="14" fillId="4" borderId="0" xfId="5" applyFont="1" applyFill="1" applyBorder="1" applyAlignment="1">
      <alignment horizontal="center"/>
    </xf>
    <xf numFmtId="0" fontId="14" fillId="0" borderId="0" xfId="5" applyFont="1" applyFill="1" applyBorder="1" applyAlignment="1">
      <alignment horizontal="center"/>
    </xf>
    <xf numFmtId="0" fontId="13" fillId="4" borderId="14" xfId="5" applyFont="1" applyFill="1" applyBorder="1" applyAlignment="1">
      <alignment horizontal="center"/>
    </xf>
    <xf numFmtId="0" fontId="14" fillId="4" borderId="9" xfId="5" applyFont="1" applyFill="1" applyBorder="1" applyAlignment="1">
      <alignment horizontal="center"/>
    </xf>
    <xf numFmtId="0" fontId="14" fillId="4" borderId="12" xfId="5" applyFont="1" applyFill="1" applyBorder="1" applyAlignment="1">
      <alignment horizontal="center"/>
    </xf>
    <xf numFmtId="2" fontId="6" fillId="0" borderId="0" xfId="2" applyNumberFormat="1"/>
    <xf numFmtId="0" fontId="6" fillId="11" borderId="1" xfId="0" applyFont="1" applyFill="1" applyBorder="1"/>
    <xf numFmtId="0" fontId="6" fillId="12" borderId="1" xfId="0" applyFont="1" applyFill="1" applyBorder="1"/>
    <xf numFmtId="0" fontId="2" fillId="8" borderId="10" xfId="0" applyFont="1" applyFill="1" applyBorder="1"/>
    <xf numFmtId="0" fontId="0" fillId="0" borderId="0" xfId="0" applyFill="1" applyBorder="1"/>
    <xf numFmtId="0" fontId="6" fillId="0" borderId="0" xfId="0" applyFont="1" applyFill="1" applyBorder="1"/>
    <xf numFmtId="0" fontId="6" fillId="0" borderId="0" xfId="430"/>
    <xf numFmtId="0" fontId="2" fillId="10" borderId="0" xfId="430" applyFont="1" applyFill="1"/>
    <xf numFmtId="0" fontId="62" fillId="0" borderId="0" xfId="430" applyFont="1"/>
    <xf numFmtId="0" fontId="6" fillId="0" borderId="0" xfId="430" applyFont="1"/>
    <xf numFmtId="2" fontId="0" fillId="0" borderId="0" xfId="0" applyNumberFormat="1"/>
    <xf numFmtId="166" fontId="0" fillId="0" borderId="0" xfId="0" applyNumberFormat="1"/>
  </cellXfs>
  <cellStyles count="434">
    <cellStyle name="20% - Accent1 2" xfId="8" xr:uid="{D0E33E40-2FC6-4B11-8F86-62AC2FEE34EC}"/>
    <cellStyle name="20% - Accent1 3" xfId="9" xr:uid="{CD76A07C-73F8-42CA-8319-8E1AB5179F8B}"/>
    <cellStyle name="20% - Accent2 2" xfId="10" xr:uid="{DA7377A1-87E9-44B7-9B06-FD5C8A006090}"/>
    <cellStyle name="20% - Accent2 3" xfId="11" xr:uid="{95D70EA1-47B6-4F1C-AC0E-6ACF1B3A8FF5}"/>
    <cellStyle name="20% - Accent3 2" xfId="12" xr:uid="{D8BF969F-A7E5-4CF9-870D-0412F252026A}"/>
    <cellStyle name="20% - Accent3 3" xfId="13" xr:uid="{037C0D3A-B400-4856-B50D-84AA0E6E51A0}"/>
    <cellStyle name="20% - Accent4 2" xfId="14" xr:uid="{2D4203AC-B30A-406B-BD1F-93D57C4D120D}"/>
    <cellStyle name="20% - Accent4 3" xfId="15" xr:uid="{69141C14-9305-419C-A2A4-3A91C96EE4BD}"/>
    <cellStyle name="20% - Accent5 2" xfId="16" xr:uid="{48237F67-279A-4BFF-BDAF-DCDE13023167}"/>
    <cellStyle name="20% - Accent6 2" xfId="17" xr:uid="{8C62DB53-4332-425B-9FAD-B9403043FC44}"/>
    <cellStyle name="40% - Accent1 2" xfId="18" xr:uid="{2563D9B3-5473-4591-B410-4B0B2EC7796E}"/>
    <cellStyle name="40% - Accent2 2" xfId="19" xr:uid="{D6C603E7-F7AF-4406-9B26-B48C4A638765}"/>
    <cellStyle name="40% - Accent3 2" xfId="20" xr:uid="{67FE65B7-18B8-4902-AD5A-5329EF09068F}"/>
    <cellStyle name="40% - Accent3 3" xfId="21" xr:uid="{A0935730-7099-4DDD-8CBF-E5BEE8708E10}"/>
    <cellStyle name="40% - Accent4 2" xfId="22" xr:uid="{21CB644B-46C4-40C2-B629-A27A273E24B7}"/>
    <cellStyle name="40% - Accent5 2" xfId="23" xr:uid="{0785FFB9-F09C-4DBE-963E-3FC274B1AF6F}"/>
    <cellStyle name="40% - Accent6 2" xfId="24" xr:uid="{7C9B136A-45E4-48E5-A096-FF0AE6A9E335}"/>
    <cellStyle name="5x indented GHG Textfiels" xfId="25" xr:uid="{853D64E2-B4AD-4176-84E8-D2437B7A9CA0}"/>
    <cellStyle name="5x indented GHG Textfiels 2" xfId="26" xr:uid="{FB9DF158-BEB9-4B08-9C31-AA16C21BADF3}"/>
    <cellStyle name="60% - Accent1 2" xfId="27" xr:uid="{DFF92A59-AAD7-44B1-ACEE-AC92426F30FD}"/>
    <cellStyle name="60% - Accent2 2" xfId="28" xr:uid="{98DFE819-EA0E-4865-9C52-811C1EAD3B58}"/>
    <cellStyle name="60% - Accent3 2" xfId="29" xr:uid="{BE12BC71-4ECC-4413-B233-3B53B1B38780}"/>
    <cellStyle name="60% - Accent3 3" xfId="30" xr:uid="{007E3E7E-1223-4344-8CC8-0ADF01E751AB}"/>
    <cellStyle name="60% - Accent4 2" xfId="31" xr:uid="{1F476E1F-6472-4C8F-B2F1-6455822F85A6}"/>
    <cellStyle name="60% - Accent4 3" xfId="32" xr:uid="{839EC439-FBDA-4535-BD7F-F81D825A63E0}"/>
    <cellStyle name="60% - Accent5 2" xfId="33" xr:uid="{36834EB4-7E8E-4ED3-A376-88EB794F12B4}"/>
    <cellStyle name="60% - Accent6 2" xfId="34" xr:uid="{26CBE67F-C0AF-4C50-95EE-4DA7E0E3B64C}"/>
    <cellStyle name="60% - Accent6 3" xfId="35" xr:uid="{E53499F9-1849-427B-9A5C-850C86D97C2E}"/>
    <cellStyle name="Accent1 2" xfId="36" xr:uid="{2284910B-C7FF-4A04-A97A-A2B564B145A8}"/>
    <cellStyle name="Accent2 2" xfId="37" xr:uid="{5AB45B7F-A79A-480E-BF7E-5DC4E107E5CE}"/>
    <cellStyle name="Accent3 2" xfId="38" xr:uid="{1095CAD5-2DFF-4E7F-9C35-D78033D65BDA}"/>
    <cellStyle name="Accent4 2" xfId="39" xr:uid="{23CC2CC0-F70B-4B94-BA7B-03F630C05CF0}"/>
    <cellStyle name="Accent5 2" xfId="40" xr:uid="{4B8200B0-61F1-4EAA-8275-68128DD6B63D}"/>
    <cellStyle name="Accent6 2" xfId="41" xr:uid="{A6B2E830-3D28-4461-9A2C-36E5E12BD690}"/>
    <cellStyle name="AggblueCels_1x" xfId="42" xr:uid="{D727573F-A531-4D7E-AD5F-B5E9E5C73B57}"/>
    <cellStyle name="Assumption Heading" xfId="43" xr:uid="{D406422F-CC6C-4410-AFC3-3ED1CEB0C0CC}"/>
    <cellStyle name="Assumptions" xfId="44" xr:uid="{39597C27-25EF-423A-B4CC-D9B810D290CB}"/>
    <cellStyle name="Attrib" xfId="45" xr:uid="{9B176CAF-8FC9-47D6-986E-C40DB6460767}"/>
    <cellStyle name="Attrib 2" xfId="46" xr:uid="{D53D6EFD-0999-456C-BA8C-2649DD028C84}"/>
    <cellStyle name="Attrib 2 2" xfId="47" xr:uid="{F136A742-4B6C-4CAC-986F-8568E111ACCF}"/>
    <cellStyle name="Attrib 2 3" xfId="48" xr:uid="{91CB94EA-CB2A-4595-92CC-A0F051EF3755}"/>
    <cellStyle name="Bad 2" xfId="49" xr:uid="{5D17B743-E94D-46CB-82A9-B049125A76AE}"/>
    <cellStyle name="Bold GHG Numbers (0.00)" xfId="50" xr:uid="{ABDDCCA8-534E-4A4B-9DC8-6E68B3E10487}"/>
    <cellStyle name="Calculation 2" xfId="51" xr:uid="{DF2A05EF-0336-4D3D-970F-0EE933DBD8D8}"/>
    <cellStyle name="Calculation 2 2" xfId="52" xr:uid="{421E74E5-BC0D-462A-A507-A36BF69609DE}"/>
    <cellStyle name="Calculation 2 3" xfId="53" xr:uid="{5ACD4F3F-98A5-4287-82E8-D7BBB1417EAB}"/>
    <cellStyle name="Char" xfId="54" xr:uid="{996BEFD8-A5DD-4E05-96A7-45E846DADF98}"/>
    <cellStyle name="Check Cell 2" xfId="55" xr:uid="{09F9DA0D-A543-42CA-A7CE-8646823539EF}"/>
    <cellStyle name="Comma 10" xfId="56" xr:uid="{8C4D2953-F33F-4B3E-8157-C3A55AC41FCE}"/>
    <cellStyle name="Comma 11" xfId="57" xr:uid="{87C11FB0-998E-487D-845D-6F7EA482F84D}"/>
    <cellStyle name="Comma 2" xfId="58" xr:uid="{191BBE8F-FAC5-4415-A413-780DC5EE85B1}"/>
    <cellStyle name="Comma 2 2" xfId="59" xr:uid="{880E6B91-B1FA-450D-9E51-E5384941045D}"/>
    <cellStyle name="Comma 2 2 2" xfId="60" xr:uid="{11AED4A3-BA7A-4981-93E7-E853FC9AFFBB}"/>
    <cellStyle name="Comma 2 2 3" xfId="61" xr:uid="{0A211338-EE7B-4AA2-BE17-D23832692FBC}"/>
    <cellStyle name="Comma 2 3" xfId="62" xr:uid="{41E48746-08FA-4E32-8CB6-9C7390C39695}"/>
    <cellStyle name="Comma 2 3 2" xfId="63" xr:uid="{CB130985-7742-4BCE-B5C5-1F28FC6D2729}"/>
    <cellStyle name="Comma 2 4" xfId="64" xr:uid="{741C18DB-E135-4F31-B69E-FD4EF1C1466D}"/>
    <cellStyle name="Comma 2 4 2" xfId="65" xr:uid="{966BCBD1-BC14-4F50-8FC9-A573B75CCDBB}"/>
    <cellStyle name="Comma 2 5" xfId="66" xr:uid="{63271A64-D627-4E29-AD0D-3D702B6A3C31}"/>
    <cellStyle name="Comma 2 6" xfId="67" xr:uid="{0E4E6E8A-989A-4085-A95B-E754E0483CED}"/>
    <cellStyle name="Comma 3" xfId="68" xr:uid="{1158B67C-7789-4BEF-989C-B5581EEC1347}"/>
    <cellStyle name="Comma 3 2" xfId="69" xr:uid="{54777C23-3E5B-4235-B19E-67B71AE57958}"/>
    <cellStyle name="Comma 3 2 2" xfId="70" xr:uid="{CA77CD7D-366E-4E92-9BAE-8B4DDFA5F02E}"/>
    <cellStyle name="Comma 3 2 2 2" xfId="71" xr:uid="{3C6089C9-45FF-46BF-A591-A803FB7EDCC9}"/>
    <cellStyle name="Comma 3 2 3" xfId="72" xr:uid="{C257FD40-4514-4E08-8381-4734B7A45AAB}"/>
    <cellStyle name="Comma 3 2 4" xfId="73" xr:uid="{56AE7C1F-B086-4425-BBB8-68169C792B23}"/>
    <cellStyle name="Comma 3 3" xfId="74" xr:uid="{53BA859F-5185-4B3D-9F8D-3EA9579DC689}"/>
    <cellStyle name="Comma 3 3 2" xfId="75" xr:uid="{39BD8E94-1914-487E-AA73-AEB1F16980F6}"/>
    <cellStyle name="Comma 3 4" xfId="76" xr:uid="{C46B4EE0-AC64-443B-8430-E836D42715CA}"/>
    <cellStyle name="Comma 3 4 2" xfId="77" xr:uid="{D034A898-6F44-45A4-96EE-406E025BAE3F}"/>
    <cellStyle name="Comma 3 5" xfId="78" xr:uid="{C97A70F9-33BD-484A-9108-ADC8D4C09EC6}"/>
    <cellStyle name="Comma 4" xfId="79" xr:uid="{98B4F0EB-6A6D-4797-B5D4-72CDB1E1C80F}"/>
    <cellStyle name="Comma 4 2" xfId="80" xr:uid="{50B1332D-AD70-42AB-9DDA-A57BFCDDBBB1}"/>
    <cellStyle name="Comma 4 2 2" xfId="81" xr:uid="{4D6E90A6-2272-4D77-B5F8-0B1EAF29F192}"/>
    <cellStyle name="Comma 4 2 3" xfId="82" xr:uid="{7674CB92-E796-4156-AAA6-B81542084DAE}"/>
    <cellStyle name="Comma 4 3" xfId="83" xr:uid="{2712C25A-EFA2-4444-96EF-96B323B31C19}"/>
    <cellStyle name="Comma 4 4" xfId="84" xr:uid="{87B2B266-2D0E-456C-9F95-B805BB581E4F}"/>
    <cellStyle name="Comma 4 4 2" xfId="85" xr:uid="{1E76F0FF-BC6A-4270-B269-E7DB6230623E}"/>
    <cellStyle name="Comma 4 5" xfId="86" xr:uid="{94C66776-DBC8-47BE-BE64-FD71B1D73C0B}"/>
    <cellStyle name="Comma 4 6" xfId="87" xr:uid="{67AF0F7C-6799-4E2E-81FC-7C1CA7945335}"/>
    <cellStyle name="Comma 4 7" xfId="88" xr:uid="{56DDE15C-6465-46C8-AFD9-EC4B605D7F68}"/>
    <cellStyle name="Comma 4 8" xfId="89" xr:uid="{23B6ECCF-D076-4AD9-A802-89A8A48EBCBD}"/>
    <cellStyle name="Comma 5" xfId="90" xr:uid="{89F96377-639A-4AAD-B378-14623C0E790F}"/>
    <cellStyle name="Comma 6" xfId="91" xr:uid="{6126A545-D217-4022-A5F1-BE690BA7E019}"/>
    <cellStyle name="Comma 6 2" xfId="92" xr:uid="{064A4C3D-C4FC-4871-A5A4-51C756AA238F}"/>
    <cellStyle name="Comma 6 2 2" xfId="93" xr:uid="{32C10E37-5024-483A-849E-945DB32B8E60}"/>
    <cellStyle name="Comma 6 3" xfId="94" xr:uid="{55E48AC6-7E5B-4FF9-8421-40B574D94F44}"/>
    <cellStyle name="Comma 7" xfId="95" xr:uid="{E868BFEE-AC66-4894-AF4B-222A02F29FBE}"/>
    <cellStyle name="Comma 8" xfId="96" xr:uid="{B5E373B6-EF3C-40B8-9759-FEACBD6DD9D6}"/>
    <cellStyle name="Comma 8 2" xfId="97" xr:uid="{9828E2B9-93B8-4D4C-806D-4F1E537063F8}"/>
    <cellStyle name="Comma 9" xfId="98" xr:uid="{C1C4D6A7-CCA4-4A73-99D3-DF9440E97100}"/>
    <cellStyle name="Currency 2" xfId="99" xr:uid="{968A716B-07B1-4D0F-A76C-B3AD606585C2}"/>
    <cellStyle name="Currency 2 2" xfId="100" xr:uid="{10DED2AB-AB88-4A80-BABD-F4E159033689}"/>
    <cellStyle name="Data" xfId="101" xr:uid="{3D54BDF0-BB37-4393-BEFD-2F02E841B323}"/>
    <cellStyle name="Defn" xfId="102" xr:uid="{52508D30-C212-477A-8CC9-96C1881E78EF}"/>
    <cellStyle name="Defn 2" xfId="103" xr:uid="{1E11521E-D574-4AD8-BB6C-FEC74E08C94C}"/>
    <cellStyle name="Desc" xfId="104" xr:uid="{2E4AFC8F-CC43-4807-9AA9-A7B31F082F5A}"/>
    <cellStyle name="Desc 2" xfId="105" xr:uid="{C342D4E4-E53C-4F35-AFC3-CE6DDFEAF172}"/>
    <cellStyle name="Desc 2 2" xfId="106" xr:uid="{DA012134-5440-488A-BEBF-7A2ABAD22F8C}"/>
    <cellStyle name="Desc 3" xfId="107" xr:uid="{BF975D83-5888-47CC-AF22-A3167351AF23}"/>
    <cellStyle name="Desc 3 2" xfId="108" xr:uid="{94AC4B03-400C-4750-84A6-C31DF21ADFA7}"/>
    <cellStyle name="Desc 4" xfId="109" xr:uid="{E75A6B04-493A-4006-A529-E9069F9D3756}"/>
    <cellStyle name="Desc 5" xfId="110" xr:uid="{345A4C17-75E8-4E43-B34D-612BDC111398}"/>
    <cellStyle name="Description" xfId="111" xr:uid="{D31CC749-3673-4274-954D-DE4A115B98F7}"/>
    <cellStyle name="Euro" xfId="112" xr:uid="{F9F604A3-30C6-4243-BF5F-CD299C1828F3}"/>
    <cellStyle name="Euro 10" xfId="113" xr:uid="{292715D8-1011-4AB8-96D3-04EF79BB2B1E}"/>
    <cellStyle name="Euro 10 2" xfId="114" xr:uid="{7DD8A5D8-997B-4337-A1AA-A8226ADF26C8}"/>
    <cellStyle name="Euro 10 2 2" xfId="115" xr:uid="{1A15894E-9E1D-4C71-A133-25B2637A112D}"/>
    <cellStyle name="Euro 10 2 3" xfId="116" xr:uid="{BF06AC68-2B0C-4D53-9857-C6FC446B511D}"/>
    <cellStyle name="Euro 10 3" xfId="117" xr:uid="{30255738-3799-40BE-A02B-5D1957032148}"/>
    <cellStyle name="Euro 11" xfId="118" xr:uid="{A823347D-2C53-46B0-AE62-19694D54A173}"/>
    <cellStyle name="Euro 11 2" xfId="119" xr:uid="{6C363A82-C988-42CC-A813-BC84AD2FD127}"/>
    <cellStyle name="Euro 11 2 2" xfId="120" xr:uid="{EBA3219D-7C4B-4E0B-BBBA-7274F479B472}"/>
    <cellStyle name="Euro 11 2 3" xfId="121" xr:uid="{81313476-B412-4DEE-B077-8B5E9D7889DE}"/>
    <cellStyle name="Euro 11 3" xfId="122" xr:uid="{BCED086B-E3AA-4E53-81E5-F0E3B4F1DDAA}"/>
    <cellStyle name="Euro 12" xfId="123" xr:uid="{886E5A3E-6C1D-4A1E-82A9-2C46A810F6B2}"/>
    <cellStyle name="Euro 12 2" xfId="124" xr:uid="{4126E5D6-6FC8-4583-A588-DBFD7E17614C}"/>
    <cellStyle name="Euro 12 2 2" xfId="125" xr:uid="{24AB2E1F-16C6-45C1-BEC5-8EE7334273B2}"/>
    <cellStyle name="Euro 12 2 3" xfId="126" xr:uid="{F6B908A8-C749-45DA-B758-2229E5C16F94}"/>
    <cellStyle name="Euro 12 3" xfId="127" xr:uid="{1195247C-1588-4B30-8911-DB6746FAAC05}"/>
    <cellStyle name="Euro 13" xfId="128" xr:uid="{BAC2A2E9-8692-4CB1-ADB1-83FACA654E5F}"/>
    <cellStyle name="Euro 13 2" xfId="129" xr:uid="{AD62F834-0624-4DF8-893A-C24E3315ABF9}"/>
    <cellStyle name="Euro 13 3" xfId="130" xr:uid="{A47F7FDA-C3FC-4909-A8D4-07C8B2F50F21}"/>
    <cellStyle name="Euro 14" xfId="131" xr:uid="{268E0B98-A55B-43A9-956D-DA22101DE1BA}"/>
    <cellStyle name="Euro 14 2" xfId="132" xr:uid="{F7484DC6-5CD7-4211-800C-7B1A09EC5588}"/>
    <cellStyle name="Euro 15" xfId="133" xr:uid="{0FD2B124-4D58-4070-A3A8-9A224F42D47B}"/>
    <cellStyle name="Euro 2" xfId="134" xr:uid="{8341C791-77E8-49B9-A0E5-FB8D667C4224}"/>
    <cellStyle name="Euro 2 2" xfId="135" xr:uid="{C88E59FA-27B7-4AB8-B9F0-F986F90622B0}"/>
    <cellStyle name="Euro 2 2 2" xfId="136" xr:uid="{8BC52908-366C-4826-8946-21234BA9DE04}"/>
    <cellStyle name="Euro 2 2 3" xfId="137" xr:uid="{94F92B51-62E5-4144-8599-DA51B47D51AA}"/>
    <cellStyle name="Euro 2 3" xfId="138" xr:uid="{507C020B-E152-419B-B328-0B835DCB8110}"/>
    <cellStyle name="Euro 3" xfId="139" xr:uid="{D8CDD2A2-050C-4EA4-A1AD-AAC96C959C2B}"/>
    <cellStyle name="Euro 3 2" xfId="140" xr:uid="{14B2D6D2-5265-44AA-9924-35870A18AE53}"/>
    <cellStyle name="Euro 3 2 2" xfId="141" xr:uid="{39325E03-80BD-45AF-84CF-B037036057B5}"/>
    <cellStyle name="Euro 3 2 3" xfId="142" xr:uid="{3455FF2B-B5EF-45E3-9724-FFBCDEE1672B}"/>
    <cellStyle name="Euro 3 3" xfId="143" xr:uid="{5882510B-8397-4CD9-853E-18E66F801F77}"/>
    <cellStyle name="Euro 4" xfId="144" xr:uid="{ADB989A9-9FC6-4E9E-A1F0-7D7F121D98ED}"/>
    <cellStyle name="Euro 4 2" xfId="145" xr:uid="{93B974B5-9865-461A-90F6-798F310EC86C}"/>
    <cellStyle name="Euro 4 2 2" xfId="146" xr:uid="{50F07A2C-B92C-47E2-8968-3EE36028BE81}"/>
    <cellStyle name="Euro 4 2 3" xfId="147" xr:uid="{5FF94092-0577-44F0-9FA6-96E1D85FB3E0}"/>
    <cellStyle name="Euro 4 3" xfId="148" xr:uid="{14C6F791-F343-4571-85B7-EDFF53BEF0A3}"/>
    <cellStyle name="Euro 5" xfId="149" xr:uid="{6422730C-782C-4E32-B476-799D8DBE120D}"/>
    <cellStyle name="Euro 5 2" xfId="150" xr:uid="{3F1C5824-73CA-491C-90A1-CF5A5701A90B}"/>
    <cellStyle name="Euro 5 2 2" xfId="151" xr:uid="{A8EA025E-5A1F-44D7-9E8B-E097D3EBBD55}"/>
    <cellStyle name="Euro 5 2 3" xfId="152" xr:uid="{291DF5EE-56E0-4264-A31E-D3543BD20805}"/>
    <cellStyle name="Euro 5 3" xfId="153" xr:uid="{68AB0595-552E-4549-A9D6-91E093659253}"/>
    <cellStyle name="Euro 6" xfId="154" xr:uid="{A4E9041E-B207-46D8-80B4-8DE02E422453}"/>
    <cellStyle name="Euro 6 2" xfId="155" xr:uid="{B5C446D6-1169-496F-B7AB-18D0B3652CCC}"/>
    <cellStyle name="Euro 6 2 2" xfId="156" xr:uid="{4780E50C-2B04-41BD-9909-9A697D394E2C}"/>
    <cellStyle name="Euro 6 2 3" xfId="157" xr:uid="{DECC0719-88A4-4BC4-BBE7-2ED041441E5A}"/>
    <cellStyle name="Euro 6 3" xfId="158" xr:uid="{A2AA2B14-AAD7-4BCB-BA11-F9E27F7ACA3F}"/>
    <cellStyle name="Euro 7" xfId="159" xr:uid="{54858E26-D8D6-4951-A252-6C598AB97FFF}"/>
    <cellStyle name="Euro 7 2" xfId="160" xr:uid="{54671029-5AC6-4F74-8D62-4298849DBEC3}"/>
    <cellStyle name="Euro 7 2 2" xfId="161" xr:uid="{FFF49477-0116-4E54-8E75-DFA73D5C9413}"/>
    <cellStyle name="Euro 7 2 3" xfId="162" xr:uid="{4A97EA68-63A8-4031-ABEC-33FA09C5FEA3}"/>
    <cellStyle name="Euro 7 3" xfId="163" xr:uid="{934C377C-8C60-458C-8B89-68BB390FAA9E}"/>
    <cellStyle name="Euro 8" xfId="164" xr:uid="{70DBCCB6-E00E-4C70-B9B0-3D5859600435}"/>
    <cellStyle name="Euro 8 2" xfId="165" xr:uid="{E6DF23BE-BF66-40F3-A25C-FAA291A5DAAB}"/>
    <cellStyle name="Euro 8 2 2" xfId="166" xr:uid="{DAC5FE7B-09F2-4799-88D6-F053F78EF67D}"/>
    <cellStyle name="Euro 8 2 3" xfId="167" xr:uid="{C49E4807-A73B-4725-A537-3160C5EE730C}"/>
    <cellStyle name="Euro 8 3" xfId="168" xr:uid="{05FB1D72-CCA2-4C26-A3B6-1E63E67DB7E9}"/>
    <cellStyle name="Euro 9" xfId="169" xr:uid="{1ED1F2F2-331B-41C0-B525-0E34F1F1937D}"/>
    <cellStyle name="Euro 9 2" xfId="170" xr:uid="{2E63077B-08FA-407D-8A9E-BC2E9FE5D8E9}"/>
    <cellStyle name="Euro 9 2 2" xfId="171" xr:uid="{1DDDE1BE-35AF-46AD-9E78-4BFA62258DE2}"/>
    <cellStyle name="Euro 9 2 3" xfId="172" xr:uid="{36F653A5-F780-4595-A1BE-E91856EC3982}"/>
    <cellStyle name="Euro 9 3" xfId="173" xr:uid="{BDE7F1CF-4902-41C9-8338-52B98F392DFF}"/>
    <cellStyle name="Excel Built-in Normal" xfId="174" xr:uid="{D1EA53EC-7D46-4443-937A-6255861B8E2F}"/>
    <cellStyle name="Explanatory Text 2" xfId="175" xr:uid="{E8085DC6-8AB3-4399-BB96-407E1E428832}"/>
    <cellStyle name="Float" xfId="176" xr:uid="{29A9A7A6-1BAD-4529-A009-FDE8345F305C}"/>
    <cellStyle name="Float 2" xfId="177" xr:uid="{1E8C1456-1F26-4AA0-90CC-22DC8B666246}"/>
    <cellStyle name="Float 2 2" xfId="178" xr:uid="{26B89A2F-22BA-4DBF-8ED8-3765D71CBA6A}"/>
    <cellStyle name="Float 2 2 2" xfId="179" xr:uid="{5A0E9009-BB20-4005-ACDF-C9D9A6122627}"/>
    <cellStyle name="Float 2 2 3" xfId="180" xr:uid="{CE641877-4572-4CEB-B51F-F55EC537D770}"/>
    <cellStyle name="Float 2 3" xfId="181" xr:uid="{CB0F9800-7EA9-49A1-BEFC-BFC5A21FAE31}"/>
    <cellStyle name="Float 3" xfId="182" xr:uid="{983D66B0-86F1-4FC2-ABDD-62C5888B566C}"/>
    <cellStyle name="Float 3 2" xfId="183" xr:uid="{3E1F34A6-6978-43E9-9C8C-36D2C2D85DA7}"/>
    <cellStyle name="Float 3 3" xfId="184" xr:uid="{0ECE0944-369E-42E6-A130-42FB9A08BC83}"/>
    <cellStyle name="Float 4" xfId="185" xr:uid="{D3770E4C-F797-421D-8E7A-96FEB49DA8DA}"/>
    <cellStyle name="Good 2" xfId="186" xr:uid="{174361DC-5D3D-4E15-9A76-6E7492D1D23A}"/>
    <cellStyle name="Heading" xfId="187" xr:uid="{E44C3F62-E8C9-4578-96A2-DC41259A7205}"/>
    <cellStyle name="Heading 1 2" xfId="188" xr:uid="{7A901F16-8735-4E92-A59D-7A639576316F}"/>
    <cellStyle name="Heading 2 2" xfId="189" xr:uid="{A488F582-79E3-46A4-ACFD-FBF1075D5788}"/>
    <cellStyle name="Heading 3 2" xfId="190" xr:uid="{F824CA20-81F2-4C81-8CCF-06FFD31F7B60}"/>
    <cellStyle name="Heading 4 2" xfId="191" xr:uid="{382A9C27-6ECC-478B-A70E-B2D862E274AE}"/>
    <cellStyle name="Heading 5" xfId="192" xr:uid="{4B69CAB4-A7E6-4210-AFEE-4CD6E2E334C3}"/>
    <cellStyle name="Heading 5 2" xfId="193" xr:uid="{5F7B0ADB-00DF-4674-9E37-E9A339CA4844}"/>
    <cellStyle name="Heading 5 3" xfId="194" xr:uid="{61E24204-D1FD-422C-816B-D10D01EF0A7B}"/>
    <cellStyle name="Heading 6" xfId="195" xr:uid="{73487351-9996-49FD-95E5-F1773C6C8601}"/>
    <cellStyle name="Heading 7" xfId="196" xr:uid="{A722568C-6311-4B34-A2E4-28EF174EB415}"/>
    <cellStyle name="Heading 8" xfId="197" xr:uid="{76A5EE72-29F0-48E4-9DA6-AB6710347EA2}"/>
    <cellStyle name="Hyperlink 2" xfId="198" xr:uid="{82753A72-8026-4183-A749-99F2C2645BE2}"/>
    <cellStyle name="Hyperlink 2 2" xfId="199" xr:uid="{B8024FE8-9094-46E5-87A1-6709FC993781}"/>
    <cellStyle name="Hyperlink 2 3" xfId="200" xr:uid="{0AB3E9E5-B7B8-4155-A2BB-2738130F69A8}"/>
    <cellStyle name="Hyperlink 3" xfId="201" xr:uid="{93000815-F03A-42E5-993F-3ADD6BD9DCA0}"/>
    <cellStyle name="Hyperlink 3 2" xfId="202" xr:uid="{78B5225C-6439-4BE6-9FF5-D45FEE14D819}"/>
    <cellStyle name="Hyperlink 3 3" xfId="203" xr:uid="{8F4F1C5E-9998-45C8-9C91-D7DB8A45C0E5}"/>
    <cellStyle name="Hyperlink 4" xfId="204" xr:uid="{29A2C405-BB9F-4691-B56D-E9543BFAB158}"/>
    <cellStyle name="Hyperlink 5" xfId="205" xr:uid="{8BBB0CEF-1F28-44A4-AB0B-7C900DA05EBA}"/>
    <cellStyle name="Input 2" xfId="206" xr:uid="{226649B1-1C9C-4E26-B44F-3A8D1269A5C9}"/>
    <cellStyle name="InputCells12_BBorder_CRFReport-template" xfId="207" xr:uid="{9EE66D12-3A21-4C6A-92FC-80B96DFCB559}"/>
    <cellStyle name="Linked Cell 2" xfId="208" xr:uid="{070AA95C-CF97-48C4-A09E-5F05F00C7A72}"/>
    <cellStyle name="Linked Cell 2 2" xfId="209" xr:uid="{C281EBC8-41A7-45E6-87C5-4132674AAF07}"/>
    <cellStyle name="Migliaia_tab emissioni" xfId="1" xr:uid="{00000000-0005-0000-0000-000000000000}"/>
    <cellStyle name="Milliers [0]_03tabmat" xfId="210" xr:uid="{8AD1148E-FBFC-4F25-A5ED-CC86E227E29A}"/>
    <cellStyle name="Milliers_03tabmat" xfId="211" xr:uid="{C2D3E829-1EC7-46CC-BE30-9E1FE47F4772}"/>
    <cellStyle name="Monétaire [0]_03tabmat" xfId="212" xr:uid="{F96D04DE-7729-4D56-A18E-9028B9F3B288}"/>
    <cellStyle name="Monétaire_03tabmat" xfId="213" xr:uid="{52D3A17E-37F2-41E1-9472-BE7B0738C023}"/>
    <cellStyle name="Neutral 2" xfId="215" xr:uid="{B0DB95F3-3592-41D3-9D91-536181AABEDD}"/>
    <cellStyle name="Neutral 3" xfId="432" xr:uid="{CA9A5283-7ECD-4ACB-9D0B-3E646B84A6EF}"/>
    <cellStyle name="Neutral 4" xfId="214" xr:uid="{9F391D7E-5EDD-4961-88B4-4981AB5687A6}"/>
    <cellStyle name="Normal" xfId="0" builtinId="0"/>
    <cellStyle name="Normal 10" xfId="2" xr:uid="{00000000-0005-0000-0000-000002000000}"/>
    <cellStyle name="Normal 10 2" xfId="216" xr:uid="{608F7FD7-7DF9-4CF2-B499-02E86B99556F}"/>
    <cellStyle name="Normal 10 2 2" xfId="217" xr:uid="{143F2426-E25A-44E5-A83C-4DD4BFC5B19F}"/>
    <cellStyle name="Normal 10 2 2 2" xfId="218" xr:uid="{BD749193-28AB-438C-98A8-80CBEA5A3F5A}"/>
    <cellStyle name="Normal 10 3" xfId="219" xr:uid="{80D22B18-E974-4F33-818F-85D944B77291}"/>
    <cellStyle name="Normal 10 4" xfId="220" xr:uid="{BB8B8C9B-F5F5-49EA-A4AE-5D8442027937}"/>
    <cellStyle name="Normal 10 5" xfId="221" xr:uid="{372AB4B5-4160-4046-BD66-6D69EFF2F7D7}"/>
    <cellStyle name="Normal 10 6" xfId="222" xr:uid="{F45D2C63-E85B-4E17-8728-703B5685CA59}"/>
    <cellStyle name="Normal 10 7" xfId="223" xr:uid="{192B3A03-AD90-4323-811D-014F0600026E}"/>
    <cellStyle name="Normal 10 8" xfId="224" xr:uid="{2F89123B-3354-4C21-9CF9-1776C08AD262}"/>
    <cellStyle name="Normal 11" xfId="225" xr:uid="{9E1748B9-6AA4-436D-9F3B-32F634AD6905}"/>
    <cellStyle name="Normal 12" xfId="226" xr:uid="{4BDF905B-E2B4-47F8-8A80-46D75EEBBBF0}"/>
    <cellStyle name="Normal 12 2" xfId="227" xr:uid="{6519FF89-2EAC-4D56-B080-D6449C870789}"/>
    <cellStyle name="Normal 12 2 2" xfId="228" xr:uid="{33ADA90F-39BD-419E-B893-904823CAB367}"/>
    <cellStyle name="Normal 12 3" xfId="229" xr:uid="{FFC51618-3FFF-4FD5-B49B-2E049EED904C}"/>
    <cellStyle name="Normal 13" xfId="230" xr:uid="{BB4BB963-F9E7-413D-9D9E-0501791E29A4}"/>
    <cellStyle name="Normal 14" xfId="231" xr:uid="{F2E9F8A3-D36B-4D61-B3E5-09EF256965D7}"/>
    <cellStyle name="Normal 15" xfId="232" xr:uid="{E9516785-075E-4126-B699-731AEF6F6FAA}"/>
    <cellStyle name="Normal 16" xfId="233" xr:uid="{94B36A9C-67FB-41D3-BA1A-E14F038C1CF6}"/>
    <cellStyle name="Normal 17" xfId="234" xr:uid="{E972B9BF-9979-4C5C-A875-068EBA279B4D}"/>
    <cellStyle name="Normal 18" xfId="235" xr:uid="{E265F90D-CE7B-4A2E-8715-48AB3CABA693}"/>
    <cellStyle name="Normal 19" xfId="236" xr:uid="{BBBE2EE2-5B5F-4C38-A861-2DF7ACA5A392}"/>
    <cellStyle name="Normal 2" xfId="3" xr:uid="{00000000-0005-0000-0000-000003000000}"/>
    <cellStyle name="Normal 2 10" xfId="237" xr:uid="{38661821-E9F8-49F6-AF8A-52F8F26A6DBE}"/>
    <cellStyle name="Normal 2 11" xfId="238" xr:uid="{81AC90D3-19EB-4326-AF4F-9C59852DF592}"/>
    <cellStyle name="Normal 2 2" xfId="239" xr:uid="{8158B5F3-6EAB-4910-BA01-540974849E4C}"/>
    <cellStyle name="Normal 2 2 2" xfId="240" xr:uid="{6767F3D6-0FA3-4FDB-A1B8-5E8174F1F9C0}"/>
    <cellStyle name="Normal 2 2 2 2" xfId="241" xr:uid="{DF750236-2AEE-499B-B012-96FFD73FC1FB}"/>
    <cellStyle name="Normal 2 2 2 3" xfId="242" xr:uid="{294E9CF0-6771-4E64-9FEA-65CD6164F614}"/>
    <cellStyle name="Normal 2 2 2 4" xfId="243" xr:uid="{0B0CB865-C5D9-4BB6-93D3-5F6D3C338A13}"/>
    <cellStyle name="Normal 2 2 2 5" xfId="244" xr:uid="{3FCF58F7-AE2F-4C67-821A-01BAB849299C}"/>
    <cellStyle name="Normal 2 2 2 6" xfId="245" xr:uid="{ED6BF5F9-75BE-499E-903F-52903631C80B}"/>
    <cellStyle name="Normal 2 2 2 7" xfId="246" xr:uid="{940CBC06-C9D8-43EB-A192-C6C984A5E04E}"/>
    <cellStyle name="Normal 2 2 2 7 2" xfId="247" xr:uid="{D51CDDF8-1694-489D-B9CD-50566F187697}"/>
    <cellStyle name="Normal 2 2 3" xfId="248" xr:uid="{D009D0BC-1FB3-4761-8A94-68505732D2D8}"/>
    <cellStyle name="Normal 2 2 3 2" xfId="249" xr:uid="{5BBEFEEF-ADDC-4731-A7A8-70121E2E23E1}"/>
    <cellStyle name="Normal 2 2 3 2 2" xfId="250" xr:uid="{C17125D8-6E76-4779-BD65-4018B3F50CD4}"/>
    <cellStyle name="Normal 2 2 4" xfId="251" xr:uid="{5465CC7F-8D5A-4D2B-9A2B-99F2A7E4A013}"/>
    <cellStyle name="Normal 2 2 4 2" xfId="252" xr:uid="{C57E3472-5C70-41DA-A5E2-22DAC14A9A3A}"/>
    <cellStyle name="Normal 2 2 4 2 2" xfId="253" xr:uid="{88F1BF0D-7E76-4313-8C9E-7FCBF73A3ABC}"/>
    <cellStyle name="Normal 2 2 5" xfId="254" xr:uid="{0AC6D443-2A90-4764-80C7-5DFDF99AA2EE}"/>
    <cellStyle name="Normal 2 2 5 2" xfId="255" xr:uid="{AAE3CCE9-EB6D-4F83-8B79-7618EC933A46}"/>
    <cellStyle name="Normal 2 2 5 2 2" xfId="256" xr:uid="{AB67B40F-0E88-4F31-8C1D-01E2A23E03B3}"/>
    <cellStyle name="Normal 2 2 6" xfId="257" xr:uid="{D8CBB313-82B4-4E9F-AF9A-3EE852EE65CA}"/>
    <cellStyle name="Normal 2 2 6 2" xfId="258" xr:uid="{17F5921C-1E36-4D1D-9C95-971AFE66DB65}"/>
    <cellStyle name="Normal 2 2 6 2 2" xfId="259" xr:uid="{0D4592C6-5B91-4E25-B273-F1BD6D70434F}"/>
    <cellStyle name="Normal 2 2 7" xfId="260" xr:uid="{C96E011A-7D93-4C81-A637-F5618C72D999}"/>
    <cellStyle name="Normal 2 3" xfId="4" xr:uid="{00000000-0005-0000-0000-000004000000}"/>
    <cellStyle name="Normal 2 3 2" xfId="262" xr:uid="{D5AD6CA7-3B94-47EB-B862-4518736058BC}"/>
    <cellStyle name="Normal 2 3 2 2" xfId="263" xr:uid="{C93DA404-DD9C-45FA-89B1-18DA1BED5D6E}"/>
    <cellStyle name="Normal 2 3 3" xfId="264" xr:uid="{B0DEB91C-AB02-4B26-8249-03A37F41DEF7}"/>
    <cellStyle name="Normal 2 3 4" xfId="265" xr:uid="{D7729818-AEAF-4210-9E23-14D875CD5E1C}"/>
    <cellStyle name="Normal 2 3 5" xfId="266" xr:uid="{C84EB61F-8A86-4DC8-A937-EDA14535C41C}"/>
    <cellStyle name="Normal 2 3 6" xfId="261" xr:uid="{5793F8C8-3084-4B12-BF47-3BE39053F4FD}"/>
    <cellStyle name="Normal 2 4" xfId="267" xr:uid="{4E858D35-AD0F-48F7-AB87-DE57BF24B00D}"/>
    <cellStyle name="Normal 2 4 2" xfId="268" xr:uid="{433E891E-D811-4568-986B-399C5AF77CAB}"/>
    <cellStyle name="Normal 2 4 2 2" xfId="269" xr:uid="{C94081FB-414E-4871-A410-58BD3841827D}"/>
    <cellStyle name="Normal 2 5" xfId="270" xr:uid="{2AFDAFAF-AA0E-47A7-B411-E8B8ECD6E75E}"/>
    <cellStyle name="Normal 2 5 2" xfId="271" xr:uid="{D172A1D5-030D-417B-85BD-BB0ADDD72FB1}"/>
    <cellStyle name="Normal 2 5 2 2" xfId="272" xr:uid="{70A0B642-4172-4DAD-BAB8-FDB68ACC4564}"/>
    <cellStyle name="Normal 2 6" xfId="273" xr:uid="{D829F019-B1A1-4F60-84C8-1C04E9D28997}"/>
    <cellStyle name="Normal 2 6 2" xfId="274" xr:uid="{4D42BE35-0657-47FF-9821-4A1F7D731667}"/>
    <cellStyle name="Normal 2 6 2 2" xfId="275" xr:uid="{B7704A3C-2321-40D2-B8A3-1FB33E34531D}"/>
    <cellStyle name="Normal 2 7" xfId="276" xr:uid="{12E9085E-4737-42A7-883B-CF313C6BB6B2}"/>
    <cellStyle name="Normal 2 7 2" xfId="277" xr:uid="{9EA3F5FD-2CD1-4D17-AB67-A813C82C7916}"/>
    <cellStyle name="Normal 2 7 2 2" xfId="278" xr:uid="{0203E226-59F1-46D9-AB59-F336C613DCED}"/>
    <cellStyle name="Normal 2 8" xfId="279" xr:uid="{D5BF9CDD-EB11-49C7-91C8-7C25AB0D5A38}"/>
    <cellStyle name="Normal 2 8 2" xfId="280" xr:uid="{CEF89F0A-1B36-4A1C-A166-CFA60C365573}"/>
    <cellStyle name="Normal 2 8 2 2" xfId="281" xr:uid="{2476C7DE-FC9C-4A99-9187-07D6DD07E8A9}"/>
    <cellStyle name="Normal 2 9" xfId="282" xr:uid="{73195B53-4F0F-44C4-A990-887EF1AB9BB4}"/>
    <cellStyle name="Normal 2 9 2" xfId="283" xr:uid="{B275A3E9-CE01-4EF4-A54F-C1A8B0608EE9}"/>
    <cellStyle name="Normal 2 9 2 2" xfId="284" xr:uid="{31FE44B9-1665-4E2E-BBE0-AA79949F94CC}"/>
    <cellStyle name="Normal 20" xfId="285" xr:uid="{6ADCE720-8929-4377-AA92-50DA162F6738}"/>
    <cellStyle name="Normal 21" xfId="286" xr:uid="{16C4FCEB-08BC-411E-9619-0D405D371F6D}"/>
    <cellStyle name="Normal 22" xfId="287" xr:uid="{621C1D6C-BC67-402F-A830-52423CB9FA2F}"/>
    <cellStyle name="Normal 23" xfId="288" xr:uid="{3B01802D-DB72-4D63-8134-DB8672BE8369}"/>
    <cellStyle name="Normal 24" xfId="289" xr:uid="{23AD245C-FB0E-4C13-BC22-021ACA7082C8}"/>
    <cellStyle name="Normal 25" xfId="290" xr:uid="{9A57B070-6C4B-4C12-9B56-63D820E37248}"/>
    <cellStyle name="Normal 26" xfId="291" xr:uid="{AED91B8E-E1F0-4407-9BEF-04AF13EB92C1}"/>
    <cellStyle name="Normal 27" xfId="292" xr:uid="{F6597CCF-4661-4301-AD8A-B27A89447A63}"/>
    <cellStyle name="Normal 28" xfId="293" xr:uid="{9BD26C0B-193B-4287-9DC4-260BA94B0D85}"/>
    <cellStyle name="Normal 28 2" xfId="294" xr:uid="{0F636C34-41AA-4E2A-BDA8-B1F177A6F60A}"/>
    <cellStyle name="Normal 29" xfId="295" xr:uid="{B1437A55-6F3B-479B-BDE5-58967B2F671C}"/>
    <cellStyle name="Normal 3" xfId="296" xr:uid="{31AFE5C3-4DF7-4710-BE1C-0924E8667E61}"/>
    <cellStyle name="Normal 3 2" xfId="297" xr:uid="{6BEBABAD-3A8E-465A-9C57-26D202ACE32B}"/>
    <cellStyle name="Normal 3 2 2" xfId="298" xr:uid="{F18EB149-106F-496E-BE71-3114AAE27FAE}"/>
    <cellStyle name="Normal 3 2 3" xfId="299" xr:uid="{4F292015-5AE0-4903-B99B-8349A37A0E8A}"/>
    <cellStyle name="Normal 3 2 4" xfId="300" xr:uid="{9C51F75E-5C50-4D77-8B95-0011EDCF77A7}"/>
    <cellStyle name="Normal 3 2 5" xfId="301" xr:uid="{F9FF249F-C123-4AA0-91C7-C06130BEB9CD}"/>
    <cellStyle name="Normal 3 3" xfId="302" xr:uid="{0CD6E436-35F0-4C42-A3B2-ABDE05C55A83}"/>
    <cellStyle name="Normal 3 3 2" xfId="303" xr:uid="{D8CDD9AD-60F1-41E4-B143-F491F827A701}"/>
    <cellStyle name="Normal 3 3 2 2" xfId="304" xr:uid="{1E2C18F6-2B14-4F41-ADF3-CEF542ABD072}"/>
    <cellStyle name="Normal 3 4" xfId="305" xr:uid="{AD2B1D4B-3E79-42F8-811D-FD55EE99B1BE}"/>
    <cellStyle name="Normal 3 4 2" xfId="306" xr:uid="{51FDC16E-7416-4660-896F-73B93F2B9056}"/>
    <cellStyle name="Normal 3 4 2 2" xfId="307" xr:uid="{7784EB53-BE9F-49DE-842A-1DADE80E4684}"/>
    <cellStyle name="Normal 3 5" xfId="308" xr:uid="{F840FE23-E169-4F91-B6FF-4F5F14CDD54B}"/>
    <cellStyle name="Normal 3 6" xfId="309" xr:uid="{738E4CC7-2115-41B3-865F-B93A4A7C299A}"/>
    <cellStyle name="Normal 3 7" xfId="310" xr:uid="{8344D212-51DD-404B-A2E2-B49BA9047235}"/>
    <cellStyle name="Normal 30" xfId="311" xr:uid="{7D266B86-6467-4BA8-B747-00F6E508E14C}"/>
    <cellStyle name="Normal 31" xfId="312" xr:uid="{07AC7EDE-1861-4A3B-B26F-5116241BDDF5}"/>
    <cellStyle name="Normal 32" xfId="313" xr:uid="{53530F8E-101B-487E-AADC-7981E0F068E9}"/>
    <cellStyle name="Normal 33" xfId="314" xr:uid="{4A50FCD0-2462-4BED-BA2D-BF50DDB15C0E}"/>
    <cellStyle name="Normal 34" xfId="315" xr:uid="{7166FD95-6CC0-4610-B5D8-6998014664E1}"/>
    <cellStyle name="Normal 35" xfId="316" xr:uid="{9D19CE5F-843E-43DA-BEF7-E64E4DCFF1E3}"/>
    <cellStyle name="Normal 35 2" xfId="317" xr:uid="{92D35D22-6592-473D-A855-3CAB26036AD0}"/>
    <cellStyle name="Normal 36" xfId="318" xr:uid="{B576AAF6-3094-4862-A59B-06014F0F4B06}"/>
    <cellStyle name="Normal 37" xfId="430" xr:uid="{8E4D4AD8-24D3-4729-AACF-0F08E535C021}"/>
    <cellStyle name="Normal 38" xfId="431" xr:uid="{EB9E75E7-90AE-4CCD-BF3A-254EE0BC6E23}"/>
    <cellStyle name="Normal 4" xfId="5" xr:uid="{00000000-0005-0000-0000-000005000000}"/>
    <cellStyle name="Normal 4 2" xfId="320" xr:uid="{6586C0E6-470D-4DD4-8889-576869743D1A}"/>
    <cellStyle name="Normal 4 2 2" xfId="321" xr:uid="{A3B3E4A9-114E-43DD-B2E7-CDB7DF3BBE48}"/>
    <cellStyle name="Normal 4 2 3" xfId="322" xr:uid="{C8C5DD16-0136-4610-A7F4-0272F47D4ABD}"/>
    <cellStyle name="Normal 4 2 3 2" xfId="323" xr:uid="{ADC8691E-4AE1-4526-9107-785012B48D32}"/>
    <cellStyle name="Normal 4 2 3 2 2" xfId="324" xr:uid="{627EFB27-B308-4753-A1D6-860C93EABF9A}"/>
    <cellStyle name="Normal 4 2 3 3" xfId="325" xr:uid="{55493C00-723D-46A8-9583-DBD19F20D37A}"/>
    <cellStyle name="Normal 4 2 4" xfId="326" xr:uid="{69FCD2B9-F418-404C-9E8C-E67C3E964E80}"/>
    <cellStyle name="Normal 4 2 5" xfId="327" xr:uid="{4E2A122D-B9B7-40BC-9276-750FFEFB5F60}"/>
    <cellStyle name="Normal 4 2 6" xfId="328" xr:uid="{40E4ABFC-5140-4313-9593-53B575BD6864}"/>
    <cellStyle name="Normal 4 3" xfId="329" xr:uid="{58B6DE2A-78E8-4FB7-B4CC-289A842E6E47}"/>
    <cellStyle name="Normal 4 3 2" xfId="330" xr:uid="{B9E739A8-206A-4F13-85B3-EEC801FF43D0}"/>
    <cellStyle name="Normal 4 3 2 2" xfId="331" xr:uid="{0557E92F-2A50-469A-BD19-B93334171414}"/>
    <cellStyle name="Normal 4 4" xfId="332" xr:uid="{4EB4E385-4CEC-49BB-9450-4A6D813FAE6C}"/>
    <cellStyle name="Normal 4 5" xfId="333" xr:uid="{58F78150-41BE-495C-8DA0-21334FDFDC39}"/>
    <cellStyle name="Normal 4 6" xfId="334" xr:uid="{0C65EA49-FC0E-4967-8FE5-0789CB177313}"/>
    <cellStyle name="Normal 4 7" xfId="335" xr:uid="{8BE5C5AC-B04B-4859-B57F-A5EFC947378D}"/>
    <cellStyle name="Normal 4 8" xfId="336" xr:uid="{A5B76D32-1553-4BE6-8821-94DB5B6A3266}"/>
    <cellStyle name="Normal 4 9" xfId="319" xr:uid="{8E9BF9A9-AA16-413D-B8FA-5F2E4E5BCEB1}"/>
    <cellStyle name="Normal 5" xfId="337" xr:uid="{0DF92FCE-4908-4132-8C61-53185C443728}"/>
    <cellStyle name="Normal 5 2" xfId="338" xr:uid="{D2DA75AD-7D6F-48DC-86C9-3856901ACC70}"/>
    <cellStyle name="Normal 5 2 2" xfId="339" xr:uid="{0CE0E41E-BB53-49BC-ACB2-BE7457C891EC}"/>
    <cellStyle name="Normal 5 3" xfId="340" xr:uid="{92C6F1A5-E808-4DA8-80E6-26B639645B68}"/>
    <cellStyle name="Normal 5 4" xfId="341" xr:uid="{417617A7-9C0C-44D3-AC0E-752929E65F4F}"/>
    <cellStyle name="Normal 6" xfId="342" xr:uid="{7C44D64A-DAC0-4BB5-94D8-102FA0A4AC91}"/>
    <cellStyle name="Normal 6 2" xfId="343" xr:uid="{3C5C8D76-E8B8-4AB0-A419-7A4F845D65F8}"/>
    <cellStyle name="Normal 6 3" xfId="344" xr:uid="{0CA55328-7215-48A3-B908-DFF6901EF070}"/>
    <cellStyle name="Normal 6 4" xfId="345" xr:uid="{A4D4873E-0802-4428-A861-555C94E66106}"/>
    <cellStyle name="Normal 7" xfId="346" xr:uid="{8A417F35-3A30-49E0-B8D2-05A8C548F20C}"/>
    <cellStyle name="Normal 7 2" xfId="347" xr:uid="{3C9ABC96-07AA-4AD5-926D-3C61CE30BBD4}"/>
    <cellStyle name="Normal 7 2 2" xfId="348" xr:uid="{056A8C77-93C5-491F-959E-F47C57A1F3C3}"/>
    <cellStyle name="Normal 7 2 2 2" xfId="349" xr:uid="{1B489EDA-6135-43AC-8BCF-26D3048DA02A}"/>
    <cellStyle name="Normal 7 3" xfId="350" xr:uid="{FA8A8984-AA7F-4988-A70E-F4E5BB92E829}"/>
    <cellStyle name="Normal 7 3 2" xfId="351" xr:uid="{1FBD9089-9FC9-4562-931E-981C19AC167A}"/>
    <cellStyle name="Normal 7 3 2 2" xfId="352" xr:uid="{603E9B97-2A32-4526-8405-0A79E5C42098}"/>
    <cellStyle name="Normal 7 4" xfId="353" xr:uid="{E813646B-8F7B-4F2B-9766-082122155548}"/>
    <cellStyle name="Normal 8" xfId="354" xr:uid="{87620E17-51FB-4ECA-AFF3-CCF65BDC106E}"/>
    <cellStyle name="Normal 8 2" xfId="355" xr:uid="{CBEBB9C6-5A97-4DF4-9631-BFA76790421A}"/>
    <cellStyle name="Normal 8 2 2" xfId="356" xr:uid="{7857D1AF-0E73-45C4-90C9-8972D1C9B6AA}"/>
    <cellStyle name="Normal 8 2 2 2" xfId="357" xr:uid="{1CE7464D-83C1-45C6-8B3D-D752E934CFC0}"/>
    <cellStyle name="Normal 8 3" xfId="358" xr:uid="{FFBFFDAE-C474-4121-AB99-21BB14ED8196}"/>
    <cellStyle name="Normal 8 3 2" xfId="359" xr:uid="{8F821299-531E-4159-9133-A40A1A2F0EC0}"/>
    <cellStyle name="Normal 8 4" xfId="360" xr:uid="{93C31A00-C169-4549-AE5D-5AE2A839ECC9}"/>
    <cellStyle name="Normal 8 5" xfId="361" xr:uid="{BCBF8ED9-641A-4992-A785-53CFB76A794F}"/>
    <cellStyle name="Normal 8 6" xfId="362" xr:uid="{071142DB-6A25-42FE-8023-1A5E16A9A43A}"/>
    <cellStyle name="Normal 9" xfId="363" xr:uid="{83F0D1C9-8641-495E-8412-AD3A5027CE76}"/>
    <cellStyle name="Normal 9 2" xfId="364" xr:uid="{35470FBF-0B1D-48C1-B0D1-987D9EF81A30}"/>
    <cellStyle name="Normal GHG-Shade" xfId="365" xr:uid="{D0D21CB4-1321-4CC7-A39A-3A430955207F}"/>
    <cellStyle name="Normal GHG-Shade 2" xfId="366" xr:uid="{242C3B4C-361E-4E2D-ADEF-A0DDB08C24CA}"/>
    <cellStyle name="Normale_B2020" xfId="6" xr:uid="{00000000-0005-0000-0000-000006000000}"/>
    <cellStyle name="Note 2" xfId="367" xr:uid="{AFFF608B-F7CD-4527-A74E-D05C778B73A6}"/>
    <cellStyle name="Note 2 2" xfId="368" xr:uid="{75CB9916-4FB5-4130-AE91-21CADE17278D}"/>
    <cellStyle name="Note 2 2 2" xfId="369" xr:uid="{BCC38536-5FBC-4B37-A7FD-36569FA4BF53}"/>
    <cellStyle name="Number [0.0]" xfId="370" xr:uid="{4CA42B1D-A739-4EB3-85AF-64C4653465D5}"/>
    <cellStyle name="Number [0.0] 2" xfId="371" xr:uid="{450E8FBE-DF00-42B9-B8FF-3289474F6E14}"/>
    <cellStyle name="Output 2" xfId="372" xr:uid="{EE500FDE-6CBC-41CC-9D46-2E6B1ED40E70}"/>
    <cellStyle name="Percent 2" xfId="373" xr:uid="{412F5C8F-29BD-4262-92BA-7C40886DB9EB}"/>
    <cellStyle name="Percent 2 2" xfId="374" xr:uid="{689D94F5-6B8D-41C0-A5CF-508199773214}"/>
    <cellStyle name="Percent 2 2 2" xfId="375" xr:uid="{FFAE9006-9DC9-4E91-AB67-E21F3AE6D1BA}"/>
    <cellStyle name="Percent 2 2 2 2" xfId="376" xr:uid="{73D52EED-47F1-4381-91CC-9F93370F067F}"/>
    <cellStyle name="Percent 2 2 2 3" xfId="377" xr:uid="{01F48D09-1234-4821-A46C-3B2DB6EF6265}"/>
    <cellStyle name="Percent 2 2 3" xfId="378" xr:uid="{9C9BD5B0-8238-45A6-B364-4D68C4E04F9E}"/>
    <cellStyle name="Percent 2 3" xfId="379" xr:uid="{F4467ECF-CFDB-41CF-AA82-27B8918E0A27}"/>
    <cellStyle name="Percent 2 3 2" xfId="380" xr:uid="{CFEAB7EB-B967-4F49-8B4B-212B115F2BF8}"/>
    <cellStyle name="Percent 2 3 3" xfId="381" xr:uid="{79A040AC-BD97-425F-9B4C-35C81DA5B3A7}"/>
    <cellStyle name="Percent 2 4" xfId="382" xr:uid="{4D2FAA15-D338-4ED9-B7FA-6FED24FE59A8}"/>
    <cellStyle name="Percent 2 5" xfId="383" xr:uid="{3E68DA70-A020-4528-873D-71C7CA5001C1}"/>
    <cellStyle name="Percent 3" xfId="384" xr:uid="{A1848DA9-E1EE-4B63-9C43-3AF83F04E830}"/>
    <cellStyle name="Percent 3 2" xfId="385" xr:uid="{4E6A10A1-FCAD-4A2A-A1AB-7EDB94D86290}"/>
    <cellStyle name="Percent 3 2 2" xfId="386" xr:uid="{06C5884B-52A2-4CF5-85E2-7F6C495FEEA5}"/>
    <cellStyle name="Percent 3 2 2 2" xfId="387" xr:uid="{0EB2B115-98F8-4ED8-8755-30733668922F}"/>
    <cellStyle name="Percent 3 3" xfId="388" xr:uid="{2CD5092B-EE44-41A2-9D52-0F5C87C98066}"/>
    <cellStyle name="Percent 4" xfId="433" xr:uid="{0A9916A3-A2FB-45D9-8E08-81062F54A46A}"/>
    <cellStyle name="Pilkku_Layo9704" xfId="389" xr:uid="{B7136E82-553E-4595-81DC-3754D21E4FA8}"/>
    <cellStyle name="Publication_style" xfId="390" xr:uid="{9A3A5B76-890B-4DFC-AC3E-D74B93B21724}"/>
    <cellStyle name="Pyör. luku_Layo9704" xfId="391" xr:uid="{6AAB5605-2336-4D48-9433-12C176B76EE9}"/>
    <cellStyle name="Pyör. valuutta_Layo9704" xfId="392" xr:uid="{34020CF1-DBDA-4E1D-B9FE-B9A8EF5FA460}"/>
    <cellStyle name="Refdb standard" xfId="393" xr:uid="{4C290876-8D32-4837-A442-67ED0671DA0F}"/>
    <cellStyle name="Refdb standard 2" xfId="394" xr:uid="{44B4B55A-3CBF-4DD2-9AAF-02BB8311F3A0}"/>
    <cellStyle name="Shade" xfId="395" xr:uid="{B645F311-85A2-411C-9F65-73A21D154528}"/>
    <cellStyle name="Source" xfId="396" xr:uid="{C3127CF2-DB7D-438E-AF64-2B701D65211E}"/>
    <cellStyle name="Standard_Sce_D_Extraction" xfId="7" xr:uid="{00000000-0005-0000-0000-000007000000}"/>
    <cellStyle name="Style 1" xfId="397" xr:uid="{D14F2E81-B889-4DD6-A560-7E155E4119A7}"/>
    <cellStyle name="Style 21" xfId="398" xr:uid="{965D2736-39D6-4A24-997E-DE99580FCEE5}"/>
    <cellStyle name="Style 21 2" xfId="399" xr:uid="{0055B9B0-817D-442C-9A63-EEC36DDABB3B}"/>
    <cellStyle name="Style 21 2 2" xfId="400" xr:uid="{462C274A-F4E7-4017-9F89-3EC2159D14A8}"/>
    <cellStyle name="Style 21 2 2 2" xfId="401" xr:uid="{FA7A9C9A-01C5-42E5-A823-BB978240EC86}"/>
    <cellStyle name="Style 21 3" xfId="402" xr:uid="{9F284381-5DE3-4699-B523-634B3293B19F}"/>
    <cellStyle name="Style 21 3 2" xfId="403" xr:uid="{B65385E2-5E8D-481C-9008-0AE427082C66}"/>
    <cellStyle name="Style 22" xfId="404" xr:uid="{67749DC7-1D3B-4CDD-AAC0-B6813FF64303}"/>
    <cellStyle name="Style 22 2" xfId="405" xr:uid="{9769EC19-E276-4E8C-AA0C-7F167D1C18F3}"/>
    <cellStyle name="Style 22 2 2" xfId="406" xr:uid="{84206715-1465-4639-B725-250C7E4EE92A}"/>
    <cellStyle name="Style 22 3" xfId="407" xr:uid="{0FCFF51D-ADAF-4D97-8E86-ACA23BE7498C}"/>
    <cellStyle name="Style 23" xfId="408" xr:uid="{FE747A8C-AC6E-47DA-84F6-001044ADA9EB}"/>
    <cellStyle name="Style 24" xfId="409" xr:uid="{2923BE16-2AF5-48D3-99D7-1ED7A403D91E}"/>
    <cellStyle name="Style 24 2" xfId="410" xr:uid="{3D3F8D75-5143-4063-928F-7A6A6ACDC133}"/>
    <cellStyle name="Style 24 2 2" xfId="411" xr:uid="{78D9B879-D6C0-4BD4-8391-96581F002E0D}"/>
    <cellStyle name="Style 24 3" xfId="412" xr:uid="{BD5D2301-482C-488F-8383-7629F15FAF8A}"/>
    <cellStyle name="Style 25" xfId="413" xr:uid="{B9F3453F-1E1C-471C-9BB2-55CD33D0C044}"/>
    <cellStyle name="Style 25 2" xfId="414" xr:uid="{98B802BF-DE25-47A8-8247-395589884FF9}"/>
    <cellStyle name="Style 25 2 2" xfId="415" xr:uid="{0AC12667-CE3E-4D5F-9270-4BE2E9D4FD45}"/>
    <cellStyle name="Style 25 2 2 2" xfId="416" xr:uid="{5D2684A3-E366-44AD-8FAB-122D02F9B5AE}"/>
    <cellStyle name="Style 25 3" xfId="417" xr:uid="{754AAFDC-400D-41E6-9FCB-2E95A779DBB8}"/>
    <cellStyle name="Style 25 3 2" xfId="418" xr:uid="{3F154EE2-E097-4C65-8928-B31D7C917226}"/>
    <cellStyle name="Style 26" xfId="419" xr:uid="{6E8095AF-230D-4FEB-8F70-04D0B9C86A9F}"/>
    <cellStyle name="Table" xfId="420" xr:uid="{8DAABC94-4BEF-4B62-8A9F-2B7707649638}"/>
    <cellStyle name="Table heading" xfId="421" xr:uid="{E1D80936-7971-4FCC-81F6-6D15EE86F631}"/>
    <cellStyle name="Title 2" xfId="422" xr:uid="{37EE99CB-4003-45F6-B75D-0A43DDFFC9DA}"/>
    <cellStyle name="Total 2" xfId="423" xr:uid="{D06B8810-D59A-474D-9432-1395C5470837}"/>
    <cellStyle name="Unit" xfId="424" xr:uid="{751598E6-C15C-41DA-B24E-DD473B34F380}"/>
    <cellStyle name="Unit 2" xfId="425" xr:uid="{43158AB0-FB4C-4074-92B1-BE9CB7AEBCAC}"/>
    <cellStyle name="Unit 2 2" xfId="426" xr:uid="{8FFA2580-406E-49AC-9CCC-0861CAD4ED09}"/>
    <cellStyle name="Valuutta_Layo9704" xfId="427" xr:uid="{EFA92AA5-CCAC-4CBD-8219-6F766C8873BC}"/>
    <cellStyle name="Warning Text 2" xfId="428" xr:uid="{8E9128AD-8FC0-4320-B055-6A21E771635C}"/>
    <cellStyle name="Обычный_2++_CRFReport-template" xfId="429" xr:uid="{6883BECE-2459-4D29-B8E5-3A7EA9A22FF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13</xdr:row>
      <xdr:rowOff>19050</xdr:rowOff>
    </xdr:from>
    <xdr:to>
      <xdr:col>5</xdr:col>
      <xdr:colOff>552450</xdr:colOff>
      <xdr:row>20</xdr:row>
      <xdr:rowOff>93360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3825" y="21240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28574</xdr:colOff>
      <xdr:row>13</xdr:row>
      <xdr:rowOff>0</xdr:rowOff>
    </xdr:from>
    <xdr:to>
      <xdr:col>10</xdr:col>
      <xdr:colOff>180974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6</xdr:row>
      <xdr:rowOff>19049</xdr:rowOff>
    </xdr:from>
    <xdr:to>
      <xdr:col>15</xdr:col>
      <xdr:colOff>276225</xdr:colOff>
      <xdr:row>22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002279" y="990599"/>
          <a:ext cx="6522721" cy="2667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~DefaultYear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IN">
            <a:effectLst/>
          </a:endParaRP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year to be used by default. This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optional, which defaults to StartYear.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104775</xdr:rowOff>
    </xdr:from>
    <xdr:to>
      <xdr:col>15</xdr:col>
      <xdr:colOff>38100</xdr:colOff>
      <xdr:row>17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EDB69B-EAF1-44FC-A1BE-0568EF52B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04775"/>
          <a:ext cx="5514975" cy="280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2296" name="Picture 2">
          <a:extLst>
            <a:ext uri="{FF2B5EF4-FFF2-40B4-BE49-F238E27FC236}">
              <a16:creationId xmlns:a16="http://schemas.microsoft.com/office/drawing/2014/main" id="{00000000-0008-0000-0300-000008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8"/>
  <sheetViews>
    <sheetView zoomScaleNormal="100" workbookViewId="0"/>
  </sheetViews>
  <sheetFormatPr defaultRowHeight="12.75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4">
      <c r="A3" s="6"/>
      <c r="B3" s="1" t="s">
        <v>10</v>
      </c>
      <c r="H3" s="1" t="s">
        <v>12</v>
      </c>
      <c r="I3" s="3"/>
      <c r="J3" s="3"/>
    </row>
    <row r="4" spans="1:14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4">
      <c r="A5" s="6"/>
      <c r="B5" s="17" t="s">
        <v>49</v>
      </c>
      <c r="C5" s="4" t="s">
        <v>49</v>
      </c>
      <c r="H5" s="6" t="s">
        <v>69</v>
      </c>
      <c r="I5" s="6"/>
      <c r="J5" s="6" t="s">
        <v>72</v>
      </c>
      <c r="N5" t="s">
        <v>90</v>
      </c>
    </row>
    <row r="6" spans="1:14">
      <c r="A6" s="6"/>
      <c r="B6" s="17" t="s">
        <v>74</v>
      </c>
      <c r="C6" s="30" t="s">
        <v>74</v>
      </c>
      <c r="H6" s="6" t="s">
        <v>89</v>
      </c>
      <c r="I6" s="6"/>
      <c r="J6" s="6" t="s">
        <v>73</v>
      </c>
      <c r="N6" t="s">
        <v>97</v>
      </c>
    </row>
    <row r="7" spans="1:14">
      <c r="A7" s="6"/>
      <c r="B7" s="6"/>
      <c r="C7" s="6"/>
      <c r="H7" s="6" t="s">
        <v>71</v>
      </c>
      <c r="J7" s="6" t="s">
        <v>88</v>
      </c>
      <c r="N7" t="s">
        <v>91</v>
      </c>
    </row>
    <row r="8" spans="1:14">
      <c r="A8" s="6"/>
      <c r="B8" s="6"/>
      <c r="C8" s="6"/>
      <c r="H8" s="6" t="s">
        <v>96</v>
      </c>
      <c r="N8" t="s">
        <v>92</v>
      </c>
    </row>
    <row r="9" spans="1:14">
      <c r="A9" s="6"/>
      <c r="B9" s="6"/>
      <c r="C9" s="6"/>
      <c r="N9" t="s">
        <v>93</v>
      </c>
    </row>
    <row r="10" spans="1:14">
      <c r="A10" s="6"/>
      <c r="B10" s="6"/>
      <c r="C10" s="6"/>
      <c r="N10" t="s">
        <v>94</v>
      </c>
    </row>
    <row r="11" spans="1:14">
      <c r="A11" s="6"/>
      <c r="B11" s="6"/>
      <c r="C11" s="6"/>
      <c r="N11" t="s">
        <v>95</v>
      </c>
    </row>
    <row r="12" spans="1:14">
      <c r="A12" s="6"/>
      <c r="B12" s="6"/>
      <c r="C12" s="6"/>
    </row>
    <row r="13" spans="1:14">
      <c r="A13" s="6"/>
      <c r="B13" s="6"/>
      <c r="C13" s="6"/>
    </row>
    <row r="14" spans="1:14">
      <c r="A14" s="6"/>
      <c r="B14" s="6"/>
      <c r="C14" s="6"/>
    </row>
    <row r="15" spans="1:14">
      <c r="A15" s="6"/>
      <c r="B15" s="6"/>
      <c r="C15" s="6"/>
    </row>
    <row r="16" spans="1:14">
      <c r="A16" s="6"/>
      <c r="B16" s="6"/>
      <c r="C16" s="6"/>
    </row>
    <row r="17" spans="1:3">
      <c r="A17" s="6"/>
      <c r="B17" s="6"/>
      <c r="C17" s="6"/>
    </row>
    <row r="18" spans="1:3">
      <c r="A18" s="6"/>
      <c r="B18" s="6"/>
      <c r="C18" s="6"/>
    </row>
    <row r="19" spans="1:3">
      <c r="A19" s="6"/>
    </row>
    <row r="20" spans="1:3">
      <c r="A20" s="6"/>
    </row>
    <row r="21" spans="1:3">
      <c r="A21" s="6"/>
    </row>
    <row r="22" spans="1:3">
      <c r="A22" s="6"/>
    </row>
    <row r="23" spans="1:3">
      <c r="A23" s="6"/>
    </row>
    <row r="24" spans="1:3">
      <c r="A24" s="6"/>
    </row>
    <row r="25" spans="1:3">
      <c r="A25" s="6"/>
    </row>
    <row r="26" spans="1:3">
      <c r="A26" s="6"/>
    </row>
    <row r="27" spans="1:3">
      <c r="A27" s="6"/>
    </row>
    <row r="28" spans="1:3">
      <c r="A28" s="6"/>
    </row>
    <row r="29" spans="1:3">
      <c r="A29" s="6"/>
    </row>
    <row r="30" spans="1:3">
      <c r="A30" s="6"/>
    </row>
    <row r="31" spans="1:3">
      <c r="A31" s="6"/>
    </row>
    <row r="32" spans="1:3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48"/>
  <sheetViews>
    <sheetView tabSelected="1" zoomScaleNormal="100" workbookViewId="0">
      <selection activeCell="T7" sqref="T7"/>
    </sheetView>
  </sheetViews>
  <sheetFormatPr defaultRowHeight="12.75"/>
  <cols>
    <col min="2" max="2" width="13.7109375" bestFit="1" customWidth="1"/>
    <col min="3" max="3" width="6.7109375" bestFit="1" customWidth="1"/>
    <col min="4" max="4" width="7.7109375" bestFit="1" customWidth="1"/>
    <col min="5" max="5" width="7.7109375" customWidth="1"/>
    <col min="6" max="6" width="8.7109375" bestFit="1" customWidth="1"/>
    <col min="8" max="8" width="11.85546875" bestFit="1" customWidth="1"/>
  </cols>
  <sheetData>
    <row r="2" spans="2:20">
      <c r="B2" s="14" t="s">
        <v>133</v>
      </c>
    </row>
    <row r="3" spans="2:20">
      <c r="B3">
        <v>2005</v>
      </c>
    </row>
    <row r="5" spans="2:20">
      <c r="B5" s="14" t="s">
        <v>33</v>
      </c>
    </row>
    <row r="6" spans="2:20">
      <c r="B6">
        <v>2005</v>
      </c>
      <c r="T6" t="s">
        <v>160</v>
      </c>
    </row>
    <row r="9" spans="2:20">
      <c r="B9" s="14" t="s">
        <v>34</v>
      </c>
    </row>
    <row r="10" spans="2:20">
      <c r="B10" t="s">
        <v>80</v>
      </c>
    </row>
    <row r="13" spans="2:20">
      <c r="B13" s="14" t="s">
        <v>11</v>
      </c>
    </row>
    <row r="14" spans="2:20">
      <c r="B14" s="15" t="s">
        <v>35</v>
      </c>
      <c r="C14" s="31" t="s">
        <v>75</v>
      </c>
      <c r="D14" s="130" t="s">
        <v>80</v>
      </c>
    </row>
    <row r="15" spans="2:20">
      <c r="B15" s="16">
        <v>1</v>
      </c>
      <c r="C15" s="16">
        <v>1</v>
      </c>
      <c r="D15" s="16">
        <v>1</v>
      </c>
    </row>
    <row r="16" spans="2:20">
      <c r="B16" s="16">
        <v>2</v>
      </c>
      <c r="C16" s="16">
        <v>2</v>
      </c>
      <c r="D16" s="16">
        <v>2</v>
      </c>
    </row>
    <row r="17" spans="2:9">
      <c r="B17" s="16"/>
      <c r="C17" s="16">
        <v>5</v>
      </c>
      <c r="D17" s="16">
        <v>5</v>
      </c>
    </row>
    <row r="18" spans="2:9">
      <c r="B18" s="16"/>
      <c r="C18" s="16">
        <v>5</v>
      </c>
      <c r="D18" s="16">
        <v>5</v>
      </c>
    </row>
    <row r="19" spans="2:9">
      <c r="B19" s="16"/>
      <c r="C19" s="16">
        <v>5</v>
      </c>
      <c r="D19" s="16">
        <v>5</v>
      </c>
    </row>
    <row r="20" spans="2:9">
      <c r="B20" s="16"/>
      <c r="C20" s="16"/>
      <c r="D20" s="16">
        <v>5</v>
      </c>
    </row>
    <row r="21" spans="2:9">
      <c r="B21" s="16"/>
      <c r="C21" s="16"/>
      <c r="D21" s="16">
        <v>5</v>
      </c>
    </row>
    <row r="22" spans="2:9">
      <c r="B22" s="16"/>
      <c r="C22" s="16"/>
      <c r="D22" s="16">
        <v>5</v>
      </c>
    </row>
    <row r="23" spans="2:9">
      <c r="B23" s="16"/>
      <c r="C23" s="16"/>
      <c r="D23" s="16">
        <v>5</v>
      </c>
    </row>
    <row r="24" spans="2:9">
      <c r="B24" s="16"/>
      <c r="C24" s="16"/>
      <c r="D24" s="16">
        <v>5</v>
      </c>
    </row>
    <row r="25" spans="2:9">
      <c r="B25" s="16"/>
      <c r="C25" s="16"/>
      <c r="D25" s="16">
        <v>5</v>
      </c>
    </row>
    <row r="29" spans="2:9">
      <c r="G29" s="1" t="s">
        <v>134</v>
      </c>
    </row>
    <row r="30" spans="2:9">
      <c r="G30" t="s">
        <v>135</v>
      </c>
      <c r="H30" t="s">
        <v>136</v>
      </c>
      <c r="I30" t="s">
        <v>137</v>
      </c>
    </row>
    <row r="31" spans="2:9">
      <c r="G31" t="s">
        <v>138</v>
      </c>
      <c r="H31" t="s">
        <v>52</v>
      </c>
      <c r="I31" s="137">
        <v>1055.55</v>
      </c>
    </row>
    <row r="32" spans="2:9">
      <c r="G32" t="s">
        <v>139</v>
      </c>
      <c r="H32" t="s">
        <v>52</v>
      </c>
      <c r="I32" s="137">
        <v>3.6</v>
      </c>
    </row>
    <row r="33" spans="7:9">
      <c r="G33" t="s">
        <v>140</v>
      </c>
      <c r="H33" t="s">
        <v>141</v>
      </c>
      <c r="I33" s="137">
        <v>1000</v>
      </c>
    </row>
    <row r="34" spans="7:9">
      <c r="G34" t="s">
        <v>142</v>
      </c>
      <c r="H34" t="s">
        <v>143</v>
      </c>
      <c r="I34" s="137">
        <v>1000</v>
      </c>
    </row>
    <row r="35" spans="7:9">
      <c r="G35" t="s">
        <v>144</v>
      </c>
      <c r="H35" t="s">
        <v>52</v>
      </c>
      <c r="I35" s="137">
        <v>1.05555</v>
      </c>
    </row>
    <row r="36" spans="7:9">
      <c r="G36" t="s">
        <v>145</v>
      </c>
      <c r="H36" t="s">
        <v>52</v>
      </c>
      <c r="I36" s="137">
        <v>4.1868000000000002E-2</v>
      </c>
    </row>
    <row r="37" spans="7:9">
      <c r="G37" t="s">
        <v>146</v>
      </c>
      <c r="H37" t="s">
        <v>52</v>
      </c>
      <c r="I37" s="137">
        <v>41.868000000000002</v>
      </c>
    </row>
    <row r="38" spans="7:9">
      <c r="G38" t="s">
        <v>147</v>
      </c>
      <c r="H38" t="s">
        <v>52</v>
      </c>
      <c r="I38" s="138">
        <v>3.5999999999999999E-3</v>
      </c>
    </row>
    <row r="39" spans="7:9">
      <c r="G39" t="s">
        <v>148</v>
      </c>
      <c r="H39" t="s">
        <v>141</v>
      </c>
      <c r="I39" s="137">
        <v>1000000</v>
      </c>
    </row>
    <row r="40" spans="7:9">
      <c r="G40" t="s">
        <v>149</v>
      </c>
      <c r="H40" t="s">
        <v>150</v>
      </c>
      <c r="I40" s="137">
        <v>1000</v>
      </c>
    </row>
    <row r="41" spans="7:9">
      <c r="G41" t="s">
        <v>151</v>
      </c>
      <c r="H41" t="s">
        <v>152</v>
      </c>
      <c r="I41" s="137">
        <v>0.15384600000000001</v>
      </c>
    </row>
    <row r="42" spans="7:9">
      <c r="G42" t="s">
        <v>153</v>
      </c>
      <c r="H42" t="s">
        <v>154</v>
      </c>
      <c r="I42" s="137">
        <v>-1E-3</v>
      </c>
    </row>
    <row r="43" spans="7:9">
      <c r="G43" t="s">
        <v>155</v>
      </c>
      <c r="H43" t="s">
        <v>52</v>
      </c>
      <c r="I43" s="137">
        <v>1000</v>
      </c>
    </row>
    <row r="44" spans="7:9">
      <c r="G44" t="s">
        <v>156</v>
      </c>
      <c r="H44" t="s">
        <v>52</v>
      </c>
      <c r="I44" s="137">
        <v>37.681199999999997</v>
      </c>
    </row>
    <row r="45" spans="7:9">
      <c r="G45" t="s">
        <v>157</v>
      </c>
      <c r="H45" t="s">
        <v>52</v>
      </c>
      <c r="I45" s="137">
        <v>2299</v>
      </c>
    </row>
    <row r="46" spans="7:9">
      <c r="G46" t="s">
        <v>158</v>
      </c>
      <c r="H46" t="s">
        <v>152</v>
      </c>
      <c r="I46" s="137">
        <v>2.7777769999999999</v>
      </c>
    </row>
    <row r="47" spans="7:9">
      <c r="G47" t="s">
        <v>159</v>
      </c>
      <c r="H47" t="s">
        <v>52</v>
      </c>
      <c r="I47" s="137">
        <v>3.6</v>
      </c>
    </row>
    <row r="48" spans="7:9">
      <c r="G48" t="s">
        <v>52</v>
      </c>
      <c r="H48" t="s">
        <v>52</v>
      </c>
      <c r="I48" s="137">
        <v>1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D12"/>
  <sheetViews>
    <sheetView zoomScaleNormal="100" workbookViewId="0">
      <selection activeCell="F35" sqref="F35"/>
    </sheetView>
  </sheetViews>
  <sheetFormatPr defaultRowHeight="12.75"/>
  <cols>
    <col min="1" max="1" width="2.42578125" customWidth="1"/>
    <col min="2" max="2" width="10.140625" bestFit="1" customWidth="1"/>
    <col min="3" max="3" width="14.28515625" bestFit="1" customWidth="1"/>
    <col min="4" max="4" width="10.7109375" bestFit="1" customWidth="1"/>
  </cols>
  <sheetData>
    <row r="5" spans="2:4">
      <c r="B5" s="135" t="s">
        <v>19</v>
      </c>
      <c r="C5" s="133"/>
      <c r="D5" s="133"/>
    </row>
    <row r="6" spans="2:4">
      <c r="B6" s="134" t="s">
        <v>22</v>
      </c>
      <c r="C6" s="134" t="s">
        <v>3</v>
      </c>
      <c r="D6" s="134" t="s">
        <v>2</v>
      </c>
    </row>
    <row r="7" spans="2:4">
      <c r="B7" s="133" t="s">
        <v>126</v>
      </c>
      <c r="C7" s="136" t="s">
        <v>127</v>
      </c>
      <c r="D7" s="133">
        <v>1</v>
      </c>
    </row>
    <row r="8" spans="2:4">
      <c r="B8" s="133" t="s">
        <v>126</v>
      </c>
      <c r="C8" s="133" t="s">
        <v>128</v>
      </c>
      <c r="D8" s="133">
        <v>1</v>
      </c>
    </row>
    <row r="9" spans="2:4">
      <c r="B9" s="133" t="s">
        <v>126</v>
      </c>
      <c r="C9" s="133" t="s">
        <v>129</v>
      </c>
      <c r="D9" s="133">
        <v>1</v>
      </c>
    </row>
    <row r="10" spans="2:4">
      <c r="B10" s="133" t="s">
        <v>126</v>
      </c>
      <c r="C10" s="133" t="s">
        <v>130</v>
      </c>
      <c r="D10" s="133">
        <v>1</v>
      </c>
    </row>
    <row r="11" spans="2:4">
      <c r="B11" s="133" t="s">
        <v>126</v>
      </c>
      <c r="C11" s="133" t="s">
        <v>131</v>
      </c>
      <c r="D11" s="133">
        <v>1</v>
      </c>
    </row>
    <row r="12" spans="2:4">
      <c r="B12" s="133" t="s">
        <v>126</v>
      </c>
      <c r="C12" s="133" t="s">
        <v>132</v>
      </c>
      <c r="D12" s="133">
        <v>1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S42"/>
  <sheetViews>
    <sheetView zoomScaleNormal="100" workbookViewId="0"/>
  </sheetViews>
  <sheetFormatPr defaultRowHeight="12.75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7">
      <c r="B3" s="1" t="s">
        <v>123</v>
      </c>
    </row>
    <row r="4" spans="2:7" ht="13.5" thickBot="1">
      <c r="B4" s="5" t="s">
        <v>20</v>
      </c>
      <c r="C4" s="5" t="s">
        <v>21</v>
      </c>
      <c r="D4" s="5" t="s">
        <v>22</v>
      </c>
      <c r="E4" s="5" t="s">
        <v>124</v>
      </c>
      <c r="F4" s="5" t="s">
        <v>2</v>
      </c>
      <c r="G4" s="5" t="s">
        <v>25</v>
      </c>
    </row>
    <row r="5" spans="2:7">
      <c r="C5" t="s">
        <v>76</v>
      </c>
      <c r="D5" t="s">
        <v>77</v>
      </c>
      <c r="E5">
        <v>0</v>
      </c>
      <c r="F5">
        <v>5</v>
      </c>
    </row>
    <row r="6" spans="2:7">
      <c r="C6" t="s">
        <v>76</v>
      </c>
      <c r="D6" s="20" t="s">
        <v>78</v>
      </c>
      <c r="E6" s="20">
        <v>0</v>
      </c>
      <c r="F6">
        <v>5</v>
      </c>
    </row>
    <row r="7" spans="2:7">
      <c r="C7" t="s">
        <v>76</v>
      </c>
      <c r="D7" s="20" t="s">
        <v>79</v>
      </c>
      <c r="E7" s="20">
        <v>0</v>
      </c>
      <c r="F7">
        <v>5</v>
      </c>
    </row>
    <row r="18" spans="2:4" ht="19.5" customHeight="1"/>
    <row r="19" spans="2:4" ht="15.75" customHeight="1"/>
    <row r="30" spans="2:4" ht="15">
      <c r="B30" s="7" t="s">
        <v>40</v>
      </c>
    </row>
    <row r="32" spans="2:4" ht="18">
      <c r="B32" s="9" t="s">
        <v>39</v>
      </c>
      <c r="C32" s="9"/>
      <c r="D32" s="9"/>
    </row>
    <row r="33" spans="2:19">
      <c r="B33" s="1" t="s">
        <v>0</v>
      </c>
    </row>
    <row r="34" spans="2:19" ht="13.5" thickBot="1">
      <c r="B34" s="5" t="s">
        <v>20</v>
      </c>
      <c r="C34" s="5" t="s">
        <v>21</v>
      </c>
      <c r="D34" s="5" t="s">
        <v>22</v>
      </c>
      <c r="E34" s="5" t="s">
        <v>23</v>
      </c>
      <c r="F34" s="5" t="s">
        <v>3</v>
      </c>
      <c r="G34" s="5" t="s">
        <v>2</v>
      </c>
      <c r="H34" s="5" t="s">
        <v>49</v>
      </c>
      <c r="I34" s="5" t="s">
        <v>74</v>
      </c>
      <c r="J34" s="5" t="s">
        <v>24</v>
      </c>
      <c r="K34" s="5" t="s">
        <v>25</v>
      </c>
      <c r="L34" s="5" t="s">
        <v>31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</row>
    <row r="35" spans="2:19">
      <c r="D35" t="s">
        <v>4</v>
      </c>
      <c r="E35" s="6"/>
      <c r="F35" s="6"/>
      <c r="G35" s="6">
        <v>2222</v>
      </c>
      <c r="H35" s="6"/>
      <c r="I35" s="6"/>
      <c r="J35" t="s">
        <v>18</v>
      </c>
      <c r="K35" t="s">
        <v>1</v>
      </c>
    </row>
    <row r="36" spans="2:19">
      <c r="D36" t="s">
        <v>4</v>
      </c>
      <c r="E36" s="6"/>
      <c r="F36" s="6"/>
      <c r="G36" s="6">
        <v>8888</v>
      </c>
      <c r="H36" s="6"/>
      <c r="I36" s="6"/>
      <c r="J36" t="s">
        <v>18</v>
      </c>
      <c r="K36" t="s">
        <v>5</v>
      </c>
    </row>
    <row r="39" spans="2:19">
      <c r="B39" s="1" t="s">
        <v>125</v>
      </c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</row>
    <row r="40" spans="2:19" ht="13.5" thickBot="1">
      <c r="B40" s="5" t="s">
        <v>22</v>
      </c>
      <c r="C40" s="5" t="s">
        <v>2</v>
      </c>
      <c r="D40" s="5" t="s">
        <v>24</v>
      </c>
      <c r="E40" s="5" t="s">
        <v>25</v>
      </c>
      <c r="F40" s="132"/>
      <c r="G40" s="131"/>
      <c r="H40" s="132"/>
      <c r="I40" s="132"/>
      <c r="J40" s="131"/>
      <c r="K40" s="131"/>
      <c r="L40" s="132"/>
      <c r="M40" s="132"/>
      <c r="N40" s="132"/>
      <c r="O40" s="132"/>
      <c r="P40" s="132"/>
      <c r="Q40" s="132"/>
      <c r="R40" s="131"/>
      <c r="S40" s="131"/>
    </row>
    <row r="41" spans="2:19">
      <c r="B41" t="s">
        <v>122</v>
      </c>
      <c r="C41" t="s">
        <v>121</v>
      </c>
      <c r="D41" t="s">
        <v>18</v>
      </c>
      <c r="E41" t="s">
        <v>1</v>
      </c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</row>
    <row r="42" spans="2:19"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N41"/>
  <sheetViews>
    <sheetView zoomScaleNormal="100" workbookViewId="0"/>
  </sheetViews>
  <sheetFormatPr defaultRowHeight="12.75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>
      <c r="B3" s="7" t="s">
        <v>42</v>
      </c>
    </row>
    <row r="5" spans="2:8">
      <c r="B5" s="11" t="s">
        <v>19</v>
      </c>
    </row>
    <row r="6" spans="2:8" ht="13.5" thickBot="1">
      <c r="B6" s="5" t="s">
        <v>20</v>
      </c>
      <c r="C6" s="5" t="s">
        <v>21</v>
      </c>
      <c r="D6" s="5" t="s">
        <v>22</v>
      </c>
      <c r="E6" s="129" t="s">
        <v>2</v>
      </c>
      <c r="F6" s="129" t="s">
        <v>49</v>
      </c>
      <c r="G6" s="129" t="s">
        <v>74</v>
      </c>
      <c r="H6" s="128" t="s">
        <v>29</v>
      </c>
    </row>
    <row r="7" spans="2:8">
      <c r="D7" s="12" t="s">
        <v>51</v>
      </c>
      <c r="E7" s="18">
        <v>2005</v>
      </c>
      <c r="F7" s="18"/>
      <c r="G7" s="18"/>
    </row>
    <row r="8" spans="2:8" ht="13.5" customHeight="1">
      <c r="D8" s="12" t="s">
        <v>41</v>
      </c>
      <c r="E8" s="18">
        <v>0.05</v>
      </c>
      <c r="F8" s="18"/>
      <c r="G8" s="18"/>
    </row>
    <row r="9" spans="2:8" ht="13.5" customHeight="1">
      <c r="D9" s="18" t="s">
        <v>55</v>
      </c>
      <c r="E9" s="18"/>
      <c r="F9" s="19">
        <v>0.9</v>
      </c>
      <c r="G9" s="19">
        <v>0.95</v>
      </c>
      <c r="H9" s="12" t="s">
        <v>56</v>
      </c>
    </row>
    <row r="10" spans="2:8">
      <c r="B10" s="28" t="s">
        <v>98</v>
      </c>
      <c r="C10" s="28"/>
      <c r="D10" s="28" t="s">
        <v>50</v>
      </c>
      <c r="E10" s="29">
        <f>C28</f>
        <v>9.417808219178081E-2</v>
      </c>
    </row>
    <row r="11" spans="2:8">
      <c r="B11" s="28" t="s">
        <v>99</v>
      </c>
      <c r="C11" s="28"/>
      <c r="D11" s="28" t="s">
        <v>50</v>
      </c>
      <c r="E11" s="29">
        <f>D28</f>
        <v>0.10273972602739725</v>
      </c>
    </row>
    <row r="12" spans="2:8">
      <c r="B12" s="28" t="s">
        <v>100</v>
      </c>
      <c r="C12" s="28"/>
      <c r="D12" s="28" t="s">
        <v>50</v>
      </c>
      <c r="E12" s="29">
        <f>E28</f>
        <v>8.5616438356164379E-3</v>
      </c>
    </row>
    <row r="13" spans="2:8">
      <c r="B13" s="28" t="s">
        <v>58</v>
      </c>
      <c r="C13" s="28"/>
      <c r="D13" s="28" t="s">
        <v>50</v>
      </c>
      <c r="E13" s="29">
        <f>F28</f>
        <v>0.13835616438356163</v>
      </c>
    </row>
    <row r="14" spans="2:8">
      <c r="B14" t="s">
        <v>59</v>
      </c>
      <c r="C14"/>
      <c r="D14" s="28" t="s">
        <v>50</v>
      </c>
      <c r="E14" s="127">
        <f>G28</f>
        <v>0.12682648401826482</v>
      </c>
    </row>
    <row r="15" spans="2:8">
      <c r="B15" t="s">
        <v>101</v>
      </c>
      <c r="C15"/>
      <c r="D15" s="28" t="s">
        <v>50</v>
      </c>
      <c r="E15" s="19">
        <f>H28</f>
        <v>1.1529680365296802E-2</v>
      </c>
      <c r="F15" s="19"/>
      <c r="G15" s="19"/>
    </row>
    <row r="16" spans="2:8">
      <c r="B16" t="s">
        <v>102</v>
      </c>
      <c r="C16"/>
      <c r="D16" s="28" t="s">
        <v>50</v>
      </c>
      <c r="E16" s="19">
        <f>I28</f>
        <v>9.9200913242009123E-2</v>
      </c>
      <c r="F16" s="19"/>
      <c r="G16" s="19"/>
    </row>
    <row r="17" spans="2:14">
      <c r="B17" t="s">
        <v>103</v>
      </c>
      <c r="C17"/>
      <c r="D17" s="28" t="s">
        <v>50</v>
      </c>
      <c r="E17" s="19">
        <f>J28</f>
        <v>0.10821917808219178</v>
      </c>
      <c r="F17" s="18"/>
      <c r="G17" s="18"/>
    </row>
    <row r="18" spans="2:14">
      <c r="B18" t="s">
        <v>104</v>
      </c>
      <c r="C18"/>
      <c r="D18" s="28" t="s">
        <v>50</v>
      </c>
      <c r="E18" s="19">
        <f>K28</f>
        <v>9.0182648401826472E-3</v>
      </c>
      <c r="F18" s="18"/>
      <c r="G18" s="18"/>
    </row>
    <row r="19" spans="2:14">
      <c r="B19" t="s">
        <v>60</v>
      </c>
      <c r="C19"/>
      <c r="D19" s="28" t="s">
        <v>50</v>
      </c>
      <c r="E19" s="19">
        <f>L28</f>
        <v>0.13812785388127852</v>
      </c>
      <c r="F19" s="18"/>
      <c r="G19" s="18"/>
    </row>
    <row r="20" spans="2:14">
      <c r="B20" t="s">
        <v>61</v>
      </c>
      <c r="C20"/>
      <c r="D20" s="28" t="s">
        <v>50</v>
      </c>
      <c r="E20" s="19">
        <f>M28</f>
        <v>0.15068493150684931</v>
      </c>
      <c r="F20" s="18"/>
      <c r="G20" s="18"/>
    </row>
    <row r="21" spans="2:14">
      <c r="B21" t="s">
        <v>105</v>
      </c>
      <c r="C21"/>
      <c r="D21" s="28" t="s">
        <v>50</v>
      </c>
      <c r="E21" s="19">
        <f>N28</f>
        <v>1.2557077625570776E-2</v>
      </c>
      <c r="F21" s="18"/>
      <c r="G21" s="18"/>
    </row>
    <row r="22" spans="2:14">
      <c r="B22"/>
      <c r="C22"/>
      <c r="D22"/>
      <c r="E22" s="18"/>
      <c r="F22" s="18"/>
      <c r="G22" s="18"/>
    </row>
    <row r="23" spans="2:14">
      <c r="B23"/>
      <c r="C23"/>
      <c r="D23"/>
      <c r="E23" s="18"/>
      <c r="F23" s="18"/>
      <c r="G23" s="18"/>
    </row>
    <row r="24" spans="2:14" ht="18">
      <c r="B24" s="22" t="s">
        <v>120</v>
      </c>
      <c r="C24" s="23"/>
      <c r="D24" s="22"/>
      <c r="E24" s="24"/>
      <c r="F24" s="24"/>
      <c r="G24" s="24"/>
    </row>
    <row r="25" spans="2:14">
      <c r="B25" s="25"/>
      <c r="C25" s="26"/>
      <c r="D25" s="26"/>
      <c r="E25" s="27"/>
      <c r="F25" s="27"/>
    </row>
    <row r="26" spans="2:14">
      <c r="B26" s="84" t="s">
        <v>22</v>
      </c>
      <c r="C26" s="85" t="s">
        <v>98</v>
      </c>
      <c r="D26" s="86" t="s">
        <v>99</v>
      </c>
      <c r="E26" s="86" t="s">
        <v>100</v>
      </c>
      <c r="F26" s="86" t="s">
        <v>58</v>
      </c>
      <c r="G26" s="86" t="s">
        <v>59</v>
      </c>
      <c r="H26" s="86" t="s">
        <v>101</v>
      </c>
      <c r="I26" s="86" t="s">
        <v>102</v>
      </c>
      <c r="J26" s="86" t="s">
        <v>103</v>
      </c>
      <c r="K26" s="86" t="s">
        <v>104</v>
      </c>
      <c r="L26" s="86" t="s">
        <v>60</v>
      </c>
      <c r="M26" s="86" t="s">
        <v>61</v>
      </c>
      <c r="N26" s="87" t="s">
        <v>105</v>
      </c>
    </row>
    <row r="27" spans="2:14">
      <c r="B27" s="88"/>
      <c r="C27" s="85" t="s">
        <v>106</v>
      </c>
      <c r="D27" s="86" t="s">
        <v>107</v>
      </c>
      <c r="E27" s="86" t="s">
        <v>108</v>
      </c>
      <c r="F27" s="86" t="s">
        <v>62</v>
      </c>
      <c r="G27" s="86" t="s">
        <v>63</v>
      </c>
      <c r="H27" s="86" t="s">
        <v>109</v>
      </c>
      <c r="I27" s="86" t="s">
        <v>110</v>
      </c>
      <c r="J27" s="86" t="s">
        <v>111</v>
      </c>
      <c r="K27" s="86" t="s">
        <v>112</v>
      </c>
      <c r="L27" s="86" t="s">
        <v>64</v>
      </c>
      <c r="M27" s="86" t="s">
        <v>65</v>
      </c>
      <c r="N27" s="87" t="s">
        <v>113</v>
      </c>
    </row>
    <row r="28" spans="2:14">
      <c r="B28" s="89" t="s">
        <v>50</v>
      </c>
      <c r="C28" s="90">
        <f>C38/$F38*$D31</f>
        <v>9.417808219178081E-2</v>
      </c>
      <c r="D28" s="91">
        <f>D38/$F38*$D31</f>
        <v>0.10273972602739725</v>
      </c>
      <c r="E28" s="91">
        <f>E38/$F38*$D31</f>
        <v>8.5616438356164379E-3</v>
      </c>
      <c r="F28" s="91">
        <f>C39/$F39*$D32</f>
        <v>0.13835616438356163</v>
      </c>
      <c r="G28" s="91">
        <f>D39/$F39*$D32</f>
        <v>0.12682648401826482</v>
      </c>
      <c r="H28" s="91">
        <f>E39/$F39*$D32</f>
        <v>1.1529680365296802E-2</v>
      </c>
      <c r="I28" s="91">
        <f>C40/$F40*$D33</f>
        <v>9.9200913242009123E-2</v>
      </c>
      <c r="J28" s="91">
        <f>D40/$F40*$D33</f>
        <v>0.10821917808219178</v>
      </c>
      <c r="K28" s="91">
        <f>E40/$F40*$D33</f>
        <v>9.0182648401826472E-3</v>
      </c>
      <c r="L28" s="91">
        <f>C41/$F41*$D34</f>
        <v>0.13812785388127852</v>
      </c>
      <c r="M28" s="91">
        <f>D41/$F41*$D34</f>
        <v>0.15068493150684931</v>
      </c>
      <c r="N28" s="92">
        <f>E41/$F41*$D34</f>
        <v>1.2557077625570776E-2</v>
      </c>
    </row>
    <row r="29" spans="2:14">
      <c r="B29" s="93"/>
      <c r="C29" s="93"/>
      <c r="D29" s="93"/>
      <c r="E29" s="93"/>
      <c r="F29" s="93"/>
      <c r="G29" s="93"/>
      <c r="H29" s="93"/>
      <c r="I29" s="94"/>
      <c r="J29" s="94"/>
      <c r="K29" s="94"/>
      <c r="L29" s="94"/>
      <c r="M29" s="94"/>
      <c r="N29" s="94"/>
    </row>
    <row r="30" spans="2:14">
      <c r="B30" s="95" t="s">
        <v>66</v>
      </c>
      <c r="C30" s="96" t="s">
        <v>67</v>
      </c>
      <c r="D30" s="97" t="s">
        <v>68</v>
      </c>
      <c r="E30" s="98" t="s">
        <v>114</v>
      </c>
      <c r="F30" s="97"/>
      <c r="G30" s="99"/>
      <c r="H30" s="99"/>
      <c r="I30" s="93"/>
      <c r="J30" s="94"/>
      <c r="K30" s="94"/>
      <c r="L30" s="94"/>
      <c r="M30" s="94"/>
      <c r="N30" s="94"/>
    </row>
    <row r="31" spans="2:14">
      <c r="B31" s="100" t="s">
        <v>96</v>
      </c>
      <c r="C31" s="101">
        <v>75</v>
      </c>
      <c r="D31" s="102">
        <f>C31/C35</f>
        <v>0.20547945205479451</v>
      </c>
      <c r="E31" s="103" t="s">
        <v>115</v>
      </c>
      <c r="F31" s="104"/>
      <c r="G31" s="99"/>
      <c r="H31" s="99"/>
      <c r="I31" s="93"/>
      <c r="J31" s="94"/>
      <c r="K31" s="94"/>
      <c r="L31" s="94"/>
      <c r="M31" s="94"/>
      <c r="N31" s="94"/>
    </row>
    <row r="32" spans="2:14">
      <c r="B32" s="105" t="s">
        <v>69</v>
      </c>
      <c r="C32" s="101">
        <v>101</v>
      </c>
      <c r="D32" s="102">
        <f>C32/C35</f>
        <v>0.27671232876712326</v>
      </c>
      <c r="E32" s="103" t="s">
        <v>116</v>
      </c>
      <c r="F32" s="104"/>
      <c r="G32" s="99"/>
      <c r="H32" s="99"/>
      <c r="I32" s="93"/>
      <c r="J32" s="94"/>
      <c r="K32" s="94"/>
      <c r="L32" s="94"/>
      <c r="M32" s="94"/>
      <c r="N32" s="94"/>
    </row>
    <row r="33" spans="2:14">
      <c r="B33" s="105" t="s">
        <v>89</v>
      </c>
      <c r="C33" s="101">
        <v>79</v>
      </c>
      <c r="D33" s="102">
        <f>C33/C35</f>
        <v>0.21643835616438356</v>
      </c>
      <c r="E33" s="103" t="s">
        <v>117</v>
      </c>
      <c r="F33" s="104"/>
      <c r="G33" s="99"/>
      <c r="H33" s="99"/>
      <c r="I33" s="94"/>
      <c r="J33" s="94"/>
      <c r="K33" s="94"/>
      <c r="L33" s="94"/>
      <c r="M33" s="94"/>
      <c r="N33" s="94"/>
    </row>
    <row r="34" spans="2:14">
      <c r="B34" s="106" t="s">
        <v>70</v>
      </c>
      <c r="C34" s="107">
        <v>110</v>
      </c>
      <c r="D34" s="108">
        <f>C34/C35</f>
        <v>0.30136986301369861</v>
      </c>
      <c r="E34" s="109" t="s">
        <v>118</v>
      </c>
      <c r="F34" s="110"/>
      <c r="G34" s="99"/>
      <c r="H34" s="99"/>
      <c r="I34" s="94"/>
      <c r="J34" s="94"/>
      <c r="K34" s="94"/>
      <c r="L34" s="94"/>
      <c r="M34" s="94"/>
      <c r="N34" s="94"/>
    </row>
    <row r="35" spans="2:14">
      <c r="B35" s="94"/>
      <c r="C35" s="111">
        <f>SUM(C31:C34)</f>
        <v>365</v>
      </c>
      <c r="D35" s="112">
        <f>SUM(D31:D34)</f>
        <v>0.99999999999999989</v>
      </c>
      <c r="E35" s="113"/>
      <c r="F35" s="111"/>
      <c r="G35" s="99"/>
      <c r="H35" s="99"/>
      <c r="I35" s="94"/>
      <c r="J35" s="94"/>
      <c r="K35" s="94"/>
      <c r="L35" s="94"/>
      <c r="M35" s="94"/>
      <c r="N35" s="94"/>
    </row>
    <row r="36" spans="2:14">
      <c r="B36" s="94"/>
      <c r="C36" s="99"/>
      <c r="D36" s="114"/>
      <c r="E36" s="99"/>
      <c r="F36" s="99"/>
      <c r="G36" s="99"/>
      <c r="H36" s="99"/>
      <c r="I36" s="94"/>
      <c r="J36" s="94"/>
      <c r="K36" s="94"/>
      <c r="L36" s="94"/>
      <c r="M36" s="94"/>
      <c r="N36" s="94"/>
    </row>
    <row r="37" spans="2:14">
      <c r="B37" s="95" t="s">
        <v>119</v>
      </c>
      <c r="C37" s="115" t="s">
        <v>72</v>
      </c>
      <c r="D37" s="116" t="s">
        <v>73</v>
      </c>
      <c r="E37" s="96" t="s">
        <v>88</v>
      </c>
      <c r="F37" s="99"/>
      <c r="G37" s="99"/>
      <c r="H37" s="99"/>
      <c r="I37" s="94"/>
      <c r="J37" s="94"/>
      <c r="K37" s="94"/>
      <c r="L37" s="94"/>
      <c r="M37" s="94"/>
      <c r="N37" s="94"/>
    </row>
    <row r="38" spans="2:14">
      <c r="B38" s="117" t="s">
        <v>96</v>
      </c>
      <c r="C38" s="118">
        <v>11</v>
      </c>
      <c r="D38" s="119">
        <v>12</v>
      </c>
      <c r="E38" s="118">
        <v>1</v>
      </c>
      <c r="F38" s="111">
        <f>SUM(C38:E38)</f>
        <v>24</v>
      </c>
      <c r="G38" s="99"/>
      <c r="H38" s="99"/>
      <c r="I38" s="94"/>
      <c r="J38" s="94"/>
      <c r="K38" s="94"/>
      <c r="L38" s="94"/>
      <c r="M38" s="94"/>
      <c r="N38" s="94"/>
    </row>
    <row r="39" spans="2:14">
      <c r="B39" s="120" t="s">
        <v>69</v>
      </c>
      <c r="C39" s="121">
        <v>12</v>
      </c>
      <c r="D39" s="122">
        <v>11</v>
      </c>
      <c r="E39" s="121">
        <v>1</v>
      </c>
      <c r="F39" s="111">
        <f>SUM(C39:E39)</f>
        <v>24</v>
      </c>
      <c r="G39" s="111"/>
      <c r="H39" s="99"/>
      <c r="I39" s="94"/>
      <c r="J39" s="94"/>
      <c r="K39" s="94"/>
      <c r="L39" s="94"/>
      <c r="M39" s="94"/>
      <c r="N39" s="94"/>
    </row>
    <row r="40" spans="2:14">
      <c r="B40" s="120" t="s">
        <v>89</v>
      </c>
      <c r="C40" s="121">
        <v>11</v>
      </c>
      <c r="D40" s="122">
        <v>12</v>
      </c>
      <c r="E40" s="121">
        <v>1</v>
      </c>
      <c r="F40" s="123">
        <f>SUM(C40:E40)</f>
        <v>24</v>
      </c>
      <c r="G40" s="123"/>
      <c r="H40" s="99"/>
      <c r="I40" s="94"/>
      <c r="J40" s="94"/>
      <c r="K40" s="94"/>
      <c r="L40" s="94"/>
      <c r="M40" s="94"/>
      <c r="N40" s="94"/>
    </row>
    <row r="41" spans="2:14">
      <c r="B41" s="124" t="s">
        <v>70</v>
      </c>
      <c r="C41" s="125">
        <v>11</v>
      </c>
      <c r="D41" s="126">
        <v>12</v>
      </c>
      <c r="E41" s="125">
        <v>1</v>
      </c>
      <c r="F41" s="123">
        <f>SUM(C41:E41)</f>
        <v>24</v>
      </c>
      <c r="G41" s="123"/>
      <c r="H41" s="99"/>
      <c r="I41" s="94"/>
      <c r="J41" s="94"/>
      <c r="K41" s="94"/>
      <c r="L41" s="94"/>
      <c r="M41" s="94"/>
      <c r="N41" s="9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38"/>
  <sheetViews>
    <sheetView workbookViewId="0"/>
  </sheetViews>
  <sheetFormatPr defaultRowHeight="12.75"/>
  <cols>
    <col min="1" max="1" width="2.7109375" style="33" customWidth="1"/>
    <col min="2" max="2" width="14.5703125" style="33" customWidth="1"/>
    <col min="3" max="3" width="12" style="33" bestFit="1" customWidth="1"/>
    <col min="4" max="4" width="12.28515625" style="33" bestFit="1" customWidth="1"/>
    <col min="5" max="5" width="12.140625" style="33" bestFit="1" customWidth="1"/>
    <col min="6" max="6" width="12.7109375" style="33" bestFit="1" customWidth="1"/>
    <col min="7" max="7" width="14.140625" style="33" bestFit="1" customWidth="1"/>
    <col min="8" max="8" width="14" style="33" bestFit="1" customWidth="1"/>
    <col min="9" max="12" width="12" style="33" bestFit="1" customWidth="1"/>
    <col min="13" max="13" width="12.28515625" style="33" bestFit="1" customWidth="1"/>
    <col min="14" max="14" width="12.140625" style="33" bestFit="1" customWidth="1"/>
    <col min="15" max="16384" width="9.140625" style="33"/>
  </cols>
  <sheetData>
    <row r="2" spans="2:6">
      <c r="B2" s="32" t="s">
        <v>19</v>
      </c>
    </row>
    <row r="3" spans="2:6" ht="13.5" thickBot="1">
      <c r="B3" s="34" t="s">
        <v>20</v>
      </c>
      <c r="C3" s="34" t="s">
        <v>21</v>
      </c>
      <c r="D3" s="34" t="s">
        <v>22</v>
      </c>
      <c r="E3" s="34" t="s">
        <v>23</v>
      </c>
      <c r="F3" s="34" t="s">
        <v>2</v>
      </c>
    </row>
    <row r="4" spans="2:6">
      <c r="B4" s="33" t="s">
        <v>98</v>
      </c>
      <c r="D4" s="33" t="s">
        <v>50</v>
      </c>
      <c r="F4" s="35">
        <f>TimeSlices!C22</f>
        <v>9.417808219178081E-2</v>
      </c>
    </row>
    <row r="5" spans="2:6">
      <c r="B5" s="33" t="s">
        <v>99</v>
      </c>
      <c r="D5" s="33" t="s">
        <v>50</v>
      </c>
      <c r="F5" s="35">
        <f>TimeSlices!D22</f>
        <v>0.10273972602739725</v>
      </c>
    </row>
    <row r="6" spans="2:6">
      <c r="B6" s="33" t="s">
        <v>100</v>
      </c>
      <c r="D6" s="33" t="s">
        <v>50</v>
      </c>
      <c r="F6" s="35">
        <f>TimeSlices!E22</f>
        <v>8.5616438356164379E-3</v>
      </c>
    </row>
    <row r="7" spans="2:6">
      <c r="B7" s="33" t="s">
        <v>58</v>
      </c>
      <c r="D7" s="33" t="s">
        <v>50</v>
      </c>
      <c r="F7" s="35">
        <f>TimeSlices!F22</f>
        <v>0.12682648401826482</v>
      </c>
    </row>
    <row r="8" spans="2:6">
      <c r="B8" s="33" t="s">
        <v>59</v>
      </c>
      <c r="D8" s="33" t="s">
        <v>50</v>
      </c>
      <c r="F8" s="35">
        <f>TimeSlices!G22</f>
        <v>0.13835616438356163</v>
      </c>
    </row>
    <row r="9" spans="2:6">
      <c r="B9" s="33" t="s">
        <v>101</v>
      </c>
      <c r="D9" s="33" t="s">
        <v>50</v>
      </c>
      <c r="F9" s="35">
        <f>TimeSlices!H22</f>
        <v>1.1529680365296802E-2</v>
      </c>
    </row>
    <row r="10" spans="2:6">
      <c r="B10" s="33" t="s">
        <v>102</v>
      </c>
      <c r="D10" s="33" t="s">
        <v>50</v>
      </c>
      <c r="F10" s="35">
        <f>TimeSlices!I22</f>
        <v>9.9200913242009123E-2</v>
      </c>
    </row>
    <row r="11" spans="2:6">
      <c r="B11" s="33" t="s">
        <v>103</v>
      </c>
      <c r="D11" s="33" t="s">
        <v>50</v>
      </c>
      <c r="F11" s="35">
        <f>TimeSlices!J22</f>
        <v>0.10821917808219178</v>
      </c>
    </row>
    <row r="12" spans="2:6">
      <c r="B12" s="33" t="s">
        <v>104</v>
      </c>
      <c r="D12" s="33" t="s">
        <v>50</v>
      </c>
      <c r="F12" s="35">
        <f>TimeSlices!K22</f>
        <v>9.0182648401826472E-3</v>
      </c>
    </row>
    <row r="13" spans="2:6">
      <c r="B13" s="33" t="s">
        <v>60</v>
      </c>
      <c r="D13" s="33" t="s">
        <v>50</v>
      </c>
      <c r="F13" s="35">
        <f>TimeSlices!L22</f>
        <v>0.13812785388127852</v>
      </c>
    </row>
    <row r="14" spans="2:6">
      <c r="B14" s="33" t="s">
        <v>61</v>
      </c>
      <c r="D14" s="33" t="s">
        <v>50</v>
      </c>
      <c r="F14" s="35">
        <f>TimeSlices!M22</f>
        <v>0.15068493150684931</v>
      </c>
    </row>
    <row r="15" spans="2:6">
      <c r="B15" s="33" t="s">
        <v>105</v>
      </c>
      <c r="D15" s="33" t="s">
        <v>50</v>
      </c>
      <c r="F15" s="35">
        <f>TimeSlices!N22</f>
        <v>1.2557077625570776E-2</v>
      </c>
    </row>
    <row r="17" spans="2:14">
      <c r="F17" s="36"/>
    </row>
    <row r="18" spans="2:14" ht="18">
      <c r="B18" s="37" t="s">
        <v>57</v>
      </c>
      <c r="C18" s="38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</row>
    <row r="19" spans="2:14">
      <c r="B19" s="40"/>
      <c r="C19" s="40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</row>
    <row r="20" spans="2:14">
      <c r="B20" s="41" t="s">
        <v>22</v>
      </c>
      <c r="C20" s="42" t="s">
        <v>98</v>
      </c>
      <c r="D20" s="43" t="s">
        <v>99</v>
      </c>
      <c r="E20" s="43" t="s">
        <v>100</v>
      </c>
      <c r="F20" s="43" t="s">
        <v>58</v>
      </c>
      <c r="G20" s="43" t="s">
        <v>59</v>
      </c>
      <c r="H20" s="43" t="s">
        <v>101</v>
      </c>
      <c r="I20" s="43" t="s">
        <v>102</v>
      </c>
      <c r="J20" s="43" t="s">
        <v>103</v>
      </c>
      <c r="K20" s="43" t="s">
        <v>104</v>
      </c>
      <c r="L20" s="43" t="s">
        <v>60</v>
      </c>
      <c r="M20" s="43" t="s">
        <v>61</v>
      </c>
      <c r="N20" s="44" t="s">
        <v>105</v>
      </c>
    </row>
    <row r="21" spans="2:14">
      <c r="B21" s="45"/>
      <c r="C21" s="42" t="s">
        <v>106</v>
      </c>
      <c r="D21" s="43" t="s">
        <v>107</v>
      </c>
      <c r="E21" s="43" t="s">
        <v>108</v>
      </c>
      <c r="F21" s="43" t="s">
        <v>62</v>
      </c>
      <c r="G21" s="43" t="s">
        <v>63</v>
      </c>
      <c r="H21" s="43" t="s">
        <v>109</v>
      </c>
      <c r="I21" s="43" t="s">
        <v>110</v>
      </c>
      <c r="J21" s="43" t="s">
        <v>111</v>
      </c>
      <c r="K21" s="43" t="s">
        <v>112</v>
      </c>
      <c r="L21" s="43" t="s">
        <v>64</v>
      </c>
      <c r="M21" s="43" t="s">
        <v>65</v>
      </c>
      <c r="N21" s="44" t="s">
        <v>113</v>
      </c>
    </row>
    <row r="22" spans="2:14">
      <c r="B22" s="46" t="s">
        <v>50</v>
      </c>
      <c r="C22" s="47">
        <f>C34/$F34*$D26</f>
        <v>9.417808219178081E-2</v>
      </c>
      <c r="D22" s="48">
        <f>D34/$F34*$D26</f>
        <v>0.10273972602739725</v>
      </c>
      <c r="E22" s="48">
        <f>E34/$F34*$D26</f>
        <v>8.5616438356164379E-3</v>
      </c>
      <c r="F22" s="48">
        <f>C35/$F35*$D27</f>
        <v>0.12682648401826482</v>
      </c>
      <c r="G22" s="48">
        <f>D35/$F35*$D27</f>
        <v>0.13835616438356163</v>
      </c>
      <c r="H22" s="48">
        <f>E35/$F35*$D27</f>
        <v>1.1529680365296802E-2</v>
      </c>
      <c r="I22" s="48">
        <f>C36/$F36*$D28</f>
        <v>9.9200913242009123E-2</v>
      </c>
      <c r="J22" s="48">
        <f>D36/$F36*$D28</f>
        <v>0.10821917808219178</v>
      </c>
      <c r="K22" s="48">
        <f>E36/$F36*$D28</f>
        <v>9.0182648401826472E-3</v>
      </c>
      <c r="L22" s="48">
        <f>C37/$F37*$D29</f>
        <v>0.13812785388127852</v>
      </c>
      <c r="M22" s="48">
        <f>D37/$F37*$D29</f>
        <v>0.15068493150684931</v>
      </c>
      <c r="N22" s="49">
        <f>E37/$F37*$D29</f>
        <v>1.2557077625570776E-2</v>
      </c>
    </row>
    <row r="23" spans="2:14" ht="14.25">
      <c r="B23" s="50"/>
      <c r="C23" s="50"/>
      <c r="D23" s="51"/>
      <c r="E23" s="51"/>
      <c r="F23" s="51"/>
      <c r="G23" s="51"/>
      <c r="H23" s="51"/>
    </row>
    <row r="24" spans="2:14">
      <c r="B24" s="52"/>
      <c r="C24" s="52"/>
      <c r="D24" s="50"/>
      <c r="E24" s="50"/>
      <c r="F24" s="50"/>
      <c r="G24" s="50"/>
      <c r="H24" s="50"/>
    </row>
    <row r="25" spans="2:14" ht="15.75">
      <c r="B25" s="53" t="s">
        <v>66</v>
      </c>
      <c r="C25" s="54" t="s">
        <v>67</v>
      </c>
      <c r="D25" s="55" t="s">
        <v>68</v>
      </c>
      <c r="E25" s="56" t="s">
        <v>114</v>
      </c>
      <c r="F25" s="55"/>
      <c r="G25" s="57"/>
      <c r="H25" s="57"/>
      <c r="I25" s="50"/>
    </row>
    <row r="26" spans="2:14">
      <c r="B26" s="58" t="s">
        <v>96</v>
      </c>
      <c r="C26" s="59">
        <v>75</v>
      </c>
      <c r="D26" s="60">
        <f>C26/C30</f>
        <v>0.20547945205479451</v>
      </c>
      <c r="E26" s="61" t="s">
        <v>115</v>
      </c>
      <c r="F26" s="62"/>
      <c r="G26" s="57"/>
      <c r="H26" s="57"/>
      <c r="I26" s="50"/>
    </row>
    <row r="27" spans="2:14">
      <c r="B27" s="63" t="s">
        <v>69</v>
      </c>
      <c r="C27" s="59">
        <v>101</v>
      </c>
      <c r="D27" s="60">
        <f>C27/C30</f>
        <v>0.27671232876712326</v>
      </c>
      <c r="E27" s="61" t="s">
        <v>116</v>
      </c>
      <c r="F27" s="62"/>
      <c r="G27" s="57"/>
      <c r="H27" s="57"/>
      <c r="I27" s="50"/>
    </row>
    <row r="28" spans="2:14">
      <c r="B28" s="63" t="s">
        <v>89</v>
      </c>
      <c r="C28" s="59">
        <v>79</v>
      </c>
      <c r="D28" s="60">
        <f>C28/C30</f>
        <v>0.21643835616438356</v>
      </c>
      <c r="E28" s="61" t="s">
        <v>117</v>
      </c>
      <c r="F28" s="62"/>
      <c r="G28" s="57"/>
      <c r="H28" s="57"/>
    </row>
    <row r="29" spans="2:14">
      <c r="B29" s="64" t="s">
        <v>70</v>
      </c>
      <c r="C29" s="65">
        <v>110</v>
      </c>
      <c r="D29" s="66">
        <f>C29/C30</f>
        <v>0.30136986301369861</v>
      </c>
      <c r="E29" s="67" t="s">
        <v>118</v>
      </c>
      <c r="F29" s="68"/>
      <c r="G29" s="57"/>
      <c r="H29" s="57"/>
    </row>
    <row r="30" spans="2:14">
      <c r="C30" s="69">
        <f>SUM(C26:C29)</f>
        <v>365</v>
      </c>
      <c r="D30" s="70">
        <f>SUM(D26:D29)</f>
        <v>0.99999999999999989</v>
      </c>
      <c r="E30" s="71"/>
      <c r="F30" s="69"/>
      <c r="G30" s="57"/>
      <c r="H30" s="57"/>
    </row>
    <row r="31" spans="2:14">
      <c r="C31" s="57"/>
      <c r="D31" s="70"/>
      <c r="E31" s="71"/>
      <c r="F31" s="69"/>
      <c r="G31" s="57"/>
      <c r="H31" s="57"/>
    </row>
    <row r="32" spans="2:14">
      <c r="C32" s="57"/>
      <c r="D32" s="72"/>
      <c r="E32" s="57"/>
      <c r="F32" s="57"/>
      <c r="G32" s="57"/>
      <c r="H32" s="57"/>
    </row>
    <row r="33" spans="2:8" ht="15.75">
      <c r="B33" s="53" t="s">
        <v>119</v>
      </c>
      <c r="C33" s="73" t="s">
        <v>72</v>
      </c>
      <c r="D33" s="74" t="s">
        <v>73</v>
      </c>
      <c r="E33" s="54" t="s">
        <v>88</v>
      </c>
      <c r="F33" s="57"/>
      <c r="G33" s="57"/>
      <c r="H33" s="57"/>
    </row>
    <row r="34" spans="2:8">
      <c r="B34" s="75" t="s">
        <v>96</v>
      </c>
      <c r="C34" s="73">
        <v>11</v>
      </c>
      <c r="D34" s="43">
        <v>12</v>
      </c>
      <c r="E34" s="73">
        <v>1</v>
      </c>
      <c r="F34" s="69">
        <f>SUM(C34:E34)</f>
        <v>24</v>
      </c>
      <c r="G34" s="57"/>
      <c r="H34" s="57"/>
    </row>
    <row r="35" spans="2:8">
      <c r="B35" s="76" t="s">
        <v>69</v>
      </c>
      <c r="C35" s="77">
        <v>11</v>
      </c>
      <c r="D35" s="78">
        <v>12</v>
      </c>
      <c r="E35" s="77">
        <v>1</v>
      </c>
      <c r="F35" s="69">
        <f>SUM(C35:E35)</f>
        <v>24</v>
      </c>
      <c r="G35" s="69"/>
      <c r="H35" s="57"/>
    </row>
    <row r="36" spans="2:8">
      <c r="B36" s="76" t="s">
        <v>89</v>
      </c>
      <c r="C36" s="77">
        <v>11</v>
      </c>
      <c r="D36" s="78">
        <v>12</v>
      </c>
      <c r="E36" s="77">
        <v>1</v>
      </c>
      <c r="F36" s="79">
        <f>SUM(C36:E36)</f>
        <v>24</v>
      </c>
      <c r="G36" s="79"/>
      <c r="H36" s="57"/>
    </row>
    <row r="37" spans="2:8">
      <c r="B37" s="80" t="s">
        <v>70</v>
      </c>
      <c r="C37" s="81">
        <v>11</v>
      </c>
      <c r="D37" s="82">
        <v>12</v>
      </c>
      <c r="E37" s="81">
        <v>1</v>
      </c>
      <c r="F37" s="79">
        <f>SUM(C37:E37)</f>
        <v>24</v>
      </c>
      <c r="G37" s="79"/>
      <c r="H37" s="57"/>
    </row>
    <row r="38" spans="2:8">
      <c r="B38" s="83"/>
      <c r="C38" s="79"/>
      <c r="D38" s="79"/>
      <c r="E38" s="79"/>
      <c r="F38" s="79"/>
      <c r="G38" s="79"/>
      <c r="H38" s="57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7"/>
  <sheetViews>
    <sheetView workbookViewId="0"/>
  </sheetViews>
  <sheetFormatPr defaultRowHeight="12.75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>
      <c r="B2" s="1" t="s">
        <v>43</v>
      </c>
      <c r="D2" s="1" t="s">
        <v>45</v>
      </c>
    </row>
    <row r="3" spans="2:9" ht="13.5" thickBot="1">
      <c r="B3" s="13" t="s">
        <v>44</v>
      </c>
      <c r="D3" s="13" t="s">
        <v>32</v>
      </c>
      <c r="E3" s="21" t="s">
        <v>53</v>
      </c>
      <c r="F3" s="21" t="s">
        <v>56</v>
      </c>
      <c r="G3" s="21" t="s">
        <v>82</v>
      </c>
      <c r="H3" s="21" t="s">
        <v>83</v>
      </c>
      <c r="I3" s="21" t="s">
        <v>84</v>
      </c>
    </row>
    <row r="4" spans="2:9">
      <c r="B4" s="20" t="s">
        <v>87</v>
      </c>
      <c r="D4" t="s">
        <v>46</v>
      </c>
      <c r="E4" s="20" t="s">
        <v>52</v>
      </c>
      <c r="F4" s="20" t="s">
        <v>52</v>
      </c>
      <c r="G4" s="20" t="s">
        <v>52</v>
      </c>
      <c r="H4" s="20" t="s">
        <v>52</v>
      </c>
      <c r="I4" s="17" t="s">
        <v>85</v>
      </c>
    </row>
    <row r="5" spans="2:9">
      <c r="B5" s="6"/>
      <c r="D5" t="s">
        <v>47</v>
      </c>
      <c r="E5" s="20" t="s">
        <v>54</v>
      </c>
      <c r="F5" s="20" t="s">
        <v>81</v>
      </c>
      <c r="G5" s="20" t="s">
        <v>81</v>
      </c>
      <c r="H5" s="20" t="s">
        <v>54</v>
      </c>
      <c r="I5" s="17" t="s">
        <v>86</v>
      </c>
    </row>
    <row r="6" spans="2:9">
      <c r="B6" s="6"/>
      <c r="D6" t="s">
        <v>48</v>
      </c>
      <c r="E6" t="s">
        <v>52</v>
      </c>
      <c r="F6" t="s">
        <v>52</v>
      </c>
      <c r="G6" t="s">
        <v>52</v>
      </c>
      <c r="H6" t="s">
        <v>52</v>
      </c>
      <c r="I6" s="17" t="s">
        <v>85</v>
      </c>
    </row>
    <row r="7" spans="2:9">
      <c r="B7" s="6"/>
    </row>
  </sheetData>
  <phoneticPr fontId="0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I7"/>
  <sheetViews>
    <sheetView zoomScaleNormal="100" workbookViewId="0"/>
  </sheetViews>
  <sheetFormatPr defaultRowHeight="12.75"/>
  <cols>
    <col min="1" max="1" width="3.140625" customWidth="1"/>
    <col min="2" max="2" width="15.7109375" customWidth="1"/>
    <col min="3" max="3" width="18.28515625" customWidth="1"/>
    <col min="4" max="4" width="8.7109375" bestFit="1" customWidth="1"/>
    <col min="5" max="6" width="8.42578125" bestFit="1" customWidth="1"/>
    <col min="7" max="8" width="11.28515625" customWidth="1"/>
    <col min="9" max="11" width="11.85546875" customWidth="1"/>
  </cols>
  <sheetData>
    <row r="1" spans="2:9">
      <c r="B1" s="6"/>
      <c r="C1" s="6"/>
      <c r="D1" s="6"/>
      <c r="E1" s="6"/>
      <c r="F1" s="6"/>
      <c r="G1" s="6"/>
      <c r="H1" s="6"/>
    </row>
    <row r="2" spans="2:9" ht="15">
      <c r="B2" s="7" t="s">
        <v>36</v>
      </c>
      <c r="C2" s="8"/>
      <c r="D2" s="8"/>
      <c r="E2" s="8"/>
      <c r="F2" s="8"/>
      <c r="G2" s="8"/>
      <c r="H2" s="8"/>
    </row>
    <row r="4" spans="2:9" ht="21" customHeight="1">
      <c r="B4" s="9" t="s">
        <v>6</v>
      </c>
      <c r="C4" s="9"/>
      <c r="D4" s="9"/>
      <c r="E4" s="9"/>
      <c r="F4" s="9"/>
    </row>
    <row r="5" spans="2:9" ht="18" customHeight="1">
      <c r="B5" s="1" t="s">
        <v>7</v>
      </c>
    </row>
    <row r="6" spans="2:9" ht="18.75" customHeight="1" thickBot="1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49</v>
      </c>
      <c r="I6" s="5" t="s">
        <v>74</v>
      </c>
    </row>
    <row r="7" spans="2:9" ht="26.25" thickBot="1">
      <c r="B7" s="10" t="s">
        <v>37</v>
      </c>
      <c r="C7" s="10" t="s">
        <v>38</v>
      </c>
      <c r="D7" s="10"/>
      <c r="E7" s="10"/>
      <c r="F7" s="10"/>
      <c r="G7" s="10"/>
      <c r="H7" s="10"/>
      <c r="I7" s="10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Region-Time Slices</vt:lpstr>
      <vt:lpstr>TimePeriods</vt:lpstr>
      <vt:lpstr>Runfile Switches</vt:lpstr>
      <vt:lpstr>Interpol_Extrapol_Defaults</vt:lpstr>
      <vt:lpstr>Constants</vt:lpstr>
      <vt:lpstr>TimeSlices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ROHIT</cp:lastModifiedBy>
  <cp:lastPrinted>2001-09-28T20:39:50Z</cp:lastPrinted>
  <dcterms:created xsi:type="dcterms:W3CDTF">2001-09-28T18:48:17Z</dcterms:created>
  <dcterms:modified xsi:type="dcterms:W3CDTF">2020-11-25T08:21:24Z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467534899711608</vt:r8>
  </property>
</Properties>
</file>