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24226"/>
  <mc:AlternateContent xmlns:mc="http://schemas.openxmlformats.org/markup-compatibility/2006">
    <mc:Choice Requires="x15">
      <x15ac:absPath xmlns:x15ac="http://schemas.microsoft.com/office/spreadsheetml/2010/11/ac" url="C:\Users\Rohit\Music\Downloads\"/>
    </mc:Choice>
  </mc:AlternateContent>
  <xr:revisionPtr revIDLastSave="0" documentId="13_ncr:1_{4AFC628A-3326-40A5-BD79-614448C01BF8}" xr6:coauthVersionLast="47" xr6:coauthVersionMax="47" xr10:uidLastSave="{00000000-0000-0000-0000-000000000000}"/>
  <bookViews>
    <workbookView xWindow="-120" yWindow="-120" windowWidth="20730" windowHeight="11160" xr2:uid="{00000000-000D-0000-FFFF-FFFF00000000}"/>
  </bookViews>
  <sheets>
    <sheet name="K Pizza" sheetId="1" r:id="rId1"/>
    <sheet name="K Pizza Sales Report" sheetId="8" r:id="rId2"/>
    <sheet name="Shift Wise Sales" sheetId="2" r:id="rId3"/>
    <sheet name="Gender Wise Sales" sheetId="4" r:id="rId4"/>
    <sheet name="Location Wise Sales" sheetId="5" r:id="rId5"/>
    <sheet name="Category Wise Sales" sheetId="6" r:id="rId6"/>
    <sheet name="Year Wise Sales" sheetId="13" r:id="rId7"/>
  </sheets>
  <definedNames>
    <definedName name="_xlnm._FilterDatabase" localSheetId="0" hidden="1">'K Pizza'!$A$1:$Q$96</definedName>
    <definedName name="Slicer_Day">#N/A</definedName>
    <definedName name="Slicer_Month">#N/A</definedName>
    <definedName name="Slicer_Shifts">#N/A</definedName>
  </definedNames>
  <calcPr calcId="191029"/>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3" i="1" l="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2" i="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2" i="1"/>
  <c r="P3"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2"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2" i="1"/>
</calcChain>
</file>

<file path=xl/sharedStrings.xml><?xml version="1.0" encoding="utf-8"?>
<sst xmlns="http://schemas.openxmlformats.org/spreadsheetml/2006/main" count="708" uniqueCount="232">
  <si>
    <t>Name</t>
  </si>
  <si>
    <t>Mob</t>
  </si>
  <si>
    <t>Email</t>
  </si>
  <si>
    <t>Pid</t>
  </si>
  <si>
    <t>Location</t>
  </si>
  <si>
    <t>Price</t>
  </si>
  <si>
    <t>DOO</t>
  </si>
  <si>
    <t>Total amount</t>
  </si>
  <si>
    <t>Time</t>
  </si>
  <si>
    <t>Gender</t>
  </si>
  <si>
    <t>Raj Sharma</t>
  </si>
  <si>
    <t>Sharad Gandhi</t>
  </si>
  <si>
    <t>Rijo Paul</t>
  </si>
  <si>
    <t>Joseph P</t>
  </si>
  <si>
    <t>Vinudas K.S</t>
  </si>
  <si>
    <t>Shilpa R</t>
  </si>
  <si>
    <t>Sindhu J.P</t>
  </si>
  <si>
    <t>Lijin k c</t>
  </si>
  <si>
    <t>Edison ML</t>
  </si>
  <si>
    <t>Basil P E</t>
  </si>
  <si>
    <t>Jismon Sharma</t>
  </si>
  <si>
    <t>Sharafali P</t>
  </si>
  <si>
    <t>Jackie Bates</t>
  </si>
  <si>
    <t>Duane Sharma</t>
  </si>
  <si>
    <t>Lula Kelly</t>
  </si>
  <si>
    <t>Isabel Evans</t>
  </si>
  <si>
    <t>Hubert Moran</t>
  </si>
  <si>
    <t>Catherine Rice</t>
  </si>
  <si>
    <t>Kevin Nash</t>
  </si>
  <si>
    <t>Sonya Peterson</t>
  </si>
  <si>
    <t>Katherine Bush</t>
  </si>
  <si>
    <t>Terri Adkins</t>
  </si>
  <si>
    <t>Estelle Kelley</t>
  </si>
  <si>
    <t>Amy Sharma</t>
  </si>
  <si>
    <t>Ron Luna</t>
  </si>
  <si>
    <t>Kristen Morales</t>
  </si>
  <si>
    <t>Daniel Conner</t>
  </si>
  <si>
    <t>Clay Meyer</t>
  </si>
  <si>
    <t>Horace Patel</t>
  </si>
  <si>
    <t>Andrew Ballard</t>
  </si>
  <si>
    <t>Doyle Sullivan</t>
  </si>
  <si>
    <t>Carroll Gilbert</t>
  </si>
  <si>
    <t>Abraham Sharma</t>
  </si>
  <si>
    <t>Harriet Kelley</t>
  </si>
  <si>
    <t>Patty Price</t>
  </si>
  <si>
    <t>Morris Diaz</t>
  </si>
  <si>
    <t>Wilfred Malone</t>
  </si>
  <si>
    <t>William Patel</t>
  </si>
  <si>
    <t>Arthur Dean</t>
  </si>
  <si>
    <t>Kirk Ross</t>
  </si>
  <si>
    <t>Georgia Summers</t>
  </si>
  <si>
    <t>Ian Knight</t>
  </si>
  <si>
    <t>Jonathon Nichols</t>
  </si>
  <si>
    <t>Jeremy Jensen</t>
  </si>
  <si>
    <t>Willard Gonzalez</t>
  </si>
  <si>
    <t>Mable Kelley</t>
  </si>
  <si>
    <t>Darrin Pope</t>
  </si>
  <si>
    <t>Sara Willis</t>
  </si>
  <si>
    <t>Peter Wilkerson</t>
  </si>
  <si>
    <t>Camille Bishop</t>
  </si>
  <si>
    <t>Heidi Ramsey</t>
  </si>
  <si>
    <t>Claudia Sharma</t>
  </si>
  <si>
    <t>Amelia Bridges</t>
  </si>
  <si>
    <t>Terry Patel</t>
  </si>
  <si>
    <t>Edward Stephens</t>
  </si>
  <si>
    <t>Kathy Horton</t>
  </si>
  <si>
    <t>Wade Copeland</t>
  </si>
  <si>
    <t>Jim Barker</t>
  </si>
  <si>
    <t>Tiffany Foster</t>
  </si>
  <si>
    <t>Iris Kelley</t>
  </si>
  <si>
    <t>Casey Griffith</t>
  </si>
  <si>
    <t>Jonathan Bowers</t>
  </si>
  <si>
    <t>Erika Lawson</t>
  </si>
  <si>
    <t>Willis Moody</t>
  </si>
  <si>
    <t>Laurie Reid</t>
  </si>
  <si>
    <t>Candace Kelley</t>
  </si>
  <si>
    <t>Joe Goodman</t>
  </si>
  <si>
    <t>Alyssa Simmons</t>
  </si>
  <si>
    <t>Good</t>
  </si>
  <si>
    <t>Average</t>
  </si>
  <si>
    <t>Bad</t>
  </si>
  <si>
    <t>Excellent</t>
  </si>
  <si>
    <t>Male</t>
  </si>
  <si>
    <t>Female</t>
  </si>
  <si>
    <t>Raj@gmail.com</t>
  </si>
  <si>
    <t>Danish@gmail.com</t>
  </si>
  <si>
    <t>Rijo@gmail.com</t>
  </si>
  <si>
    <t>Aakash@gmail.com</t>
  </si>
  <si>
    <t>Divya@gmail.com</t>
  </si>
  <si>
    <t>Lijin@gmail.com</t>
  </si>
  <si>
    <t>Jobin@gmail.com</t>
  </si>
  <si>
    <t>Sharafali@gmail.com</t>
  </si>
  <si>
    <t>Domingo@gmail.com</t>
  </si>
  <si>
    <t>David@gmail.com</t>
  </si>
  <si>
    <t>Catherine@gmail.com</t>
  </si>
  <si>
    <t>Francisco@gmail.com</t>
  </si>
  <si>
    <t>Alyssa@gmail.com</t>
  </si>
  <si>
    <t>Joe@gmail.com</t>
  </si>
  <si>
    <t>Darrin@gmail.com</t>
  </si>
  <si>
    <t>Amelia@gmail.com</t>
  </si>
  <si>
    <t>Kathy@gmail.com</t>
  </si>
  <si>
    <t>Bradford@gmail.com</t>
  </si>
  <si>
    <t>Angel@gmail.com</t>
  </si>
  <si>
    <t>Sharad@rediffmail.com</t>
  </si>
  <si>
    <t>Vinudas@rediffmail.com</t>
  </si>
  <si>
    <t>Sindhu@rediffmail.com</t>
  </si>
  <si>
    <t>Ajil@rediffmail.com</t>
  </si>
  <si>
    <t>Sonya@rediffmail.com</t>
  </si>
  <si>
    <t>Ivan@rediffmail.com</t>
  </si>
  <si>
    <t>Ron@rediffmail.com</t>
  </si>
  <si>
    <t>Willis@rediffmail.com</t>
  </si>
  <si>
    <t>Jonathan@rediffmail.com</t>
  </si>
  <si>
    <t>Andre@rediffmail.com</t>
  </si>
  <si>
    <t>Margarita@rediffmail.com</t>
  </si>
  <si>
    <t>Wilfred@rediffmail.com</t>
  </si>
  <si>
    <t>Randy@rediffmail.com</t>
  </si>
  <si>
    <t>Sheldon@rediffmail.com</t>
  </si>
  <si>
    <t>William@rediffmail.com</t>
  </si>
  <si>
    <t>Lester@rediffmail.com</t>
  </si>
  <si>
    <t>Terri@rediffmail.com</t>
  </si>
  <si>
    <t>Joseph@yahoo.com</t>
  </si>
  <si>
    <t>Basil@yahoo.com</t>
  </si>
  <si>
    <t>Jim@yahoo.com</t>
  </si>
  <si>
    <t>Georgia@yahoo.com</t>
  </si>
  <si>
    <t>Willard@yahoo.com</t>
  </si>
  <si>
    <t>Monica@yahoo.com</t>
  </si>
  <si>
    <t>Peter@yahoo.com</t>
  </si>
  <si>
    <t>Carroll@yahoo.com</t>
  </si>
  <si>
    <t>Gerard@yahoo.com</t>
  </si>
  <si>
    <t>Clay@yahoo.com</t>
  </si>
  <si>
    <t>Money Type</t>
  </si>
  <si>
    <t xml:space="preserve">Online </t>
  </si>
  <si>
    <t>Cash</t>
  </si>
  <si>
    <t>Chicken Pizza</t>
  </si>
  <si>
    <t>Veggi Pizza</t>
  </si>
  <si>
    <t>Margherita Pizza</t>
  </si>
  <si>
    <t>Spicy Panner Pizza</t>
  </si>
  <si>
    <t>BTM</t>
  </si>
  <si>
    <t>Maratthahalli</t>
  </si>
  <si>
    <t>J.P Nagar</t>
  </si>
  <si>
    <t>Kormangala</t>
  </si>
  <si>
    <t>Danish D'Souza</t>
  </si>
  <si>
    <t>Deepthi Kelley</t>
  </si>
  <si>
    <t>Aakash Patel</t>
  </si>
  <si>
    <t>Ganesh Rahu</t>
  </si>
  <si>
    <t>Divya Kumar</t>
  </si>
  <si>
    <t>Sayad Kelley</t>
  </si>
  <si>
    <t>Ajil k Mohanan</t>
  </si>
  <si>
    <t>Jobin George</t>
  </si>
  <si>
    <t>Domingo Rose</t>
  </si>
  <si>
    <t>Lester Wilkins</t>
  </si>
  <si>
    <t>David Sharma</t>
  </si>
  <si>
    <t>Ivan Ray</t>
  </si>
  <si>
    <t>Jim Robbins</t>
  </si>
  <si>
    <t>Wallace Parks</t>
  </si>
  <si>
    <t>Randy Walton</t>
  </si>
  <si>
    <t>Bradford Garrett</t>
  </si>
  <si>
    <t>Gerard Sharma</t>
  </si>
  <si>
    <t>Travis Rios</t>
  </si>
  <si>
    <t>Angel Wade</t>
  </si>
  <si>
    <t>Margarita Martin</t>
  </si>
  <si>
    <t>Sheldon Ryan</t>
  </si>
  <si>
    <t>Andre Patrick</t>
  </si>
  <si>
    <t>Mamie Flores</t>
  </si>
  <si>
    <t>Lucille Gilbert</t>
  </si>
  <si>
    <t>Francisco Neal</t>
  </si>
  <si>
    <t>Monica Patel</t>
  </si>
  <si>
    <t>Christy Waters</t>
  </si>
  <si>
    <t>Prodcut Type</t>
  </si>
  <si>
    <t>Review</t>
  </si>
  <si>
    <t>Deepthi@rediffmail.com</t>
  </si>
  <si>
    <t>Shilpa@rediffmail.com</t>
  </si>
  <si>
    <t>Sayad@rediffmail.com</t>
  </si>
  <si>
    <t>Duane@rediffmail.com</t>
  </si>
  <si>
    <t>Isabel@rediffmail.com</t>
  </si>
  <si>
    <t>Amy@rediffmail.com</t>
  </si>
  <si>
    <t>Travis@rediffmail.com</t>
  </si>
  <si>
    <t>Jonathon@rediffmail.com</t>
  </si>
  <si>
    <t>Heidi@rediffmail.com</t>
  </si>
  <si>
    <t>Edward@rediffmail.com</t>
  </si>
  <si>
    <t>Iris@rediffmail.com</t>
  </si>
  <si>
    <t>Christy@rediffmail.com</t>
  </si>
  <si>
    <t>Ganesh@gmail.com</t>
  </si>
  <si>
    <t>Jackie@gmail.com</t>
  </si>
  <si>
    <t>Lula@gmail.com</t>
  </si>
  <si>
    <t>Andrew@gmail.com</t>
  </si>
  <si>
    <t>Katherine@gmail.com</t>
  </si>
  <si>
    <t>Estelle@gmail.com</t>
  </si>
  <si>
    <t>Doyle@gmail.com</t>
  </si>
  <si>
    <t>Abraham@gmail.com</t>
  </si>
  <si>
    <t>Harriet@gmail.com</t>
  </si>
  <si>
    <t>Patty@gmail.com</t>
  </si>
  <si>
    <t>Morris@gmail.com</t>
  </si>
  <si>
    <t>Arthur@gmail.com</t>
  </si>
  <si>
    <t>Jeremy@gmail.com</t>
  </si>
  <si>
    <t>Sara@gmail.com</t>
  </si>
  <si>
    <t>Claudia@gmail.com</t>
  </si>
  <si>
    <t>Mamie@gmail.com</t>
  </si>
  <si>
    <t>Tiffany@gmail.com</t>
  </si>
  <si>
    <t>Casey@gmail.com</t>
  </si>
  <si>
    <t>Candace@gmail.com</t>
  </si>
  <si>
    <t>Edison@yahoo.com</t>
  </si>
  <si>
    <t>Jismon@yahoo.com</t>
  </si>
  <si>
    <t>Hubert@yahoo.com</t>
  </si>
  <si>
    <t>Kevin@yahoo.com</t>
  </si>
  <si>
    <t>Wallace@yahoo.com</t>
  </si>
  <si>
    <t>Kristen@yahoo.com</t>
  </si>
  <si>
    <t>Daniel@yahoo.com</t>
  </si>
  <si>
    <t>Horace@yahoo.com</t>
  </si>
  <si>
    <t>Kirk@yahoo.com</t>
  </si>
  <si>
    <t>Ian@yahoo.com</t>
  </si>
  <si>
    <t>Mable@yahoo.com</t>
  </si>
  <si>
    <t>Camille@yahoo.com</t>
  </si>
  <si>
    <t>Terry@yahoo.com</t>
  </si>
  <si>
    <t>Lucille@yahoo.com</t>
  </si>
  <si>
    <t>Wade@yahoo.com</t>
  </si>
  <si>
    <t>Erika@yahoo.com</t>
  </si>
  <si>
    <t>Laurie@yahoo.com</t>
  </si>
  <si>
    <t>Null</t>
  </si>
  <si>
    <t>Month</t>
  </si>
  <si>
    <t>Day</t>
  </si>
  <si>
    <t>Shifts</t>
  </si>
  <si>
    <t>Row Labels</t>
  </si>
  <si>
    <t>Sum of Price</t>
  </si>
  <si>
    <t>Afternoon</t>
  </si>
  <si>
    <t>Evening</t>
  </si>
  <si>
    <t>Morning</t>
  </si>
  <si>
    <t>Sum of Total amount</t>
  </si>
  <si>
    <t>Year</t>
  </si>
  <si>
    <t>2018</t>
  </si>
  <si>
    <t>2019</t>
  </si>
  <si>
    <t>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</si>
</sst>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9]d\-mmm\-yy;@"/>
    <numFmt numFmtId="165" formatCode="[$-F400]h:mm:ss\ AM/PM"/>
  </numFmts>
  <fonts count="3" x14ac:knownFonts="1">
    <font>
      <sz val="11"/>
      <color theme="1"/>
      <name val="Calibri"/>
      <family val="2"/>
      <scheme val="minor"/>
    </font>
    <font>
      <b/>
      <sz val="12"/>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6" tint="0.59999389629810485"/>
        <bgColor indexed="64"/>
      </patternFill>
    </fill>
  </fills>
  <borders count="1">
    <border>
      <left/>
      <right/>
      <top/>
      <bottom/>
      <diagonal/>
    </border>
  </borders>
  <cellStyleXfs count="1">
    <xf numFmtId="0" fontId="0" fillId="0" borderId="0"/>
  </cellStyleXfs>
  <cellXfs count="12">
    <xf numFmtId="0" fontId="0" fillId="0" borderId="0" xfId="0"/>
    <xf numFmtId="0" fontId="1" fillId="0" borderId="0" xfId="0" applyFont="1"/>
    <xf numFmtId="0" fontId="1" fillId="0" borderId="0" xfId="0" applyFont="1" applyAlignment="1">
      <alignment horizontal="left"/>
    </xf>
    <xf numFmtId="0" fontId="0" fillId="0" borderId="0" xfId="0" applyAlignment="1">
      <alignment horizontal="left"/>
    </xf>
    <xf numFmtId="165" fontId="2" fillId="0" borderId="0" xfId="0" applyNumberFormat="1" applyFont="1" applyAlignment="1">
      <alignment horizontal="left"/>
    </xf>
    <xf numFmtId="165" fontId="0" fillId="0" borderId="0" xfId="0" applyNumberFormat="1" applyAlignment="1">
      <alignment horizontal="left"/>
    </xf>
    <xf numFmtId="164" fontId="0" fillId="0" borderId="0" xfId="0" applyNumberFormat="1" applyAlignment="1">
      <alignment horizontal="left"/>
    </xf>
    <xf numFmtId="0" fontId="1" fillId="2" borderId="0" xfId="0" applyFont="1" applyFill="1" applyAlignment="1">
      <alignment horizontal="left"/>
    </xf>
    <xf numFmtId="165" fontId="2" fillId="2" borderId="0" xfId="0" applyNumberFormat="1" applyFont="1" applyFill="1" applyAlignment="1">
      <alignment horizontal="left"/>
    </xf>
    <xf numFmtId="0" fontId="0" fillId="0" borderId="0" xfId="0" applyNumberFormat="1"/>
    <xf numFmtId="0" fontId="0" fillId="0" borderId="0" xfId="0" pivotButton="1"/>
    <xf numFmtId="0" fontId="0" fillId="3" borderId="0" xfId="0" applyFill="1"/>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[K Pizza.xlsx]Shift Wise Sales!PivotTable2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700" b="1">
                <a:solidFill>
                  <a:schemeClr val="tx1">
                    <a:lumMod val="65000"/>
                    <a:lumOff val="35000"/>
                  </a:schemeClr>
                </a:solidFill>
              </a:rPr>
              <a:t>Shifts Wise Sales</a:t>
            </a:r>
          </a:p>
        </c:rich>
      </c:tx>
      <c:layout>
        <c:manualLayout>
          <c:xMode val="edge"/>
          <c:yMode val="edge"/>
          <c:x val="0.29920292932966003"/>
          <c:y val="3.38164379841142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pivotFmt>
      <c:pivotFmt>
        <c:idx val="10"/>
        <c:spPr>
          <a:solidFill>
            <a:schemeClr val="accent1"/>
          </a:solidFill>
          <a:ln>
            <a:noFill/>
          </a:ln>
          <a:effectLst/>
        </c:spPr>
      </c:pivotFmt>
      <c:pivotFmt>
        <c:idx val="11"/>
        <c:spPr>
          <a:solidFill>
            <a:schemeClr val="accent1"/>
          </a:solidFill>
          <a:ln>
            <a:noFill/>
          </a:ln>
          <a:effectLst/>
        </c:spPr>
      </c:pivotFmt>
    </c:pivotFmts>
    <c:plotArea>
      <c:layout>
        <c:manualLayout>
          <c:layoutTarget val="inner"/>
          <c:xMode val="edge"/>
          <c:yMode val="edge"/>
          <c:x val="0.11982127815418421"/>
          <c:y val="0.23770331229917924"/>
          <c:w val="0.84549032533723978"/>
          <c:h val="0.65489735436774088"/>
        </c:manualLayout>
      </c:layout>
      <c:barChart>
        <c:barDir val="col"/>
        <c:grouping val="clustered"/>
        <c:varyColors val="1"/>
        <c:ser>
          <c:idx val="0"/>
          <c:order val="0"/>
          <c:tx>
            <c:strRef>
              <c:f>'Shift Wise Sales'!$B$3</c:f>
              <c:strCache>
                <c:ptCount val="1"/>
                <c:pt idx="0">
                  <c:v>Total</c:v>
                </c:pt>
              </c:strCache>
            </c:strRef>
          </c:tx>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1-CFDB-461B-8DB4-A26FB682B736}"/>
              </c:ext>
            </c:extLst>
          </c:dPt>
          <c:dPt>
            <c:idx val="1"/>
            <c:invertIfNegative val="0"/>
            <c:bubble3D val="0"/>
            <c:spPr>
              <a:solidFill>
                <a:schemeClr val="accent2"/>
              </a:solidFill>
              <a:ln>
                <a:noFill/>
              </a:ln>
              <a:effectLst/>
            </c:spPr>
            <c:extLst>
              <c:ext xmlns:c16="http://schemas.microsoft.com/office/drawing/2014/chart" uri="{C3380CC4-5D6E-409C-BE32-E72D297353CC}">
                <c16:uniqueId val="{00000003-CFDB-461B-8DB4-A26FB682B736}"/>
              </c:ext>
            </c:extLst>
          </c:dPt>
          <c:dPt>
            <c:idx val="2"/>
            <c:invertIfNegative val="0"/>
            <c:bubble3D val="0"/>
            <c:spPr>
              <a:solidFill>
                <a:schemeClr val="accent3"/>
              </a:solidFill>
              <a:ln>
                <a:noFill/>
              </a:ln>
              <a:effectLst/>
            </c:spPr>
            <c:extLst>
              <c:ext xmlns:c16="http://schemas.microsoft.com/office/drawing/2014/chart" uri="{C3380CC4-5D6E-409C-BE32-E72D297353CC}">
                <c16:uniqueId val="{00000005-CFDB-461B-8DB4-A26FB682B73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'Shift Wise Sales'!$A$4:$A$6</c:f>
              <c:strCache>
                <c:ptCount val="3"/>
                <c:pt idx="0">
                  <c:v>Evening</c:v>
                </c:pt>
                <c:pt idx="1">
                  <c:v>Afternoon</c:v>
                </c:pt>
                <c:pt idx="2">
                  <c:v>Morning</c:v>
                </c:pt>
              </c:strCache>
            </c:strRef>
          </c:cat>
          <c:val>
            <c:numRef>
              <c:f>'Shift Wise Sales'!$B$4:$B$6</c:f>
              <c:numCache>
                <c:formatCode>General</c:formatCode>
                <c:ptCount val="3"/>
                <c:pt idx="0">
                  <c:v>6590</c:v>
                </c:pt>
                <c:pt idx="1">
                  <c:v>6530</c:v>
                </c:pt>
                <c:pt idx="2">
                  <c:v>1590</c:v>
                </c:pt>
              </c:numCache>
            </c:numRef>
          </c:val>
          <c:extLst>
            <c:ext xmlns:c16="http://schemas.microsoft.com/office/drawing/2014/chart" uri="{C3380CC4-5D6E-409C-BE32-E72D297353CC}">
              <c16:uniqueId val="{00000006-CFDB-461B-8DB4-A26FB682B736}"/>
            </c:ext>
          </c:extLst>
        </c:ser>
        <c:dLbls>
          <c:dLblPos val="outEnd"/>
          <c:showLegendKey val="0"/>
          <c:showVal val="1"/>
          <c:showCatName val="0"/>
          <c:showSerName val="0"/>
          <c:showPercent val="0"/>
          <c:showBubbleSize val="0"/>
        </c:dLbls>
        <c:gapWidth val="219"/>
        <c:overlap val="-27"/>
        <c:axId val="136301983"/>
        <c:axId val="136302399"/>
      </c:barChart>
      <c:catAx>
        <c:axId val="1363019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302399"/>
        <c:crosses val="autoZero"/>
        <c:auto val="1"/>
        <c:lblAlgn val="ctr"/>
        <c:lblOffset val="100"/>
        <c:noMultiLvlLbl val="0"/>
      </c:catAx>
      <c:valAx>
        <c:axId val="13630239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3019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3">
        <a:lumMod val="20000"/>
        <a:lumOff val="80000"/>
      </a:schemeClr>
    </a:solidFill>
    <a:ln w="9525" cap="flat" cmpd="dbl" algn="ctr">
      <a:solidFill>
        <a:schemeClr val="bg1">
          <a:lumMod val="85000"/>
        </a:schemeClr>
      </a:solidFill>
      <a:round/>
    </a:ln>
    <a:effectLst>
      <a:outerShdw blurRad="50800" dist="50800" dir="5400000" algn="ctr" rotWithShape="0">
        <a:schemeClr val="bg1">
          <a:lumMod val="85000"/>
        </a:scheme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4"/>
    </mc:Choice>
    <mc:Fallback>
      <c:style val="4"/>
    </mc:Fallback>
  </mc:AlternateContent>
  <c:pivotSource>
    <c:name>[K Pizza.xlsx]Year Wise Sales!PivotTable7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700" b="1">
                <a:solidFill>
                  <a:schemeClr val="tx1">
                    <a:lumMod val="65000"/>
                    <a:lumOff val="35000"/>
                  </a:schemeClr>
                </a:solidFill>
              </a:rPr>
              <a:t>Year Wise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235870516185477"/>
          <c:y val="0.19949074074074077"/>
          <c:w val="0.83708573928258967"/>
          <c:h val="0.69310987168270621"/>
        </c:manualLayout>
      </c:layout>
      <c:barChart>
        <c:barDir val="col"/>
        <c:grouping val="clustered"/>
        <c:varyColors val="0"/>
        <c:ser>
          <c:idx val="0"/>
          <c:order val="0"/>
          <c:tx>
            <c:strRef>
              <c:f>'Year Wise Sales'!$B$3</c:f>
              <c:strCache>
                <c:ptCount val="1"/>
                <c:pt idx="0">
                  <c:v>Total</c:v>
                </c:pt>
              </c:strCache>
            </c:strRef>
          </c:tx>
          <c:spPr>
            <a:solidFill>
              <a:schemeClr val="accent2"/>
            </a:solidFill>
            <a:ln>
              <a:no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'Year Wise Sales'!$A$4:$A$6</c:f>
              <c:strCache>
                <c:ptCount val="3"/>
                <c:pt idx="0">
                  <c:v>2018</c:v>
                </c:pt>
                <c:pt idx="1">
                  <c:v>2019</c:v>
                </c:pt>
                <c:pt idx="2">
                  <c:v>2020</c:v>
                </c:pt>
              </c:strCache>
            </c:strRef>
          </c:cat>
          <c:val>
            <c:numRef>
              <c:f>'Year Wise Sales'!$B$4:$B$6</c:f>
              <c:numCache>
                <c:formatCode>General</c:formatCode>
                <c:ptCount val="3"/>
                <c:pt idx="0">
                  <c:v>24105</c:v>
                </c:pt>
                <c:pt idx="1">
                  <c:v>29970</c:v>
                </c:pt>
                <c:pt idx="2">
                  <c:v>22020</c:v>
                </c:pt>
              </c:numCache>
            </c:numRef>
          </c:val>
          <c:extLst>
            <c:ext xmlns:c16="http://schemas.microsoft.com/office/drawing/2014/chart" uri="{C3380CC4-5D6E-409C-BE32-E72D297353CC}">
              <c16:uniqueId val="{00000000-9607-4601-8D6F-C9A74194A17F}"/>
            </c:ext>
          </c:extLst>
        </c:ser>
        <c:dLbls>
          <c:dLblPos val="outEnd"/>
          <c:showLegendKey val="0"/>
          <c:showVal val="1"/>
          <c:showCatName val="0"/>
          <c:showSerName val="0"/>
          <c:showPercent val="0"/>
          <c:showBubbleSize val="0"/>
        </c:dLbls>
        <c:gapWidth val="219"/>
        <c:overlap val="-27"/>
        <c:axId val="1812268383"/>
        <c:axId val="1812266303"/>
      </c:barChart>
      <c:catAx>
        <c:axId val="18122683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2266303"/>
        <c:crosses val="autoZero"/>
        <c:auto val="1"/>
        <c:lblAlgn val="ctr"/>
        <c:lblOffset val="100"/>
        <c:noMultiLvlLbl val="0"/>
      </c:catAx>
      <c:valAx>
        <c:axId val="181226630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22683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3">
        <a:lumMod val="20000"/>
        <a:lumOff val="80000"/>
      </a:schemeClr>
    </a:solidFill>
    <a:ln w="9525" cap="flat" cmpd="dbl"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[K Pizza.xlsx]Gender Wise Sales!PivotTable1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500" b="1">
                <a:solidFill>
                  <a:schemeClr val="tx1">
                    <a:lumMod val="65000"/>
                    <a:lumOff val="35000"/>
                  </a:schemeClr>
                </a:solidFill>
              </a:rPr>
              <a:t>Gender Wise Sales</a:t>
            </a:r>
          </a:p>
        </c:rich>
      </c:tx>
      <c:layout>
        <c:manualLayout>
          <c:xMode val="edge"/>
          <c:yMode val="edge"/>
          <c:x val="9.6681248177311149E-2"/>
          <c:y val="4.86019162926116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dLbl>
          <c:idx val="0"/>
          <c:layout>
            <c:manualLayout>
              <c:x val="-0.24635972683270319"/>
              <c:y val="-5.9261081948090667E-3"/>
            </c:manualLayout>
          </c:layout>
          <c:tx>
            <c:rich>
              <a:bodyPr rot="0" spcFirstLastPara="1" vertOverflow="clip" horzOverflow="clip" vert="horz" wrap="square" lIns="38100" tIns="19050" rIns="38100" bIns="19050" anchor="ctr" anchorCtr="1">
                <a:noAutofit/>
              </a:bodyPr>
              <a:lstStyle/>
              <a:p>
                <a:pPr>
                  <a:defRPr sz="900" b="0" i="0" u="none" strike="noStrike" kern="1200" baseline="0">
                    <a:solidFill>
                      <a:schemeClr val="tx1"/>
                    </a:solidFill>
                    <a:latin typeface="+mn-lt"/>
                    <a:ea typeface="+mn-ea"/>
                    <a:cs typeface="+mn-cs"/>
                  </a:defRPr>
                </a:pPr>
                <a:fld id="{D14A0480-0789-4795-B998-0476B91D51A7}" type="CATEGORYNAME">
                  <a:rPr lang="en-US" sz="1100">
                    <a:solidFill>
                      <a:schemeClr val="tx1"/>
                    </a:solidFill>
                  </a:rPr>
                  <a:pPr>
                    <a:defRPr sz="900" b="0" i="0" u="none" strike="noStrike" kern="1200" baseline="0">
                      <a:solidFill>
                        <a:schemeClr val="tx1"/>
                      </a:solidFill>
                      <a:latin typeface="+mn-lt"/>
                      <a:ea typeface="+mn-ea"/>
                      <a:cs typeface="+mn-cs"/>
                    </a:defRPr>
                  </a:pPr>
                  <a:t>[CATEGORY NAME]</a:t>
                </a:fld>
                <a:r>
                  <a:rPr lang="en-US" sz="1100" baseline="0">
                    <a:solidFill>
                      <a:schemeClr val="tx1"/>
                    </a:solidFill>
                  </a:rPr>
                  <a:t>
</a:t>
                </a:r>
                <a:fld id="{160B8F4F-B423-4ABA-8C15-492572F9C1CB}" type="PERCENTAGE">
                  <a:rPr lang="en-US" sz="1100" baseline="0">
                    <a:solidFill>
                      <a:schemeClr val="tx1"/>
                    </a:solidFill>
                  </a:rPr>
                  <a:pPr>
                    <a:defRPr sz="900" b="0" i="0" u="none" strike="noStrike" kern="1200" baseline="0">
                      <a:solidFill>
                        <a:schemeClr val="tx1"/>
                      </a:solidFill>
                      <a:latin typeface="+mn-lt"/>
                      <a:ea typeface="+mn-ea"/>
                      <a:cs typeface="+mn-cs"/>
                    </a:defRPr>
                  </a:pPr>
                  <a:t>[PERCENTAGE]</a:t>
                </a:fld>
                <a:endParaRPr lang="en-US" sz="1100" baseline="0">
                  <a:solidFill>
                    <a:schemeClr val="tx1"/>
                  </a:solidFill>
                </a:endParaRPr>
              </a:p>
            </c:rich>
          </c:tx>
          <c:spPr>
            <a:noFill/>
            <a:ln>
              <a:no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7501334207870245"/>
                  <c:h val="0.15839749198016911"/>
                </c:manualLayout>
              </c15:layout>
              <c15:dlblFieldTable/>
              <c15:showDataLabelsRange val="0"/>
            </c:ext>
          </c:extLst>
        </c:dLbl>
      </c:pivotFmt>
      <c:pivotFmt>
        <c:idx val="2"/>
        <c:spPr>
          <a:solidFill>
            <a:schemeClr val="accent2"/>
          </a:solidFill>
          <a:ln w="19050">
            <a:solidFill>
              <a:schemeClr val="lt1"/>
            </a:solidFill>
          </a:ln>
          <a:effectLst/>
        </c:spPr>
        <c:dLbl>
          <c:idx val="0"/>
          <c:layout>
            <c:manualLayout>
              <c:x val="0.24588450227087083"/>
              <c:y val="2.3896179644211139E-2"/>
            </c:manualLayout>
          </c:layout>
          <c:tx>
            <c:rich>
              <a:bodyPr rot="0" spcFirstLastPara="1" vertOverflow="clip" horzOverflow="clip" vert="horz" wrap="square" lIns="38100" tIns="19050" rIns="38100" bIns="19050" anchor="ctr" anchorCtr="1">
                <a:noAutofit/>
              </a:bodyPr>
              <a:lstStyle/>
              <a:p>
                <a:pPr>
                  <a:defRPr sz="900" b="0" i="0" u="none" strike="noStrike" kern="1200" baseline="0">
                    <a:solidFill>
                      <a:schemeClr val="tx1"/>
                    </a:solidFill>
                    <a:latin typeface="+mn-lt"/>
                    <a:ea typeface="+mn-ea"/>
                    <a:cs typeface="+mn-cs"/>
                  </a:defRPr>
                </a:pPr>
                <a:fld id="{236F6E3F-0949-4159-B659-532001B7BE45}" type="CATEGORYNAME">
                  <a:rPr lang="en-US" sz="1100" b="0">
                    <a:solidFill>
                      <a:schemeClr val="tx1"/>
                    </a:solidFill>
                  </a:rPr>
                  <a:pPr>
                    <a:defRPr sz="900" b="0" i="0" u="none" strike="noStrike" kern="1200" baseline="0">
                      <a:solidFill>
                        <a:schemeClr val="tx1"/>
                      </a:solidFill>
                      <a:latin typeface="+mn-lt"/>
                      <a:ea typeface="+mn-ea"/>
                      <a:cs typeface="+mn-cs"/>
                    </a:defRPr>
                  </a:pPr>
                  <a:t>[CATEGORY NAME]</a:t>
                </a:fld>
                <a:r>
                  <a:rPr lang="en-US" sz="1100" b="0" baseline="0">
                    <a:solidFill>
                      <a:schemeClr val="tx1"/>
                    </a:solidFill>
                  </a:rPr>
                  <a:t>
</a:t>
                </a:r>
                <a:fld id="{CB65BAE5-B1A1-4CF2-B007-79E6EA748C8B}" type="PERCENTAGE">
                  <a:rPr lang="en-US" sz="1100" b="0" baseline="0">
                    <a:solidFill>
                      <a:schemeClr val="tx1"/>
                    </a:solidFill>
                  </a:rPr>
                  <a:pPr>
                    <a:defRPr sz="900" b="0" i="0" u="none" strike="noStrike" kern="1200" baseline="0">
                      <a:solidFill>
                        <a:schemeClr val="tx1"/>
                      </a:solidFill>
                      <a:latin typeface="+mn-lt"/>
                      <a:ea typeface="+mn-ea"/>
                      <a:cs typeface="+mn-cs"/>
                    </a:defRPr>
                  </a:pPr>
                  <a:t>[PERCENTAGE]</a:t>
                </a:fld>
                <a:endParaRPr lang="en-US" sz="1100" b="0" baseline="0">
                  <a:solidFill>
                    <a:schemeClr val="tx1"/>
                  </a:solidFill>
                </a:endParaRPr>
              </a:p>
            </c:rich>
          </c:tx>
          <c:spPr>
            <a:noFill/>
            <a:ln>
              <a:no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7100926031727767"/>
                  <c:h val="0.18617526975794693"/>
                </c:manualLayout>
              </c15:layout>
              <c15:dlblFieldTable/>
              <c15:showDataLabelsRange val="0"/>
            </c:ext>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1"/>
          </a:solidFill>
          <a:ln w="19050">
            <a:solidFill>
              <a:schemeClr val="lt1"/>
            </a:solidFill>
          </a:ln>
          <a:effectLst/>
        </c:spPr>
        <c:dLbl>
          <c:idx val="0"/>
          <c:layout>
            <c:manualLayout>
              <c:x val="-0.24635972683270319"/>
              <c:y val="-5.9261081948090667E-3"/>
            </c:manualLayout>
          </c:layout>
          <c:tx>
            <c:rich>
              <a:bodyPr rot="0" spcFirstLastPara="1" vertOverflow="clip" horzOverflow="clip" vert="horz" wrap="square" lIns="38100" tIns="19050" rIns="38100" bIns="19050" anchor="ctr" anchorCtr="1">
                <a:noAutofit/>
              </a:bodyPr>
              <a:lstStyle/>
              <a:p>
                <a:pPr>
                  <a:defRPr sz="900" b="0" i="0" u="none" strike="noStrike" kern="1200" baseline="0">
                    <a:solidFill>
                      <a:schemeClr val="tx1"/>
                    </a:solidFill>
                    <a:latin typeface="+mn-lt"/>
                    <a:ea typeface="+mn-ea"/>
                    <a:cs typeface="+mn-cs"/>
                  </a:defRPr>
                </a:pPr>
                <a:fld id="{D14A0480-0789-4795-B998-0476B91D51A7}" type="CATEGORYNAME">
                  <a:rPr lang="en-US" sz="1100">
                    <a:solidFill>
                      <a:schemeClr val="tx1"/>
                    </a:solidFill>
                  </a:rPr>
                  <a:pPr>
                    <a:defRPr sz="900" b="0" i="0" u="none" strike="noStrike" kern="1200" baseline="0">
                      <a:solidFill>
                        <a:schemeClr val="tx1"/>
                      </a:solidFill>
                      <a:latin typeface="+mn-lt"/>
                      <a:ea typeface="+mn-ea"/>
                      <a:cs typeface="+mn-cs"/>
                    </a:defRPr>
                  </a:pPr>
                  <a:t>[CATEGORY NAME]</a:t>
                </a:fld>
                <a:r>
                  <a:rPr lang="en-US" sz="1100" baseline="0">
                    <a:solidFill>
                      <a:schemeClr val="tx1"/>
                    </a:solidFill>
                  </a:rPr>
                  <a:t>
</a:t>
                </a:r>
                <a:fld id="{160B8F4F-B423-4ABA-8C15-492572F9C1CB}" type="PERCENTAGE">
                  <a:rPr lang="en-US" sz="1100" baseline="0">
                    <a:solidFill>
                      <a:schemeClr val="tx1"/>
                    </a:solidFill>
                  </a:rPr>
                  <a:pPr>
                    <a:defRPr sz="900" b="0" i="0" u="none" strike="noStrike" kern="1200" baseline="0">
                      <a:solidFill>
                        <a:schemeClr val="tx1"/>
                      </a:solidFill>
                      <a:latin typeface="+mn-lt"/>
                      <a:ea typeface="+mn-ea"/>
                      <a:cs typeface="+mn-cs"/>
                    </a:defRPr>
                  </a:pPr>
                  <a:t>[PERCENTAGE]</a:t>
                </a:fld>
                <a:endParaRPr lang="en-US" sz="1100" baseline="0">
                  <a:solidFill>
                    <a:schemeClr val="tx1"/>
                  </a:solidFill>
                </a:endParaRPr>
              </a:p>
            </c:rich>
          </c:tx>
          <c:spPr>
            <a:noFill/>
            <a:ln>
              <a:no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7501334207870245"/>
                  <c:h val="0.15839749198016911"/>
                </c:manualLayout>
              </c15:layout>
              <c15:dlblFieldTable/>
              <c15:showDataLabelsRange val="0"/>
            </c:ext>
          </c:extLst>
        </c:dLbl>
      </c:pivotFmt>
      <c:pivotFmt>
        <c:idx val="5"/>
        <c:spPr>
          <a:solidFill>
            <a:schemeClr val="accent1"/>
          </a:solidFill>
          <a:ln w="19050">
            <a:solidFill>
              <a:schemeClr val="lt1"/>
            </a:solidFill>
          </a:ln>
          <a:effectLst/>
        </c:spPr>
        <c:dLbl>
          <c:idx val="0"/>
          <c:layout>
            <c:manualLayout>
              <c:x val="0.24588450227087083"/>
              <c:y val="2.3896179644211139E-2"/>
            </c:manualLayout>
          </c:layout>
          <c:tx>
            <c:rich>
              <a:bodyPr rot="0" spcFirstLastPara="1" vertOverflow="clip" horzOverflow="clip" vert="horz" wrap="square" lIns="38100" tIns="19050" rIns="38100" bIns="19050" anchor="ctr" anchorCtr="1">
                <a:noAutofit/>
              </a:bodyPr>
              <a:lstStyle/>
              <a:p>
                <a:pPr>
                  <a:defRPr sz="900" b="0" i="0" u="none" strike="noStrike" kern="1200" baseline="0">
                    <a:solidFill>
                      <a:schemeClr val="tx1"/>
                    </a:solidFill>
                    <a:latin typeface="+mn-lt"/>
                    <a:ea typeface="+mn-ea"/>
                    <a:cs typeface="+mn-cs"/>
                  </a:defRPr>
                </a:pPr>
                <a:fld id="{236F6E3F-0949-4159-B659-532001B7BE45}" type="CATEGORYNAME">
                  <a:rPr lang="en-US" sz="1100" b="0">
                    <a:solidFill>
                      <a:schemeClr val="tx1"/>
                    </a:solidFill>
                  </a:rPr>
                  <a:pPr>
                    <a:defRPr sz="900" b="0" i="0" u="none" strike="noStrike" kern="1200" baseline="0">
                      <a:solidFill>
                        <a:schemeClr val="tx1"/>
                      </a:solidFill>
                      <a:latin typeface="+mn-lt"/>
                      <a:ea typeface="+mn-ea"/>
                      <a:cs typeface="+mn-cs"/>
                    </a:defRPr>
                  </a:pPr>
                  <a:t>[CATEGORY NAME]</a:t>
                </a:fld>
                <a:r>
                  <a:rPr lang="en-US" sz="1100" b="0" baseline="0">
                    <a:solidFill>
                      <a:schemeClr val="tx1"/>
                    </a:solidFill>
                  </a:rPr>
                  <a:t>
</a:t>
                </a:r>
                <a:fld id="{CB65BAE5-B1A1-4CF2-B007-79E6EA748C8B}" type="PERCENTAGE">
                  <a:rPr lang="en-US" sz="1100" b="0" baseline="0">
                    <a:solidFill>
                      <a:schemeClr val="tx1"/>
                    </a:solidFill>
                  </a:rPr>
                  <a:pPr>
                    <a:defRPr sz="900" b="0" i="0" u="none" strike="noStrike" kern="1200" baseline="0">
                      <a:solidFill>
                        <a:schemeClr val="tx1"/>
                      </a:solidFill>
                      <a:latin typeface="+mn-lt"/>
                      <a:ea typeface="+mn-ea"/>
                      <a:cs typeface="+mn-cs"/>
                    </a:defRPr>
                  </a:pPr>
                  <a:t>[PERCENTAGE]</a:t>
                </a:fld>
                <a:endParaRPr lang="en-US" sz="1100" b="0" baseline="0">
                  <a:solidFill>
                    <a:schemeClr val="tx1"/>
                  </a:solidFill>
                </a:endParaRPr>
              </a:p>
            </c:rich>
          </c:tx>
          <c:spPr>
            <a:noFill/>
            <a:ln>
              <a:no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7100926031727767"/>
                  <c:h val="0.18617526975794693"/>
                </c:manualLayout>
              </c15:layout>
              <c15:dlblFieldTable/>
              <c15:showDataLabelsRange val="0"/>
            </c:ext>
          </c:extLst>
        </c:dLbl>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olidFill>
          <a:ln w="19050">
            <a:solidFill>
              <a:schemeClr val="lt1"/>
            </a:solidFill>
          </a:ln>
          <a:effectLst/>
        </c:spPr>
        <c:dLbl>
          <c:idx val="0"/>
          <c:layout>
            <c:manualLayout>
              <c:x val="-0.2463600745558979"/>
              <c:y val="4.3547077028063798E-2"/>
            </c:manualLayout>
          </c:layout>
          <c:tx>
            <c:rich>
              <a:bodyPr rot="0" spcFirstLastPara="1" vertOverflow="clip" horzOverflow="clip" vert="horz" wrap="square" lIns="38100" tIns="19050" rIns="38100" bIns="19050" anchor="ctr" anchorCtr="1">
                <a:noAutofit/>
              </a:bodyPr>
              <a:lstStyle/>
              <a:p>
                <a:pPr>
                  <a:defRPr sz="900" b="0" i="0" u="none" strike="noStrike" kern="1200" baseline="0">
                    <a:solidFill>
                      <a:schemeClr val="tx1"/>
                    </a:solidFill>
                    <a:latin typeface="+mn-lt"/>
                    <a:ea typeface="+mn-ea"/>
                    <a:cs typeface="+mn-cs"/>
                  </a:defRPr>
                </a:pPr>
                <a:fld id="{D14A0480-0789-4795-B998-0476B91D51A7}" type="CATEGORYNAME">
                  <a:rPr lang="en-US" sz="1050">
                    <a:solidFill>
                      <a:schemeClr val="tx1">
                        <a:lumMod val="95000"/>
                        <a:lumOff val="5000"/>
                      </a:schemeClr>
                    </a:solidFill>
                  </a:rPr>
                  <a:pPr>
                    <a:defRPr>
                      <a:solidFill>
                        <a:schemeClr val="tx1"/>
                      </a:solidFill>
                    </a:defRPr>
                  </a:pPr>
                  <a:t>[CATEGORY NAME]</a:t>
                </a:fld>
                <a:r>
                  <a:rPr lang="en-US" sz="1050" baseline="0">
                    <a:solidFill>
                      <a:schemeClr val="tx1">
                        <a:lumMod val="95000"/>
                        <a:lumOff val="5000"/>
                      </a:schemeClr>
                    </a:solidFill>
                  </a:rPr>
                  <a:t>
</a:t>
                </a:r>
                <a:fld id="{160B8F4F-B423-4ABA-8C15-492572F9C1CB}" type="PERCENTAGE">
                  <a:rPr lang="en-US" sz="1050" baseline="0">
                    <a:solidFill>
                      <a:schemeClr val="tx1">
                        <a:lumMod val="95000"/>
                        <a:lumOff val="5000"/>
                      </a:schemeClr>
                    </a:solidFill>
                  </a:rPr>
                  <a:pPr>
                    <a:defRPr>
                      <a:solidFill>
                        <a:schemeClr val="tx1"/>
                      </a:solidFill>
                    </a:defRPr>
                  </a:pPr>
                  <a:t>[PERCENTAGE]</a:t>
                </a:fld>
                <a:endParaRPr lang="en-US" sz="1050" baseline="0">
                  <a:solidFill>
                    <a:schemeClr val="tx1">
                      <a:lumMod val="95000"/>
                      <a:lumOff val="5000"/>
                    </a:schemeClr>
                  </a:solidFill>
                </a:endParaRPr>
              </a:p>
            </c:rich>
          </c:tx>
          <c:spPr>
            <a:noFill/>
            <a:ln>
              <a:no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4180354267310789"/>
                  <c:h val="0.28024619434111098"/>
                </c:manualLayout>
              </c15:layout>
              <c15:dlblFieldTable/>
              <c15:showDataLabelsRange val="0"/>
            </c:ext>
          </c:extLst>
        </c:dLbl>
      </c:pivotFmt>
      <c:pivotFmt>
        <c:idx val="8"/>
        <c:spPr>
          <a:solidFill>
            <a:schemeClr val="accent1"/>
          </a:solidFill>
          <a:ln w="19050">
            <a:solidFill>
              <a:schemeClr val="lt1"/>
            </a:solidFill>
          </a:ln>
          <a:effectLst/>
        </c:spPr>
        <c:dLbl>
          <c:idx val="0"/>
          <c:layout>
            <c:manualLayout>
              <c:x val="0.22978178452331141"/>
              <c:y val="-1.520154443266987E-2"/>
            </c:manualLayout>
          </c:layout>
          <c:tx>
            <c:rich>
              <a:bodyPr rot="0" spcFirstLastPara="1" vertOverflow="clip" horzOverflow="clip" vert="horz" wrap="square" lIns="38100" tIns="19050" rIns="38100" bIns="19050" anchor="ctr" anchorCtr="1">
                <a:noAutofit/>
              </a:bodyPr>
              <a:lstStyle/>
              <a:p>
                <a:pPr>
                  <a:defRPr sz="900" b="0" i="0" u="none" strike="noStrike" kern="1200" baseline="0">
                    <a:solidFill>
                      <a:schemeClr val="tx1"/>
                    </a:solidFill>
                    <a:latin typeface="+mn-lt"/>
                    <a:ea typeface="+mn-ea"/>
                    <a:cs typeface="+mn-cs"/>
                  </a:defRPr>
                </a:pPr>
                <a:fld id="{236F6E3F-0949-4159-B659-532001B7BE45}" type="CATEGORYNAME">
                  <a:rPr lang="en-US" sz="1050" b="0">
                    <a:solidFill>
                      <a:schemeClr val="tx1">
                        <a:lumMod val="95000"/>
                        <a:lumOff val="5000"/>
                      </a:schemeClr>
                    </a:solidFill>
                  </a:rPr>
                  <a:pPr>
                    <a:defRPr>
                      <a:solidFill>
                        <a:schemeClr val="tx1"/>
                      </a:solidFill>
                    </a:defRPr>
                  </a:pPr>
                  <a:t>[CATEGORY NAME]</a:t>
                </a:fld>
                <a:r>
                  <a:rPr lang="en-US" sz="1050" b="0" baseline="0">
                    <a:solidFill>
                      <a:schemeClr val="tx1">
                        <a:lumMod val="95000"/>
                        <a:lumOff val="5000"/>
                      </a:schemeClr>
                    </a:solidFill>
                  </a:rPr>
                  <a:t>
</a:t>
                </a:r>
                <a:fld id="{CB65BAE5-B1A1-4CF2-B007-79E6EA748C8B}" type="PERCENTAGE">
                  <a:rPr lang="en-US" sz="1050" b="0" baseline="0">
                    <a:solidFill>
                      <a:schemeClr val="tx1">
                        <a:lumMod val="95000"/>
                        <a:lumOff val="5000"/>
                      </a:schemeClr>
                    </a:solidFill>
                  </a:rPr>
                  <a:pPr>
                    <a:defRPr>
                      <a:solidFill>
                        <a:schemeClr val="tx1"/>
                      </a:solidFill>
                    </a:defRPr>
                  </a:pPr>
                  <a:t>[PERCENTAGE]</a:t>
                </a:fld>
                <a:endParaRPr lang="en-US" sz="1050" b="0" baseline="0">
                  <a:solidFill>
                    <a:schemeClr val="tx1">
                      <a:lumMod val="95000"/>
                      <a:lumOff val="5000"/>
                    </a:schemeClr>
                  </a:solidFill>
                </a:endParaRPr>
              </a:p>
            </c:rich>
          </c:tx>
          <c:spPr>
            <a:noFill/>
            <a:ln>
              <a:no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1609798775153105"/>
                  <c:h val="0.29927038773452741"/>
                </c:manualLayout>
              </c15:layout>
              <c15:dlblFieldTable/>
              <c15:showDataLabelsRange val="0"/>
            </c:ext>
          </c:extLst>
        </c:dLbl>
      </c:pivotFmt>
    </c:pivotFmts>
    <c:plotArea>
      <c:layout>
        <c:manualLayout>
          <c:layoutTarget val="inner"/>
          <c:xMode val="edge"/>
          <c:yMode val="edge"/>
          <c:x val="0.17208701478655239"/>
          <c:y val="0.18117709244677749"/>
          <c:w val="0.6255227847096918"/>
          <c:h val="0.75584025955088951"/>
        </c:manualLayout>
      </c:layout>
      <c:pieChart>
        <c:varyColors val="1"/>
        <c:ser>
          <c:idx val="0"/>
          <c:order val="0"/>
          <c:tx>
            <c:strRef>
              <c:f>'Gender Wise Sales'!$B$3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10A-44A2-98CF-E6FB4CB6338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10A-44A2-98CF-E6FB4CB63387}"/>
              </c:ext>
            </c:extLst>
          </c:dPt>
          <c:dLbls>
            <c:dLbl>
              <c:idx val="0"/>
              <c:layout>
                <c:manualLayout>
                  <c:x val="-0.2463600745558979"/>
                  <c:y val="4.3547077028063798E-2"/>
                </c:manualLayout>
              </c:layout>
              <c:tx>
                <c:rich>
                  <a:bodyPr rot="0" spcFirstLastPara="1" vertOverflow="clip" horzOverflow="clip" vert="horz" wrap="square" lIns="38100" tIns="19050" rIns="38100" bIns="19050" anchor="ctr" anchorCtr="1">
                    <a:noAutofit/>
                  </a:bodyPr>
                  <a:lstStyle/>
                  <a:p>
                    <a:pPr>
                      <a:defRPr sz="900" b="0" i="0" u="none" strike="noStrike" kern="1200" baseline="0">
                        <a:solidFill>
                          <a:schemeClr val="tx1"/>
                        </a:solidFill>
                        <a:latin typeface="+mn-lt"/>
                        <a:ea typeface="+mn-ea"/>
                        <a:cs typeface="+mn-cs"/>
                      </a:defRPr>
                    </a:pPr>
                    <a:fld id="{D14A0480-0789-4795-B998-0476B91D51A7}" type="CATEGORYNAME">
                      <a:rPr lang="en-US" sz="1050">
                        <a:solidFill>
                          <a:schemeClr val="tx1">
                            <a:lumMod val="95000"/>
                            <a:lumOff val="5000"/>
                          </a:schemeClr>
                        </a:solidFill>
                      </a:rPr>
                      <a:pPr>
                        <a:defRPr>
                          <a:solidFill>
                            <a:schemeClr val="tx1"/>
                          </a:solidFill>
                        </a:defRPr>
                      </a:pPr>
                      <a:t>[CATEGORY NAME]</a:t>
                    </a:fld>
                    <a:r>
                      <a:rPr lang="en-US" sz="1050" baseline="0">
                        <a:solidFill>
                          <a:schemeClr val="tx1">
                            <a:lumMod val="95000"/>
                            <a:lumOff val="5000"/>
                          </a:schemeClr>
                        </a:solidFill>
                      </a:rPr>
                      <a:t>
</a:t>
                    </a:r>
                    <a:fld id="{160B8F4F-B423-4ABA-8C15-492572F9C1CB}" type="PERCENTAGE">
                      <a:rPr lang="en-US" sz="1050" baseline="0">
                        <a:solidFill>
                          <a:schemeClr val="tx1">
                            <a:lumMod val="95000"/>
                            <a:lumOff val="5000"/>
                          </a:schemeClr>
                        </a:solidFill>
                      </a:rPr>
                      <a:pPr>
                        <a:defRPr>
                          <a:solidFill>
                            <a:schemeClr val="tx1"/>
                          </a:solidFill>
                        </a:defRPr>
                      </a:pPr>
                      <a:t>[PERCENTAGE]</a:t>
                    </a:fld>
                    <a:endParaRPr lang="en-US" sz="1050" baseline="0">
                      <a:solidFill>
                        <a:schemeClr val="tx1">
                          <a:lumMod val="95000"/>
                          <a:lumOff val="5000"/>
                        </a:schemeClr>
                      </a:solidFill>
                    </a:endParaRPr>
                  </a:p>
                </c:rich>
              </c:tx>
              <c:spPr>
                <a:noFill/>
                <a:ln>
                  <a:no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4180354267310789"/>
                      <c:h val="0.28024619434111098"/>
                    </c:manualLayout>
                  </c15:layout>
                  <c15:dlblFieldTable/>
                  <c15:showDataLabelsRange val="0"/>
                </c:ext>
                <c:ext xmlns:c16="http://schemas.microsoft.com/office/drawing/2014/chart" uri="{C3380CC4-5D6E-409C-BE32-E72D297353CC}">
                  <c16:uniqueId val="{00000001-810A-44A2-98CF-E6FB4CB63387}"/>
                </c:ext>
              </c:extLst>
            </c:dLbl>
            <c:dLbl>
              <c:idx val="1"/>
              <c:layout>
                <c:manualLayout>
                  <c:x val="0.22978178452331141"/>
                  <c:y val="-1.520154443266987E-2"/>
                </c:manualLayout>
              </c:layout>
              <c:tx>
                <c:rich>
                  <a:bodyPr rot="0" spcFirstLastPara="1" vertOverflow="clip" horzOverflow="clip" vert="horz" wrap="square" lIns="38100" tIns="19050" rIns="38100" bIns="19050" anchor="ctr" anchorCtr="1">
                    <a:noAutofit/>
                  </a:bodyPr>
                  <a:lstStyle/>
                  <a:p>
                    <a:pPr>
                      <a:defRPr sz="900" b="0" i="0" u="none" strike="noStrike" kern="1200" baseline="0">
                        <a:solidFill>
                          <a:schemeClr val="tx1"/>
                        </a:solidFill>
                        <a:latin typeface="+mn-lt"/>
                        <a:ea typeface="+mn-ea"/>
                        <a:cs typeface="+mn-cs"/>
                      </a:defRPr>
                    </a:pPr>
                    <a:fld id="{236F6E3F-0949-4159-B659-532001B7BE45}" type="CATEGORYNAME">
                      <a:rPr lang="en-US" sz="1050" b="0">
                        <a:solidFill>
                          <a:schemeClr val="tx1">
                            <a:lumMod val="95000"/>
                            <a:lumOff val="5000"/>
                          </a:schemeClr>
                        </a:solidFill>
                      </a:rPr>
                      <a:pPr>
                        <a:defRPr>
                          <a:solidFill>
                            <a:schemeClr val="tx1"/>
                          </a:solidFill>
                        </a:defRPr>
                      </a:pPr>
                      <a:t>[CATEGORY NAME]</a:t>
                    </a:fld>
                    <a:r>
                      <a:rPr lang="en-US" sz="1050" b="0" baseline="0">
                        <a:solidFill>
                          <a:schemeClr val="tx1">
                            <a:lumMod val="95000"/>
                            <a:lumOff val="5000"/>
                          </a:schemeClr>
                        </a:solidFill>
                      </a:rPr>
                      <a:t>
</a:t>
                    </a:r>
                    <a:fld id="{CB65BAE5-B1A1-4CF2-B007-79E6EA748C8B}" type="PERCENTAGE">
                      <a:rPr lang="en-US" sz="1050" b="0" baseline="0">
                        <a:solidFill>
                          <a:schemeClr val="tx1">
                            <a:lumMod val="95000"/>
                            <a:lumOff val="5000"/>
                          </a:schemeClr>
                        </a:solidFill>
                      </a:rPr>
                      <a:pPr>
                        <a:defRPr>
                          <a:solidFill>
                            <a:schemeClr val="tx1"/>
                          </a:solidFill>
                        </a:defRPr>
                      </a:pPr>
                      <a:t>[PERCENTAGE]</a:t>
                    </a:fld>
                    <a:endParaRPr lang="en-US" sz="1050" b="0" baseline="0">
                      <a:solidFill>
                        <a:schemeClr val="tx1">
                          <a:lumMod val="95000"/>
                          <a:lumOff val="5000"/>
                        </a:schemeClr>
                      </a:solidFill>
                    </a:endParaRPr>
                  </a:p>
                </c:rich>
              </c:tx>
              <c:spPr>
                <a:noFill/>
                <a:ln>
                  <a:no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1609798775153105"/>
                      <c:h val="0.29927038773452741"/>
                    </c:manualLayout>
                  </c15:layout>
                  <c15:dlblFieldTable/>
                  <c15:showDataLabelsRange val="0"/>
                </c:ext>
                <c:ext xmlns:c16="http://schemas.microsoft.com/office/drawing/2014/chart" uri="{C3380CC4-5D6E-409C-BE32-E72D297353CC}">
                  <c16:uniqueId val="{00000003-810A-44A2-98CF-E6FB4CB63387}"/>
                </c:ext>
              </c:extLst>
            </c:dLbl>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in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'Gender Wise Sales'!$A$4:$A$5</c:f>
              <c:strCache>
                <c:ptCount val="2"/>
                <c:pt idx="0">
                  <c:v>Female</c:v>
                </c:pt>
                <c:pt idx="1">
                  <c:v>Male</c:v>
                </c:pt>
              </c:strCache>
            </c:strRef>
          </c:cat>
          <c:val>
            <c:numRef>
              <c:f>'Gender Wise Sales'!$B$4:$B$5</c:f>
              <c:numCache>
                <c:formatCode>General</c:formatCode>
                <c:ptCount val="2"/>
                <c:pt idx="0">
                  <c:v>36537</c:v>
                </c:pt>
                <c:pt idx="1">
                  <c:v>39558</c:v>
                </c:pt>
              </c:numCache>
            </c:numRef>
          </c:val>
          <c:extLst>
            <c:ext xmlns:c16="http://schemas.microsoft.com/office/drawing/2014/chart" uri="{C3380CC4-5D6E-409C-BE32-E72D297353CC}">
              <c16:uniqueId val="{00000004-810A-44A2-98CF-E6FB4CB63387}"/>
            </c:ext>
          </c:extLst>
        </c:ser>
        <c:dLbls>
          <c:dLblPos val="inEnd"/>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3">
        <a:lumMod val="20000"/>
        <a:lumOff val="80000"/>
      </a:schemeClr>
    </a:solidFill>
    <a:ln w="9525" cap="rnd" cmpd="dbl" algn="ctr">
      <a:solidFill>
        <a:schemeClr val="tx1">
          <a:lumMod val="15000"/>
          <a:lumOff val="85000"/>
        </a:schemeClr>
      </a:solidFill>
      <a:round/>
    </a:ln>
    <a:effectLst>
      <a:outerShdw blurRad="50800" dist="50800" dir="5400000" algn="ctr" rotWithShape="0">
        <a:schemeClr val="bg1">
          <a:lumMod val="85000"/>
        </a:scheme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4"/>
    </mc:Choice>
    <mc:Fallback>
      <c:style val="4"/>
    </mc:Fallback>
  </mc:AlternateContent>
  <c:pivotSource>
    <c:name>[K Pizza.xlsx]Location Wise Sales!PivotTable2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700" b="1"/>
              <a:t>Location Wise</a:t>
            </a:r>
            <a:r>
              <a:rPr lang="en-US" sz="1700" b="1" baseline="0"/>
              <a:t> Sales</a:t>
            </a:r>
            <a:endParaRPr lang="en-US" sz="1700" b="1"/>
          </a:p>
        </c:rich>
      </c:tx>
      <c:layout>
        <c:manualLayout>
          <c:xMode val="edge"/>
          <c:yMode val="edge"/>
          <c:x val="0.29109171548784168"/>
          <c:y val="3.508771929824561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364242972882186"/>
          <c:y val="0.2041202744393793"/>
          <c:w val="0.84023272952949846"/>
          <c:h val="0.68848024205307656"/>
        </c:manualLayout>
      </c:layout>
      <c:barChart>
        <c:barDir val="col"/>
        <c:grouping val="clustered"/>
        <c:varyColors val="0"/>
        <c:ser>
          <c:idx val="0"/>
          <c:order val="0"/>
          <c:tx>
            <c:strRef>
              <c:f>'Location Wise Sales'!$B$3</c:f>
              <c:strCache>
                <c:ptCount val="1"/>
                <c:pt idx="0">
                  <c:v>Total</c:v>
                </c:pt>
              </c:strCache>
            </c:strRef>
          </c:tx>
          <c:spPr>
            <a:solidFill>
              <a:schemeClr val="accent2"/>
            </a:solidFill>
            <a:ln>
              <a:no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'Location Wise Sales'!$A$4:$A$7</c:f>
              <c:strCache>
                <c:ptCount val="4"/>
                <c:pt idx="0">
                  <c:v>Maratthahalli</c:v>
                </c:pt>
                <c:pt idx="1">
                  <c:v>BTM</c:v>
                </c:pt>
                <c:pt idx="2">
                  <c:v>Kormangala</c:v>
                </c:pt>
                <c:pt idx="3">
                  <c:v>J.P Nagar</c:v>
                </c:pt>
              </c:strCache>
            </c:strRef>
          </c:cat>
          <c:val>
            <c:numRef>
              <c:f>'Location Wise Sales'!$B$4:$B$7</c:f>
              <c:numCache>
                <c:formatCode>General</c:formatCode>
                <c:ptCount val="4"/>
                <c:pt idx="0">
                  <c:v>26137</c:v>
                </c:pt>
                <c:pt idx="1">
                  <c:v>23190</c:v>
                </c:pt>
                <c:pt idx="2">
                  <c:v>19350</c:v>
                </c:pt>
                <c:pt idx="3">
                  <c:v>4957</c:v>
                </c:pt>
              </c:numCache>
            </c:numRef>
          </c:val>
          <c:extLst>
            <c:ext xmlns:c16="http://schemas.microsoft.com/office/drawing/2014/chart" uri="{C3380CC4-5D6E-409C-BE32-E72D297353CC}">
              <c16:uniqueId val="{00000000-7D4A-4F86-A3A6-BA19BCFEC43B}"/>
            </c:ext>
          </c:extLst>
        </c:ser>
        <c:dLbls>
          <c:dLblPos val="outEnd"/>
          <c:showLegendKey val="0"/>
          <c:showVal val="1"/>
          <c:showCatName val="0"/>
          <c:showSerName val="0"/>
          <c:showPercent val="0"/>
          <c:showBubbleSize val="0"/>
        </c:dLbls>
        <c:gapWidth val="219"/>
        <c:overlap val="-27"/>
        <c:axId val="1849086559"/>
        <c:axId val="1849104031"/>
      </c:barChart>
      <c:catAx>
        <c:axId val="18490865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9104031"/>
        <c:crosses val="autoZero"/>
        <c:auto val="1"/>
        <c:lblAlgn val="ctr"/>
        <c:lblOffset val="100"/>
        <c:noMultiLvlLbl val="0"/>
      </c:catAx>
      <c:valAx>
        <c:axId val="184910403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90865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3">
        <a:lumMod val="20000"/>
        <a:lumOff val="80000"/>
      </a:schemeClr>
    </a:solidFill>
    <a:ln w="9525" cap="flat" cmpd="dbl"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5"/>
    </mc:Choice>
    <mc:Fallback>
      <c:style val="5"/>
    </mc:Fallback>
  </mc:AlternateContent>
  <c:pivotSource>
    <c:name>[K Pizza.xlsx]Category Wise Sales!PivotTable3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700" b="1">
                <a:solidFill>
                  <a:schemeClr val="tx1">
                    <a:lumMod val="65000"/>
                    <a:lumOff val="35000"/>
                  </a:schemeClr>
                </a:solidFill>
              </a:rPr>
              <a:t>Category</a:t>
            </a:r>
            <a:r>
              <a:rPr lang="en-US" sz="1700" b="1" baseline="0">
                <a:solidFill>
                  <a:schemeClr val="tx1">
                    <a:lumMod val="65000"/>
                    <a:lumOff val="35000"/>
                  </a:schemeClr>
                </a:solidFill>
              </a:rPr>
              <a:t> Wise Sales</a:t>
            </a:r>
            <a:endParaRPr lang="en-US" sz="1700" b="1">
              <a:solidFill>
                <a:schemeClr val="tx1">
                  <a:lumMod val="65000"/>
                  <a:lumOff val="35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5706818043093443"/>
          <c:y val="0.19310519645120411"/>
          <c:w val="0.67347445522798022"/>
          <c:h val="0.68928634871211436"/>
        </c:manualLayout>
      </c:layout>
      <c:barChart>
        <c:barDir val="bar"/>
        <c:grouping val="clustered"/>
        <c:varyColors val="0"/>
        <c:ser>
          <c:idx val="0"/>
          <c:order val="0"/>
          <c:tx>
            <c:strRef>
              <c:f>'Category Wise Sales'!$B$3</c:f>
              <c:strCache>
                <c:ptCount val="1"/>
                <c:pt idx="0">
                  <c:v>Total</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'Category Wise Sales'!$A$4:$A$7</c:f>
              <c:strCache>
                <c:ptCount val="4"/>
                <c:pt idx="0">
                  <c:v>Veggi Pizza</c:v>
                </c:pt>
                <c:pt idx="1">
                  <c:v>Spicy Panner Pizza</c:v>
                </c:pt>
                <c:pt idx="2">
                  <c:v>Chicken Pizza</c:v>
                </c:pt>
                <c:pt idx="3">
                  <c:v>Margherita Pizza</c:v>
                </c:pt>
              </c:strCache>
            </c:strRef>
          </c:cat>
          <c:val>
            <c:numRef>
              <c:f>'Category Wise Sales'!$B$4:$B$7</c:f>
              <c:numCache>
                <c:formatCode>General</c:formatCode>
                <c:ptCount val="4"/>
                <c:pt idx="0">
                  <c:v>21207</c:v>
                </c:pt>
                <c:pt idx="1">
                  <c:v>20007</c:v>
                </c:pt>
                <c:pt idx="2">
                  <c:v>18630</c:v>
                </c:pt>
                <c:pt idx="3">
                  <c:v>16251</c:v>
                </c:pt>
              </c:numCache>
            </c:numRef>
          </c:val>
          <c:extLst>
            <c:ext xmlns:c16="http://schemas.microsoft.com/office/drawing/2014/chart" uri="{C3380CC4-5D6E-409C-BE32-E72D297353CC}">
              <c16:uniqueId val="{00000000-EF67-4C89-A588-9669CDCA7793}"/>
            </c:ext>
          </c:extLst>
        </c:ser>
        <c:dLbls>
          <c:dLblPos val="outEnd"/>
          <c:showLegendKey val="0"/>
          <c:showVal val="1"/>
          <c:showCatName val="0"/>
          <c:showSerName val="0"/>
          <c:showPercent val="0"/>
          <c:showBubbleSize val="0"/>
        </c:dLbls>
        <c:gapWidth val="182"/>
        <c:axId val="1845709951"/>
        <c:axId val="1845714527"/>
      </c:barChart>
      <c:catAx>
        <c:axId val="1845709951"/>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5714527"/>
        <c:crosses val="autoZero"/>
        <c:auto val="1"/>
        <c:lblAlgn val="ctr"/>
        <c:lblOffset val="100"/>
        <c:noMultiLvlLbl val="0"/>
      </c:catAx>
      <c:valAx>
        <c:axId val="1845714527"/>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57099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3">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4"/>
    </mc:Choice>
    <mc:Fallback>
      <c:style val="4"/>
    </mc:Fallback>
  </mc:AlternateContent>
  <c:pivotSource>
    <c:name>[K Pizza.xlsx]Year Wise Sales!PivotTable7</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700" b="1">
                <a:solidFill>
                  <a:schemeClr val="tx1">
                    <a:lumMod val="65000"/>
                    <a:lumOff val="35000"/>
                  </a:schemeClr>
                </a:solidFill>
              </a:rPr>
              <a:t>Year Wise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235870516185477"/>
          <c:y val="0.19949074074074077"/>
          <c:w val="0.83708573928258967"/>
          <c:h val="0.69310987168270621"/>
        </c:manualLayout>
      </c:layout>
      <c:barChart>
        <c:barDir val="col"/>
        <c:grouping val="clustered"/>
        <c:varyColors val="0"/>
        <c:ser>
          <c:idx val="0"/>
          <c:order val="0"/>
          <c:tx>
            <c:strRef>
              <c:f>'Year Wise Sales'!$B$3</c:f>
              <c:strCache>
                <c:ptCount val="1"/>
                <c:pt idx="0">
                  <c:v>Total</c:v>
                </c:pt>
              </c:strCache>
            </c:strRef>
          </c:tx>
          <c:spPr>
            <a:solidFill>
              <a:schemeClr val="accent2"/>
            </a:solidFill>
            <a:ln>
              <a:no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'Year Wise Sales'!$A$4:$A$6</c:f>
              <c:strCache>
                <c:ptCount val="3"/>
                <c:pt idx="0">
                  <c:v>2018</c:v>
                </c:pt>
                <c:pt idx="1">
                  <c:v>2019</c:v>
                </c:pt>
                <c:pt idx="2">
                  <c:v>2020</c:v>
                </c:pt>
              </c:strCache>
            </c:strRef>
          </c:cat>
          <c:val>
            <c:numRef>
              <c:f>'Year Wise Sales'!$B$4:$B$6</c:f>
              <c:numCache>
                <c:formatCode>General</c:formatCode>
                <c:ptCount val="3"/>
                <c:pt idx="0">
                  <c:v>24105</c:v>
                </c:pt>
                <c:pt idx="1">
                  <c:v>29970</c:v>
                </c:pt>
                <c:pt idx="2">
                  <c:v>22020</c:v>
                </c:pt>
              </c:numCache>
            </c:numRef>
          </c:val>
          <c:extLst>
            <c:ext xmlns:c16="http://schemas.microsoft.com/office/drawing/2014/chart" uri="{C3380CC4-5D6E-409C-BE32-E72D297353CC}">
              <c16:uniqueId val="{00000000-274F-4803-9A7B-6ABD1160A554}"/>
            </c:ext>
          </c:extLst>
        </c:ser>
        <c:dLbls>
          <c:dLblPos val="outEnd"/>
          <c:showLegendKey val="0"/>
          <c:showVal val="1"/>
          <c:showCatName val="0"/>
          <c:showSerName val="0"/>
          <c:showPercent val="0"/>
          <c:showBubbleSize val="0"/>
        </c:dLbls>
        <c:gapWidth val="219"/>
        <c:overlap val="-27"/>
        <c:axId val="1812268383"/>
        <c:axId val="1812266303"/>
      </c:barChart>
      <c:catAx>
        <c:axId val="18122683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2266303"/>
        <c:crosses val="autoZero"/>
        <c:auto val="1"/>
        <c:lblAlgn val="ctr"/>
        <c:lblOffset val="100"/>
        <c:noMultiLvlLbl val="0"/>
      </c:catAx>
      <c:valAx>
        <c:axId val="181226630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22683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3">
        <a:lumMod val="20000"/>
        <a:lumOff val="80000"/>
      </a:schemeClr>
    </a:solidFill>
    <a:ln w="9525" cap="flat" cmpd="dbl"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[K Pizza.xlsx]Shift Wise Sales!PivotTable2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700" b="1">
                <a:solidFill>
                  <a:schemeClr val="tx1">
                    <a:lumMod val="65000"/>
                    <a:lumOff val="35000"/>
                  </a:schemeClr>
                </a:solidFill>
              </a:rPr>
              <a:t>Shifts Wise Sales</a:t>
            </a:r>
          </a:p>
        </c:rich>
      </c:tx>
      <c:layout>
        <c:manualLayout>
          <c:xMode val="edge"/>
          <c:yMode val="edge"/>
          <c:x val="0.29920292932966003"/>
          <c:y val="3.38164379841142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1"/>
          </a:solidFill>
          <a:ln>
            <a:noFill/>
          </a:ln>
          <a:effectLst/>
        </c:spPr>
      </c:pivotFmt>
      <c:pivotFmt>
        <c:idx val="3"/>
        <c:spPr>
          <a:solidFill>
            <a:schemeClr val="accent1"/>
          </a:solidFill>
          <a:ln>
            <a:noFill/>
          </a:ln>
          <a:effectLst/>
        </c:spPr>
      </c:pivotFmt>
    </c:pivotFmts>
    <c:plotArea>
      <c:layout>
        <c:manualLayout>
          <c:layoutTarget val="inner"/>
          <c:xMode val="edge"/>
          <c:yMode val="edge"/>
          <c:x val="0.11982127815418421"/>
          <c:y val="0.23770331229917924"/>
          <c:w val="0.84549032533723978"/>
          <c:h val="0.65489735436774088"/>
        </c:manualLayout>
      </c:layout>
      <c:barChart>
        <c:barDir val="col"/>
        <c:grouping val="clustered"/>
        <c:varyColors val="1"/>
        <c:ser>
          <c:idx val="0"/>
          <c:order val="0"/>
          <c:tx>
            <c:strRef>
              <c:f>'Shift Wise Sales'!$B$3</c:f>
              <c:strCache>
                <c:ptCount val="1"/>
                <c:pt idx="0">
                  <c:v>Total</c:v>
                </c:pt>
              </c:strCache>
            </c:strRef>
          </c:tx>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1-95D9-402B-9827-43610C7E1D74}"/>
              </c:ext>
            </c:extLst>
          </c:dPt>
          <c:dPt>
            <c:idx val="1"/>
            <c:invertIfNegative val="0"/>
            <c:bubble3D val="0"/>
            <c:spPr>
              <a:solidFill>
                <a:schemeClr val="accent2"/>
              </a:solidFill>
              <a:ln>
                <a:noFill/>
              </a:ln>
              <a:effectLst/>
            </c:spPr>
            <c:extLst>
              <c:ext xmlns:c16="http://schemas.microsoft.com/office/drawing/2014/chart" uri="{C3380CC4-5D6E-409C-BE32-E72D297353CC}">
                <c16:uniqueId val="{00000003-95D9-402B-9827-43610C7E1D74}"/>
              </c:ext>
            </c:extLst>
          </c:dPt>
          <c:dPt>
            <c:idx val="2"/>
            <c:invertIfNegative val="0"/>
            <c:bubble3D val="0"/>
            <c:spPr>
              <a:solidFill>
                <a:schemeClr val="accent3"/>
              </a:solidFill>
              <a:ln>
                <a:noFill/>
              </a:ln>
              <a:effectLst/>
            </c:spPr>
            <c:extLst>
              <c:ext xmlns:c16="http://schemas.microsoft.com/office/drawing/2014/chart" uri="{C3380CC4-5D6E-409C-BE32-E72D297353CC}">
                <c16:uniqueId val="{00000005-95D9-402B-9827-43610C7E1D7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'Shift Wise Sales'!$A$4:$A$6</c:f>
              <c:strCache>
                <c:ptCount val="3"/>
                <c:pt idx="0">
                  <c:v>Evening</c:v>
                </c:pt>
                <c:pt idx="1">
                  <c:v>Afternoon</c:v>
                </c:pt>
                <c:pt idx="2">
                  <c:v>Morning</c:v>
                </c:pt>
              </c:strCache>
            </c:strRef>
          </c:cat>
          <c:val>
            <c:numRef>
              <c:f>'Shift Wise Sales'!$B$4:$B$6</c:f>
              <c:numCache>
                <c:formatCode>General</c:formatCode>
                <c:ptCount val="3"/>
                <c:pt idx="0">
                  <c:v>6590</c:v>
                </c:pt>
                <c:pt idx="1">
                  <c:v>6530</c:v>
                </c:pt>
                <c:pt idx="2">
                  <c:v>1590</c:v>
                </c:pt>
              </c:numCache>
            </c:numRef>
          </c:val>
          <c:extLst>
            <c:ext xmlns:c16="http://schemas.microsoft.com/office/drawing/2014/chart" uri="{C3380CC4-5D6E-409C-BE32-E72D297353CC}">
              <c16:uniqueId val="{00000000-A616-4C73-8A0C-7667A36C1A5C}"/>
            </c:ext>
          </c:extLst>
        </c:ser>
        <c:dLbls>
          <c:dLblPos val="outEnd"/>
          <c:showLegendKey val="0"/>
          <c:showVal val="1"/>
          <c:showCatName val="0"/>
          <c:showSerName val="0"/>
          <c:showPercent val="0"/>
          <c:showBubbleSize val="0"/>
        </c:dLbls>
        <c:gapWidth val="219"/>
        <c:overlap val="-27"/>
        <c:axId val="136301983"/>
        <c:axId val="136302399"/>
      </c:barChart>
      <c:catAx>
        <c:axId val="1363019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302399"/>
        <c:crosses val="autoZero"/>
        <c:auto val="1"/>
        <c:lblAlgn val="ctr"/>
        <c:lblOffset val="100"/>
        <c:noMultiLvlLbl val="0"/>
      </c:catAx>
      <c:valAx>
        <c:axId val="13630239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3019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3">
        <a:lumMod val="20000"/>
        <a:lumOff val="80000"/>
      </a:schemeClr>
    </a:solidFill>
    <a:ln w="9525" cap="flat" cmpd="dbl" algn="ctr">
      <a:solidFill>
        <a:schemeClr val="bg1">
          <a:lumMod val="85000"/>
        </a:schemeClr>
      </a:solidFill>
      <a:round/>
    </a:ln>
    <a:effectLst>
      <a:outerShdw blurRad="50800" dist="50800" dir="5400000" algn="ctr" rotWithShape="0">
        <a:schemeClr val="bg1">
          <a:lumMod val="85000"/>
        </a:scheme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[K Pizza.xlsx]Gender Wise Sales!PivotTable1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700" b="1">
                <a:solidFill>
                  <a:schemeClr val="tx1">
                    <a:lumMod val="65000"/>
                    <a:lumOff val="35000"/>
                  </a:schemeClr>
                </a:solidFill>
              </a:rPr>
              <a:t>Gender Wise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dLbl>
          <c:idx val="0"/>
          <c:layout>
            <c:manualLayout>
              <c:x val="-0.24635972683270319"/>
              <c:y val="-5.9261081948090667E-3"/>
            </c:manualLayout>
          </c:layout>
          <c:tx>
            <c:rich>
              <a:bodyPr rot="0" spcFirstLastPara="1" vertOverflow="clip" horzOverflow="clip" vert="horz" wrap="square" lIns="38100" tIns="19050" rIns="38100" bIns="19050" anchor="ctr" anchorCtr="1">
                <a:noAutofit/>
              </a:bodyPr>
              <a:lstStyle/>
              <a:p>
                <a:pPr>
                  <a:defRPr sz="900" b="0" i="0" u="none" strike="noStrike" kern="1200" baseline="0">
                    <a:solidFill>
                      <a:schemeClr val="tx1"/>
                    </a:solidFill>
                    <a:latin typeface="+mn-lt"/>
                    <a:ea typeface="+mn-ea"/>
                    <a:cs typeface="+mn-cs"/>
                  </a:defRPr>
                </a:pPr>
                <a:fld id="{D14A0480-0789-4795-B998-0476B91D51A7}" type="CATEGORYNAME">
                  <a:rPr lang="en-US" sz="1100">
                    <a:solidFill>
                      <a:schemeClr val="tx1"/>
                    </a:solidFill>
                  </a:rPr>
                  <a:pPr>
                    <a:defRPr>
                      <a:solidFill>
                        <a:schemeClr val="tx1"/>
                      </a:solidFill>
                    </a:defRPr>
                  </a:pPr>
                  <a:t>[CATEGORY NAME]</a:t>
                </a:fld>
                <a:r>
                  <a:rPr lang="en-US" sz="1100" baseline="0">
                    <a:solidFill>
                      <a:schemeClr val="tx1"/>
                    </a:solidFill>
                  </a:rPr>
                  <a:t>
</a:t>
                </a:r>
                <a:fld id="{160B8F4F-B423-4ABA-8C15-492572F9C1CB}" type="PERCENTAGE">
                  <a:rPr lang="en-US" sz="1100" baseline="0">
                    <a:solidFill>
                      <a:schemeClr val="tx1"/>
                    </a:solidFill>
                  </a:rPr>
                  <a:pPr>
                    <a:defRPr>
                      <a:solidFill>
                        <a:schemeClr val="tx1"/>
                      </a:solidFill>
                    </a:defRPr>
                  </a:pPr>
                  <a:t>[PERCENTAGE]</a:t>
                </a:fld>
                <a:endParaRPr lang="en-US" sz="1100" baseline="0">
                  <a:solidFill>
                    <a:schemeClr val="tx1"/>
                  </a:solidFill>
                </a:endParaRPr>
              </a:p>
            </c:rich>
          </c:tx>
          <c:spPr>
            <a:noFill/>
            <a:ln>
              <a:no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7501334207870245"/>
                  <c:h val="0.15839749198016911"/>
                </c:manualLayout>
              </c15:layout>
              <c15:dlblFieldTable/>
              <c15:showDataLabelsRange val="0"/>
            </c:ext>
          </c:extLst>
        </c:dLbl>
      </c:pivotFmt>
      <c:pivotFmt>
        <c:idx val="2"/>
        <c:spPr>
          <a:solidFill>
            <a:schemeClr val="accent1"/>
          </a:solidFill>
          <a:ln w="19050">
            <a:solidFill>
              <a:schemeClr val="lt1"/>
            </a:solidFill>
          </a:ln>
          <a:effectLst/>
        </c:spPr>
        <c:dLbl>
          <c:idx val="0"/>
          <c:layout>
            <c:manualLayout>
              <c:x val="0.24588450227087083"/>
              <c:y val="2.3896179644211139E-2"/>
            </c:manualLayout>
          </c:layout>
          <c:tx>
            <c:rich>
              <a:bodyPr rot="0" spcFirstLastPara="1" vertOverflow="clip" horzOverflow="clip" vert="horz" wrap="square" lIns="38100" tIns="19050" rIns="38100" bIns="19050" anchor="ctr" anchorCtr="1">
                <a:noAutofit/>
              </a:bodyPr>
              <a:lstStyle/>
              <a:p>
                <a:pPr>
                  <a:defRPr sz="900" b="0" i="0" u="none" strike="noStrike" kern="1200" baseline="0">
                    <a:solidFill>
                      <a:schemeClr val="tx1"/>
                    </a:solidFill>
                    <a:latin typeface="+mn-lt"/>
                    <a:ea typeface="+mn-ea"/>
                    <a:cs typeface="+mn-cs"/>
                  </a:defRPr>
                </a:pPr>
                <a:fld id="{236F6E3F-0949-4159-B659-532001B7BE45}" type="CATEGORYNAME">
                  <a:rPr lang="en-US" sz="1100" b="0">
                    <a:solidFill>
                      <a:schemeClr val="tx1"/>
                    </a:solidFill>
                  </a:rPr>
                  <a:pPr>
                    <a:defRPr>
                      <a:solidFill>
                        <a:schemeClr val="tx1"/>
                      </a:solidFill>
                    </a:defRPr>
                  </a:pPr>
                  <a:t>[CATEGORY NAME]</a:t>
                </a:fld>
                <a:r>
                  <a:rPr lang="en-US" sz="1100" b="0" baseline="0">
                    <a:solidFill>
                      <a:schemeClr val="tx1"/>
                    </a:solidFill>
                  </a:rPr>
                  <a:t>
</a:t>
                </a:r>
                <a:fld id="{CB65BAE5-B1A1-4CF2-B007-79E6EA748C8B}" type="PERCENTAGE">
                  <a:rPr lang="en-US" sz="1100" b="0" baseline="0">
                    <a:solidFill>
                      <a:schemeClr val="tx1"/>
                    </a:solidFill>
                  </a:rPr>
                  <a:pPr>
                    <a:defRPr>
                      <a:solidFill>
                        <a:schemeClr val="tx1"/>
                      </a:solidFill>
                    </a:defRPr>
                  </a:pPr>
                  <a:t>[PERCENTAGE]</a:t>
                </a:fld>
                <a:endParaRPr lang="en-US" sz="1100" b="0" baseline="0">
                  <a:solidFill>
                    <a:schemeClr val="tx1"/>
                  </a:solidFill>
                </a:endParaRPr>
              </a:p>
            </c:rich>
          </c:tx>
          <c:spPr>
            <a:noFill/>
            <a:ln>
              <a:no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7100926031727767"/>
                  <c:h val="0.18617526975794693"/>
                </c:manualLayout>
              </c15:layout>
              <c15:dlblFieldTable/>
              <c15:showDataLabelsRange val="0"/>
            </c:ext>
          </c:extLst>
        </c:dLbl>
      </c:pivotFmt>
    </c:pivotFmts>
    <c:plotArea>
      <c:layout>
        <c:manualLayout>
          <c:layoutTarget val="inner"/>
          <c:xMode val="edge"/>
          <c:yMode val="edge"/>
          <c:x val="0.17208701478655239"/>
          <c:y val="0.18117709244677749"/>
          <c:w val="0.6255227847096918"/>
          <c:h val="0.75584025955088951"/>
        </c:manualLayout>
      </c:layout>
      <c:pieChart>
        <c:varyColors val="1"/>
        <c:ser>
          <c:idx val="0"/>
          <c:order val="0"/>
          <c:tx>
            <c:strRef>
              <c:f>'Gender Wise Sales'!$B$3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2-4DDD-4C45-8875-438FFF3A33E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DDD-4C45-8875-438FFF3A33E6}"/>
              </c:ext>
            </c:extLst>
          </c:dPt>
          <c:dLbls>
            <c:dLbl>
              <c:idx val="0"/>
              <c:layout>
                <c:manualLayout>
                  <c:x val="-0.24635972683270319"/>
                  <c:y val="-5.9261081948090667E-3"/>
                </c:manualLayout>
              </c:layout>
              <c:tx>
                <c:rich>
                  <a:bodyPr rot="0" spcFirstLastPara="1" vertOverflow="clip" horzOverflow="clip" vert="horz" wrap="square" lIns="38100" tIns="19050" rIns="38100" bIns="19050" anchor="ctr" anchorCtr="1">
                    <a:noAutofit/>
                  </a:bodyPr>
                  <a:lstStyle/>
                  <a:p>
                    <a:pPr>
                      <a:defRPr sz="900" b="0" i="0" u="none" strike="noStrike" kern="1200" baseline="0">
                        <a:solidFill>
                          <a:schemeClr val="tx1"/>
                        </a:solidFill>
                        <a:latin typeface="+mn-lt"/>
                        <a:ea typeface="+mn-ea"/>
                        <a:cs typeface="+mn-cs"/>
                      </a:defRPr>
                    </a:pPr>
                    <a:fld id="{D14A0480-0789-4795-B998-0476B91D51A7}" type="CATEGORYNAME">
                      <a:rPr lang="en-US" sz="1100">
                        <a:solidFill>
                          <a:schemeClr val="tx1"/>
                        </a:solidFill>
                      </a:rPr>
                      <a:pPr>
                        <a:defRPr>
                          <a:solidFill>
                            <a:schemeClr val="tx1"/>
                          </a:solidFill>
                        </a:defRPr>
                      </a:pPr>
                      <a:t>[CATEGORY NAME]</a:t>
                    </a:fld>
                    <a:r>
                      <a:rPr lang="en-US" sz="1100" baseline="0">
                        <a:solidFill>
                          <a:schemeClr val="tx1"/>
                        </a:solidFill>
                      </a:rPr>
                      <a:t>
</a:t>
                    </a:r>
                    <a:fld id="{160B8F4F-B423-4ABA-8C15-492572F9C1CB}" type="PERCENTAGE">
                      <a:rPr lang="en-US" sz="1100" baseline="0">
                        <a:solidFill>
                          <a:schemeClr val="tx1"/>
                        </a:solidFill>
                      </a:rPr>
                      <a:pPr>
                        <a:defRPr>
                          <a:solidFill>
                            <a:schemeClr val="tx1"/>
                          </a:solidFill>
                        </a:defRPr>
                      </a:pPr>
                      <a:t>[PERCENTAGE]</a:t>
                    </a:fld>
                    <a:endParaRPr lang="en-US" sz="1100" baseline="0">
                      <a:solidFill>
                        <a:schemeClr val="tx1"/>
                      </a:solidFill>
                    </a:endParaRPr>
                  </a:p>
                </c:rich>
              </c:tx>
              <c:spPr>
                <a:noFill/>
                <a:ln>
                  <a:no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7501334207870245"/>
                      <c:h val="0.15839749198016911"/>
                    </c:manualLayout>
                  </c15:layout>
                  <c15:dlblFieldTable/>
                  <c15:showDataLabelsRange val="0"/>
                </c:ext>
                <c:ext xmlns:c16="http://schemas.microsoft.com/office/drawing/2014/chart" uri="{C3380CC4-5D6E-409C-BE32-E72D297353CC}">
                  <c16:uniqueId val="{00000002-4DDD-4C45-8875-438FFF3A33E6}"/>
                </c:ext>
              </c:extLst>
            </c:dLbl>
            <c:dLbl>
              <c:idx val="1"/>
              <c:layout>
                <c:manualLayout>
                  <c:x val="0.24588450227087083"/>
                  <c:y val="2.3896179644211139E-2"/>
                </c:manualLayout>
              </c:layout>
              <c:tx>
                <c:rich>
                  <a:bodyPr rot="0" spcFirstLastPara="1" vertOverflow="clip" horzOverflow="clip" vert="horz" wrap="square" lIns="38100" tIns="19050" rIns="38100" bIns="19050" anchor="ctr" anchorCtr="1">
                    <a:noAutofit/>
                  </a:bodyPr>
                  <a:lstStyle/>
                  <a:p>
                    <a:pPr>
                      <a:defRPr sz="900" b="0" i="0" u="none" strike="noStrike" kern="1200" baseline="0">
                        <a:solidFill>
                          <a:schemeClr val="tx1"/>
                        </a:solidFill>
                        <a:latin typeface="+mn-lt"/>
                        <a:ea typeface="+mn-ea"/>
                        <a:cs typeface="+mn-cs"/>
                      </a:defRPr>
                    </a:pPr>
                    <a:fld id="{236F6E3F-0949-4159-B659-532001B7BE45}" type="CATEGORYNAME">
                      <a:rPr lang="en-US" sz="1100" b="0">
                        <a:solidFill>
                          <a:schemeClr val="tx1"/>
                        </a:solidFill>
                      </a:rPr>
                      <a:pPr>
                        <a:defRPr>
                          <a:solidFill>
                            <a:schemeClr val="tx1"/>
                          </a:solidFill>
                        </a:defRPr>
                      </a:pPr>
                      <a:t>[CATEGORY NAME]</a:t>
                    </a:fld>
                    <a:r>
                      <a:rPr lang="en-US" sz="1100" b="0" baseline="0">
                        <a:solidFill>
                          <a:schemeClr val="tx1"/>
                        </a:solidFill>
                      </a:rPr>
                      <a:t>
</a:t>
                    </a:r>
                    <a:fld id="{CB65BAE5-B1A1-4CF2-B007-79E6EA748C8B}" type="PERCENTAGE">
                      <a:rPr lang="en-US" sz="1100" b="0" baseline="0">
                        <a:solidFill>
                          <a:schemeClr val="tx1"/>
                        </a:solidFill>
                      </a:rPr>
                      <a:pPr>
                        <a:defRPr>
                          <a:solidFill>
                            <a:schemeClr val="tx1"/>
                          </a:solidFill>
                        </a:defRPr>
                      </a:pPr>
                      <a:t>[PERCENTAGE]</a:t>
                    </a:fld>
                    <a:endParaRPr lang="en-US" sz="1100" b="0" baseline="0">
                      <a:solidFill>
                        <a:schemeClr val="tx1"/>
                      </a:solidFill>
                    </a:endParaRPr>
                  </a:p>
                </c:rich>
              </c:tx>
              <c:spPr>
                <a:noFill/>
                <a:ln>
                  <a:no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7100926031727767"/>
                      <c:h val="0.18617526975794693"/>
                    </c:manualLayout>
                  </c15:layout>
                  <c15:dlblFieldTable/>
                  <c15:showDataLabelsRange val="0"/>
                </c:ext>
                <c:ext xmlns:c16="http://schemas.microsoft.com/office/drawing/2014/chart" uri="{C3380CC4-5D6E-409C-BE32-E72D297353CC}">
                  <c16:uniqueId val="{00000003-4DDD-4C45-8875-438FFF3A33E6}"/>
                </c:ext>
              </c:extLst>
            </c:dLbl>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in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'Gender Wise Sales'!$A$4:$A$5</c:f>
              <c:strCache>
                <c:ptCount val="2"/>
                <c:pt idx="0">
                  <c:v>Female</c:v>
                </c:pt>
                <c:pt idx="1">
                  <c:v>Male</c:v>
                </c:pt>
              </c:strCache>
            </c:strRef>
          </c:cat>
          <c:val>
            <c:numRef>
              <c:f>'Gender Wise Sales'!$B$4:$B$5</c:f>
              <c:numCache>
                <c:formatCode>General</c:formatCode>
                <c:ptCount val="2"/>
                <c:pt idx="0">
                  <c:v>36537</c:v>
                </c:pt>
                <c:pt idx="1">
                  <c:v>39558</c:v>
                </c:pt>
              </c:numCache>
            </c:numRef>
          </c:val>
          <c:extLst>
            <c:ext xmlns:c16="http://schemas.microsoft.com/office/drawing/2014/chart" uri="{C3380CC4-5D6E-409C-BE32-E72D297353CC}">
              <c16:uniqueId val="{00000000-4DDD-4C45-8875-438FFF3A33E6}"/>
            </c:ext>
          </c:extLst>
        </c:ser>
        <c:dLbls>
          <c:dLblPos val="inEnd"/>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3">
        <a:lumMod val="20000"/>
        <a:lumOff val="80000"/>
      </a:schemeClr>
    </a:solidFill>
    <a:ln w="9525" cap="rnd" cmpd="dbl" algn="ctr">
      <a:solidFill>
        <a:schemeClr val="tx1">
          <a:lumMod val="15000"/>
          <a:lumOff val="85000"/>
        </a:schemeClr>
      </a:solidFill>
      <a:round/>
    </a:ln>
    <a:effectLst>
      <a:outerShdw blurRad="50800" dist="50800" dir="5400000" algn="ctr" rotWithShape="0">
        <a:schemeClr val="bg1">
          <a:lumMod val="85000"/>
        </a:scheme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4"/>
    </mc:Choice>
    <mc:Fallback>
      <c:style val="4"/>
    </mc:Fallback>
  </mc:AlternateContent>
  <c:pivotSource>
    <c:name>[K Pizza.xlsx]Location Wise Sales!PivotTable2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700" b="1"/>
              <a:t>Location Wise</a:t>
            </a:r>
            <a:r>
              <a:rPr lang="en-US" sz="1700" b="1" baseline="0"/>
              <a:t> Sales</a:t>
            </a:r>
            <a:endParaRPr lang="en-US" sz="17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364247572501713"/>
          <c:y val="0.20412037037037037"/>
          <c:w val="0.84023272952949846"/>
          <c:h val="0.68848024205307656"/>
        </c:manualLayout>
      </c:layout>
      <c:barChart>
        <c:barDir val="col"/>
        <c:grouping val="clustered"/>
        <c:varyColors val="0"/>
        <c:ser>
          <c:idx val="0"/>
          <c:order val="0"/>
          <c:tx>
            <c:strRef>
              <c:f>'Location Wise Sales'!$B$3</c:f>
              <c:strCache>
                <c:ptCount val="1"/>
                <c:pt idx="0">
                  <c:v>Total</c:v>
                </c:pt>
              </c:strCache>
            </c:strRef>
          </c:tx>
          <c:spPr>
            <a:solidFill>
              <a:schemeClr val="accent2"/>
            </a:solidFill>
            <a:ln>
              <a:no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'Location Wise Sales'!$A$4:$A$7</c:f>
              <c:strCache>
                <c:ptCount val="4"/>
                <c:pt idx="0">
                  <c:v>Maratthahalli</c:v>
                </c:pt>
                <c:pt idx="1">
                  <c:v>BTM</c:v>
                </c:pt>
                <c:pt idx="2">
                  <c:v>Kormangala</c:v>
                </c:pt>
                <c:pt idx="3">
                  <c:v>J.P Nagar</c:v>
                </c:pt>
              </c:strCache>
            </c:strRef>
          </c:cat>
          <c:val>
            <c:numRef>
              <c:f>'Location Wise Sales'!$B$4:$B$7</c:f>
              <c:numCache>
                <c:formatCode>General</c:formatCode>
                <c:ptCount val="4"/>
                <c:pt idx="0">
                  <c:v>26137</c:v>
                </c:pt>
                <c:pt idx="1">
                  <c:v>23190</c:v>
                </c:pt>
                <c:pt idx="2">
                  <c:v>19350</c:v>
                </c:pt>
                <c:pt idx="3">
                  <c:v>4957</c:v>
                </c:pt>
              </c:numCache>
            </c:numRef>
          </c:val>
          <c:extLst>
            <c:ext xmlns:c16="http://schemas.microsoft.com/office/drawing/2014/chart" uri="{C3380CC4-5D6E-409C-BE32-E72D297353CC}">
              <c16:uniqueId val="{00000000-07AD-4AB9-8A30-3A1E133E912D}"/>
            </c:ext>
          </c:extLst>
        </c:ser>
        <c:dLbls>
          <c:dLblPos val="outEnd"/>
          <c:showLegendKey val="0"/>
          <c:showVal val="1"/>
          <c:showCatName val="0"/>
          <c:showSerName val="0"/>
          <c:showPercent val="0"/>
          <c:showBubbleSize val="0"/>
        </c:dLbls>
        <c:gapWidth val="219"/>
        <c:overlap val="-27"/>
        <c:axId val="1849086559"/>
        <c:axId val="1849104031"/>
      </c:barChart>
      <c:catAx>
        <c:axId val="18490865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9104031"/>
        <c:crosses val="autoZero"/>
        <c:auto val="1"/>
        <c:lblAlgn val="ctr"/>
        <c:lblOffset val="100"/>
        <c:noMultiLvlLbl val="0"/>
      </c:catAx>
      <c:valAx>
        <c:axId val="184910403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90865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3">
        <a:lumMod val="20000"/>
        <a:lumOff val="80000"/>
      </a:schemeClr>
    </a:solidFill>
    <a:ln w="9525" cap="flat" cmpd="dbl"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4"/>
    </mc:Choice>
    <mc:Fallback>
      <c:style val="4"/>
    </mc:Fallback>
  </mc:AlternateContent>
  <c:pivotSource>
    <c:name>[K Pizza.xlsx]Category Wise Sales!PivotTable3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700" b="1">
                <a:solidFill>
                  <a:schemeClr val="tx1">
                    <a:lumMod val="65000"/>
                    <a:lumOff val="35000"/>
                  </a:schemeClr>
                </a:solidFill>
              </a:rPr>
              <a:t>Category</a:t>
            </a:r>
            <a:r>
              <a:rPr lang="en-US" sz="1700" b="1" baseline="0">
                <a:solidFill>
                  <a:schemeClr val="tx1">
                    <a:lumMod val="65000"/>
                    <a:lumOff val="35000"/>
                  </a:schemeClr>
                </a:solidFill>
              </a:rPr>
              <a:t> Wise Sales</a:t>
            </a:r>
            <a:endParaRPr lang="en-US" sz="1700" b="1">
              <a:solidFill>
                <a:schemeClr val="tx1">
                  <a:lumMod val="65000"/>
                  <a:lumOff val="35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5706818043093443"/>
          <c:y val="0.19310519645120411"/>
          <c:w val="0.67347445522798022"/>
          <c:h val="0.68928634871211436"/>
        </c:manualLayout>
      </c:layout>
      <c:barChart>
        <c:barDir val="bar"/>
        <c:grouping val="clustered"/>
        <c:varyColors val="0"/>
        <c:ser>
          <c:idx val="0"/>
          <c:order val="0"/>
          <c:tx>
            <c:strRef>
              <c:f>'Category Wise Sales'!$B$3</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'Category Wise Sales'!$A$4:$A$7</c:f>
              <c:strCache>
                <c:ptCount val="4"/>
                <c:pt idx="0">
                  <c:v>Veggi Pizza</c:v>
                </c:pt>
                <c:pt idx="1">
                  <c:v>Spicy Panner Pizza</c:v>
                </c:pt>
                <c:pt idx="2">
                  <c:v>Chicken Pizza</c:v>
                </c:pt>
                <c:pt idx="3">
                  <c:v>Margherita Pizza</c:v>
                </c:pt>
              </c:strCache>
            </c:strRef>
          </c:cat>
          <c:val>
            <c:numRef>
              <c:f>'Category Wise Sales'!$B$4:$B$7</c:f>
              <c:numCache>
                <c:formatCode>General</c:formatCode>
                <c:ptCount val="4"/>
                <c:pt idx="0">
                  <c:v>21207</c:v>
                </c:pt>
                <c:pt idx="1">
                  <c:v>20007</c:v>
                </c:pt>
                <c:pt idx="2">
                  <c:v>18630</c:v>
                </c:pt>
                <c:pt idx="3">
                  <c:v>16251</c:v>
                </c:pt>
              </c:numCache>
            </c:numRef>
          </c:val>
          <c:extLst>
            <c:ext xmlns:c16="http://schemas.microsoft.com/office/drawing/2014/chart" uri="{C3380CC4-5D6E-409C-BE32-E72D297353CC}">
              <c16:uniqueId val="{00000000-299B-43A9-8BA4-E08C5172933F}"/>
            </c:ext>
          </c:extLst>
        </c:ser>
        <c:dLbls>
          <c:dLblPos val="outEnd"/>
          <c:showLegendKey val="0"/>
          <c:showVal val="1"/>
          <c:showCatName val="0"/>
          <c:showSerName val="0"/>
          <c:showPercent val="0"/>
          <c:showBubbleSize val="0"/>
        </c:dLbls>
        <c:gapWidth val="182"/>
        <c:axId val="1845709951"/>
        <c:axId val="1845714527"/>
      </c:barChart>
      <c:catAx>
        <c:axId val="1845709951"/>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5714527"/>
        <c:crosses val="autoZero"/>
        <c:auto val="1"/>
        <c:lblAlgn val="ctr"/>
        <c:lblOffset val="100"/>
        <c:noMultiLvlLbl val="0"/>
      </c:catAx>
      <c:valAx>
        <c:axId val="1845714527"/>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57099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3">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withinLinearReversed" id="22">
  <a:schemeClr val="accent2"/>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Reversed" id="22">
  <a:schemeClr val="accent2"/>
</cs:colorStyle>
</file>

<file path=xl/charts/colors4.xml><?xml version="1.0" encoding="utf-8"?>
<cs:colorStyle xmlns:cs="http://schemas.microsoft.com/office/drawing/2012/chartStyle" xmlns:a="http://schemas.openxmlformats.org/drawingml/2006/main" meth="withinLinear" id="16">
  <a:schemeClr val="accent3"/>
</cs:colorStyle>
</file>

<file path=xl/charts/colors5.xml><?xml version="1.0" encoding="utf-8"?>
<cs:colorStyle xmlns:cs="http://schemas.microsoft.com/office/drawing/2012/chartStyle" xmlns:a="http://schemas.openxmlformats.org/drawingml/2006/main" meth="withinLinearReversed" id="22">
  <a:schemeClr val="accent2"/>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withinLinearReversed" id="22">
  <a:schemeClr val="accent2"/>
</cs:colorStyle>
</file>

<file path=xl/charts/colors9.xml><?xml version="1.0" encoding="utf-8"?>
<cs:colorStyle xmlns:cs="http://schemas.microsoft.com/office/drawing/2012/chartStyle" xmlns:a="http://schemas.openxmlformats.org/drawingml/2006/main" meth="withinLinear" id="15">
  <a:schemeClr val="accent2"/>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6.xml"/></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1" Type="http://schemas.openxmlformats.org/officeDocument/2006/relationships/chart" Target="../charts/chart8.xml"/></Relationships>
</file>

<file path=xl/drawings/_rels/drawing5.xml.rels><?xml version="1.0" encoding="UTF-8" standalone="yes"?>
<Relationships xmlns="http://schemas.openxmlformats.org/package/2006/relationships"><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0</xdr:col>
      <xdr:colOff>19051</xdr:colOff>
      <xdr:row>0</xdr:row>
      <xdr:rowOff>0</xdr:rowOff>
    </xdr:from>
    <xdr:to>
      <xdr:col>17</xdr:col>
      <xdr:colOff>323851</xdr:colOff>
      <xdr:row>1</xdr:row>
      <xdr:rowOff>180975</xdr:rowOff>
    </xdr:to>
    <xdr:sp macro="" textlink="">
      <xdr:nvSpPr>
        <xdr:cNvPr id="2" name="TextBox 1">
          <a:extLst>
            <a:ext uri="{FF2B5EF4-FFF2-40B4-BE49-F238E27FC236}">
              <a16:creationId xmlns:a16="http://schemas.microsoft.com/office/drawing/2014/main" id="{418C18BF-F8CE-4423-93BC-32D6D3637A1C}"/>
            </a:ext>
          </a:extLst>
        </xdr:cNvPr>
        <xdr:cNvSpPr txBox="1"/>
      </xdr:nvSpPr>
      <xdr:spPr>
        <a:xfrm>
          <a:off x="19051" y="0"/>
          <a:ext cx="10668000" cy="371475"/>
        </a:xfrm>
        <a:prstGeom prst="rect">
          <a:avLst/>
        </a:prstGeom>
        <a:solidFill>
          <a:schemeClr val="accent3">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2400" b="1" i="1">
              <a:solidFill>
                <a:schemeClr val="tx1">
                  <a:lumMod val="95000"/>
                  <a:lumOff val="5000"/>
                </a:schemeClr>
              </a:solidFill>
            </a:rPr>
            <a:t>K Pizza Sales Dashboard</a:t>
          </a:r>
        </a:p>
      </xdr:txBody>
    </xdr:sp>
    <xdr:clientData/>
  </xdr:twoCellAnchor>
  <xdr:twoCellAnchor>
    <xdr:from>
      <xdr:col>0</xdr:col>
      <xdr:colOff>114301</xdr:colOff>
      <xdr:row>14</xdr:row>
      <xdr:rowOff>104775</xdr:rowOff>
    </xdr:from>
    <xdr:to>
      <xdr:col>5</xdr:col>
      <xdr:colOff>390525</xdr:colOff>
      <xdr:row>25</xdr:row>
      <xdr:rowOff>123825</xdr:rowOff>
    </xdr:to>
    <xdr:graphicFrame macro="">
      <xdr:nvGraphicFramePr>
        <xdr:cNvPr id="3" name="Chart 2">
          <a:extLst>
            <a:ext uri="{FF2B5EF4-FFF2-40B4-BE49-F238E27FC236}">
              <a16:creationId xmlns:a16="http://schemas.microsoft.com/office/drawing/2014/main" id="{589B2049-103B-4312-A202-902CC84739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257175</xdr:colOff>
      <xdr:row>14</xdr:row>
      <xdr:rowOff>104775</xdr:rowOff>
    </xdr:from>
    <xdr:to>
      <xdr:col>14</xdr:col>
      <xdr:colOff>400050</xdr:colOff>
      <xdr:row>25</xdr:row>
      <xdr:rowOff>142874</xdr:rowOff>
    </xdr:to>
    <xdr:graphicFrame macro="">
      <xdr:nvGraphicFramePr>
        <xdr:cNvPr id="4" name="Chart 3">
          <a:extLst>
            <a:ext uri="{FF2B5EF4-FFF2-40B4-BE49-F238E27FC236}">
              <a16:creationId xmlns:a16="http://schemas.microsoft.com/office/drawing/2014/main" id="{E40DFC66-9B7C-4420-875D-84D901B2E4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123824</xdr:colOff>
      <xdr:row>2</xdr:row>
      <xdr:rowOff>104776</xdr:rowOff>
    </xdr:from>
    <xdr:to>
      <xdr:col>7</xdr:col>
      <xdr:colOff>247649</xdr:colOff>
      <xdr:row>13</xdr:row>
      <xdr:rowOff>180976</xdr:rowOff>
    </xdr:to>
    <xdr:graphicFrame macro="">
      <xdr:nvGraphicFramePr>
        <xdr:cNvPr id="5" name="Chart 4">
          <a:extLst>
            <a:ext uri="{FF2B5EF4-FFF2-40B4-BE49-F238E27FC236}">
              <a16:creationId xmlns:a16="http://schemas.microsoft.com/office/drawing/2014/main" id="{1B8D984E-EE77-49C0-8C9B-8BE6285BA9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390525</xdr:colOff>
      <xdr:row>2</xdr:row>
      <xdr:rowOff>104775</xdr:rowOff>
    </xdr:from>
    <xdr:to>
      <xdr:col>14</xdr:col>
      <xdr:colOff>419100</xdr:colOff>
      <xdr:row>13</xdr:row>
      <xdr:rowOff>171449</xdr:rowOff>
    </xdr:to>
    <xdr:graphicFrame macro="">
      <xdr:nvGraphicFramePr>
        <xdr:cNvPr id="6" name="Chart 5">
          <a:extLst>
            <a:ext uri="{FF2B5EF4-FFF2-40B4-BE49-F238E27FC236}">
              <a16:creationId xmlns:a16="http://schemas.microsoft.com/office/drawing/2014/main" id="{2149F933-2CB1-4196-8830-A707E9DD6F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15</xdr:col>
      <xdr:colOff>238125</xdr:colOff>
      <xdr:row>16</xdr:row>
      <xdr:rowOff>161926</xdr:rowOff>
    </xdr:from>
    <xdr:to>
      <xdr:col>17</xdr:col>
      <xdr:colOff>200025</xdr:colOff>
      <xdr:row>25</xdr:row>
      <xdr:rowOff>57150</xdr:rowOff>
    </xdr:to>
    <mc:AlternateContent xmlns:mc="http://schemas.openxmlformats.org/markup-compatibility/2006" xmlns:a14="http://schemas.microsoft.com/office/drawing/2010/main">
      <mc:Choice Requires="a14">
        <xdr:graphicFrame macro="">
          <xdr:nvGraphicFramePr>
            <xdr:cNvPr id="8" name="Month">
              <a:extLst>
                <a:ext uri="{FF2B5EF4-FFF2-40B4-BE49-F238E27FC236}">
                  <a16:creationId xmlns:a16="http://schemas.microsoft.com/office/drawing/2014/main" id="{D700ED7A-7122-43B1-9CAE-DBB73791FDFF}"/>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9382125" y="3209926"/>
              <a:ext cx="1181100" cy="160972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228600</xdr:colOff>
      <xdr:row>9</xdr:row>
      <xdr:rowOff>66675</xdr:rowOff>
    </xdr:from>
    <xdr:to>
      <xdr:col>17</xdr:col>
      <xdr:colOff>190500</xdr:colOff>
      <xdr:row>16</xdr:row>
      <xdr:rowOff>66675</xdr:rowOff>
    </xdr:to>
    <mc:AlternateContent xmlns:mc="http://schemas.openxmlformats.org/markup-compatibility/2006" xmlns:a14="http://schemas.microsoft.com/office/drawing/2010/main">
      <mc:Choice Requires="a14">
        <xdr:graphicFrame macro="">
          <xdr:nvGraphicFramePr>
            <xdr:cNvPr id="9" name="Day">
              <a:extLst>
                <a:ext uri="{FF2B5EF4-FFF2-40B4-BE49-F238E27FC236}">
                  <a16:creationId xmlns:a16="http://schemas.microsoft.com/office/drawing/2014/main" id="{2C9FAE32-6BBC-4464-9A72-1023A4B7E6CB}"/>
                </a:ext>
              </a:extLst>
            </xdr:cNvPr>
            <xdr:cNvGraphicFramePr/>
          </xdr:nvGraphicFramePr>
          <xdr:xfrm>
            <a:off x="0" y="0"/>
            <a:ext cx="0" cy="0"/>
          </xdr:xfrm>
          <a:graphic>
            <a:graphicData uri="http://schemas.microsoft.com/office/drawing/2010/slicer">
              <sle:slicer xmlns:sle="http://schemas.microsoft.com/office/drawing/2010/slicer" name="Day"/>
            </a:graphicData>
          </a:graphic>
        </xdr:graphicFrame>
      </mc:Choice>
      <mc:Fallback xmlns="">
        <xdr:sp macro="" textlink="">
          <xdr:nvSpPr>
            <xdr:cNvPr id="0" name=""/>
            <xdr:cNvSpPr>
              <a:spLocks noTextEdit="1"/>
            </xdr:cNvSpPr>
          </xdr:nvSpPr>
          <xdr:spPr>
            <a:xfrm>
              <a:off x="9372600" y="1781175"/>
              <a:ext cx="1181100" cy="13335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238124</xdr:colOff>
      <xdr:row>2</xdr:row>
      <xdr:rowOff>142875</xdr:rowOff>
    </xdr:from>
    <xdr:to>
      <xdr:col>17</xdr:col>
      <xdr:colOff>171449</xdr:colOff>
      <xdr:row>8</xdr:row>
      <xdr:rowOff>161925</xdr:rowOff>
    </xdr:to>
    <mc:AlternateContent xmlns:mc="http://schemas.openxmlformats.org/markup-compatibility/2006" xmlns:a14="http://schemas.microsoft.com/office/drawing/2010/main">
      <mc:Choice Requires="a14">
        <xdr:graphicFrame macro="">
          <xdr:nvGraphicFramePr>
            <xdr:cNvPr id="10" name="Shifts">
              <a:extLst>
                <a:ext uri="{FF2B5EF4-FFF2-40B4-BE49-F238E27FC236}">
                  <a16:creationId xmlns:a16="http://schemas.microsoft.com/office/drawing/2014/main" id="{2BD1E1C7-12C3-4981-ACCF-F08CDD2F2488}"/>
                </a:ext>
              </a:extLst>
            </xdr:cNvPr>
            <xdr:cNvGraphicFramePr/>
          </xdr:nvGraphicFramePr>
          <xdr:xfrm>
            <a:off x="0" y="0"/>
            <a:ext cx="0" cy="0"/>
          </xdr:xfrm>
          <a:graphic>
            <a:graphicData uri="http://schemas.microsoft.com/office/drawing/2010/slicer">
              <sle:slicer xmlns:sle="http://schemas.microsoft.com/office/drawing/2010/slicer" name="Shifts"/>
            </a:graphicData>
          </a:graphic>
        </xdr:graphicFrame>
      </mc:Choice>
      <mc:Fallback xmlns="">
        <xdr:sp macro="" textlink="">
          <xdr:nvSpPr>
            <xdr:cNvPr id="0" name=""/>
            <xdr:cNvSpPr>
              <a:spLocks noTextEdit="1"/>
            </xdr:cNvSpPr>
          </xdr:nvSpPr>
          <xdr:spPr>
            <a:xfrm>
              <a:off x="9382124" y="523875"/>
              <a:ext cx="1152525" cy="11620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466725</xdr:colOff>
      <xdr:row>14</xdr:row>
      <xdr:rowOff>104775</xdr:rowOff>
    </xdr:from>
    <xdr:to>
      <xdr:col>11</xdr:col>
      <xdr:colOff>152400</xdr:colOff>
      <xdr:row>25</xdr:row>
      <xdr:rowOff>133350</xdr:rowOff>
    </xdr:to>
    <xdr:graphicFrame macro="">
      <xdr:nvGraphicFramePr>
        <xdr:cNvPr id="11" name="Chart 10">
          <a:extLst>
            <a:ext uri="{FF2B5EF4-FFF2-40B4-BE49-F238E27FC236}">
              <a16:creationId xmlns:a16="http://schemas.microsoft.com/office/drawing/2014/main" id="{EAA4053E-6774-48EE-B99A-75C62284F1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285751</xdr:colOff>
      <xdr:row>2</xdr:row>
      <xdr:rowOff>171450</xdr:rowOff>
    </xdr:from>
    <xdr:to>
      <xdr:col>11</xdr:col>
      <xdr:colOff>114301</xdr:colOff>
      <xdr:row>16</xdr:row>
      <xdr:rowOff>133349</xdr:rowOff>
    </xdr:to>
    <xdr:graphicFrame macro="">
      <xdr:nvGraphicFramePr>
        <xdr:cNvPr id="2" name="Chart 1">
          <a:extLst>
            <a:ext uri="{FF2B5EF4-FFF2-40B4-BE49-F238E27FC236}">
              <a16:creationId xmlns:a16="http://schemas.microsoft.com/office/drawing/2014/main" id="{438590C0-574F-4715-B8F8-91D842F57B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428624</xdr:colOff>
      <xdr:row>1</xdr:row>
      <xdr:rowOff>180975</xdr:rowOff>
    </xdr:from>
    <xdr:to>
      <xdr:col>10</xdr:col>
      <xdr:colOff>85725</xdr:colOff>
      <xdr:row>16</xdr:row>
      <xdr:rowOff>66675</xdr:rowOff>
    </xdr:to>
    <xdr:graphicFrame macro="">
      <xdr:nvGraphicFramePr>
        <xdr:cNvPr id="2" name="Chart 1">
          <a:extLst>
            <a:ext uri="{FF2B5EF4-FFF2-40B4-BE49-F238E27FC236}">
              <a16:creationId xmlns:a16="http://schemas.microsoft.com/office/drawing/2014/main" id="{00B902A8-9C56-42CD-9BC1-80921C69DCC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38100</xdr:colOff>
      <xdr:row>3</xdr:row>
      <xdr:rowOff>0</xdr:rowOff>
    </xdr:from>
    <xdr:to>
      <xdr:col>9</xdr:col>
      <xdr:colOff>247650</xdr:colOff>
      <xdr:row>15</xdr:row>
      <xdr:rowOff>152400</xdr:rowOff>
    </xdr:to>
    <xdr:graphicFrame macro="">
      <xdr:nvGraphicFramePr>
        <xdr:cNvPr id="2" name="Chart 1">
          <a:extLst>
            <a:ext uri="{FF2B5EF4-FFF2-40B4-BE49-F238E27FC236}">
              <a16:creationId xmlns:a16="http://schemas.microsoft.com/office/drawing/2014/main" id="{2A198C4D-3EC2-43C9-B741-DBC79CEE8C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38100</xdr:colOff>
      <xdr:row>3</xdr:row>
      <xdr:rowOff>19050</xdr:rowOff>
    </xdr:from>
    <xdr:to>
      <xdr:col>9</xdr:col>
      <xdr:colOff>571500</xdr:colOff>
      <xdr:row>16</xdr:row>
      <xdr:rowOff>47625</xdr:rowOff>
    </xdr:to>
    <xdr:graphicFrame macro="">
      <xdr:nvGraphicFramePr>
        <xdr:cNvPr id="2" name="Chart 1">
          <a:extLst>
            <a:ext uri="{FF2B5EF4-FFF2-40B4-BE49-F238E27FC236}">
              <a16:creationId xmlns:a16="http://schemas.microsoft.com/office/drawing/2014/main" id="{093FF73D-5A5F-4071-880A-1C4C5E9CBC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314324</xdr:colOff>
      <xdr:row>4</xdr:row>
      <xdr:rowOff>95250</xdr:rowOff>
    </xdr:from>
    <xdr:to>
      <xdr:col>9</xdr:col>
      <xdr:colOff>590549</xdr:colOff>
      <xdr:row>16</xdr:row>
      <xdr:rowOff>142875</xdr:rowOff>
    </xdr:to>
    <xdr:graphicFrame macro="">
      <xdr:nvGraphicFramePr>
        <xdr:cNvPr id="2" name="Chart 1">
          <a:extLst>
            <a:ext uri="{FF2B5EF4-FFF2-40B4-BE49-F238E27FC236}">
              <a16:creationId xmlns:a16="http://schemas.microsoft.com/office/drawing/2014/main" id="{863969E1-DC68-489B-9D7C-437435A140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indows User" refreshedDate="45327.033629861115" createdVersion="7" refreshedVersion="7" minRefreshableVersion="3" recordCount="95" xr:uid="{A9130B7B-8F69-4CF6-98C1-B726AE6A5F81}">
  <cacheSource type="worksheet">
    <worksheetSource ref="A1:Q96" sheet="K Pizza"/>
  </cacheSource>
  <cacheFields count="17">
    <cacheField name="Name" numFmtId="0">
      <sharedItems/>
    </cacheField>
    <cacheField name="Review" numFmtId="0">
      <sharedItems/>
    </cacheField>
    <cacheField name="Mob" numFmtId="0">
      <sharedItems containsSemiMixedTypes="0" containsString="0" containsNumber="1" containsInteger="1" minValue="0" maxValue="9906960566"/>
    </cacheField>
    <cacheField name="Email" numFmtId="0">
      <sharedItems/>
    </cacheField>
    <cacheField name="Money Type" numFmtId="0">
      <sharedItems/>
    </cacheField>
    <cacheField name="Pid" numFmtId="0">
      <sharedItems containsSemiMixedTypes="0" containsString="0" containsNumber="1" containsInteger="1" minValue="5" maxValue="988"/>
    </cacheField>
    <cacheField name="Prodcut Type" numFmtId="0">
      <sharedItems count="4">
        <s v="Chicken Pizza"/>
        <s v="Veggi Pizza"/>
        <s v="Spicy Panner Pizza"/>
        <s v="Margherita Pizza"/>
      </sharedItems>
    </cacheField>
    <cacheField name="Location" numFmtId="0">
      <sharedItems count="5">
        <s v="BTM"/>
        <s v="Kormangala"/>
        <s v="Maratthahalli"/>
        <s v="J.P Nagar"/>
        <s v="Null"/>
      </sharedItems>
    </cacheField>
    <cacheField name="Price" numFmtId="0">
      <sharedItems containsSemiMixedTypes="0" containsString="0" containsNumber="1" containsInteger="1" minValue="120" maxValue="200"/>
    </cacheField>
    <cacheField name="DOO" numFmtId="164">
      <sharedItems containsSemiMixedTypes="0" containsNonDate="0" containsDate="1" containsString="0" minDate="2018-02-03T00:00:00" maxDate="2021-01-01T00:00:00"/>
    </cacheField>
    <cacheField name="Year" numFmtId="164">
      <sharedItems count="4">
        <s v="2018"/>
        <s v="2019"/>
        <s v="2020"/>
        <s v="2006" u="1"/>
      </sharedItems>
    </cacheField>
    <cacheField name="Month" numFmtId="164">
      <sharedItems count="12">
        <s v="December"/>
        <s v="June"/>
        <s v="February"/>
        <s v="May"/>
        <s v="March"/>
        <s v="July"/>
        <s v="November"/>
        <s v="October"/>
        <s v="September"/>
        <s v="August"/>
        <s v="April"/>
        <s v="January"/>
      </sharedItems>
    </cacheField>
    <cacheField name="Day" numFmtId="164">
      <sharedItems count="7">
        <s v="Wednesday"/>
        <s v="Monday"/>
        <s v="Saturday"/>
        <s v="Sunday"/>
        <s v="Thursday"/>
        <s v="Tuesday"/>
        <s v="Friday"/>
      </sharedItems>
    </cacheField>
    <cacheField name="Total amount" numFmtId="0">
      <sharedItems containsSemiMixedTypes="0" containsString="0" containsNumber="1" containsInteger="1" minValue="180" maxValue="1600"/>
    </cacheField>
    <cacheField name="Time" numFmtId="165">
      <sharedItems containsSemiMixedTypes="0" containsNonDate="0" containsDate="1" containsString="0" minDate="1899-12-30T11:00:00" maxDate="1899-12-30T20:00:00"/>
    </cacheField>
    <cacheField name="Shifts" numFmtId="165">
      <sharedItems count="3">
        <s v="Morning"/>
        <s v="Afternoon"/>
        <s v="Evening"/>
      </sharedItems>
    </cacheField>
    <cacheField name="Gender" numFmtId="0">
      <sharedItems count="2">
        <s v="Male"/>
        <s v="Female"/>
      </sharedItems>
    </cacheField>
  </cacheFields>
  <extLst>
    <ext xmlns:x14="http://schemas.microsoft.com/office/spreadsheetml/2009/9/main" uri="{725AE2AE-9491-48be-B2B4-4EB974FC3084}">
      <x14:pivotCacheDefinition pivotCacheId="15241667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5">
  <r>
    <s v="Raj Sharma"/>
    <s v="Good"/>
    <n v="9906960566"/>
    <s v="Raj@gmail.com"/>
    <s v="Online "/>
    <n v="753"/>
    <x v="0"/>
    <x v="0"/>
    <n v="200"/>
    <d v="2018-12-05T00:00:00"/>
    <x v="0"/>
    <x v="0"/>
    <x v="0"/>
    <n v="700"/>
    <d v="1899-12-30T11:00:00"/>
    <x v="0"/>
    <x v="0"/>
  </r>
  <r>
    <s v="Sharad Gandhi"/>
    <s v="Average"/>
    <n v="5900874374"/>
    <s v="Sharad@rediffmail.com"/>
    <s v="Cash"/>
    <n v="109"/>
    <x v="1"/>
    <x v="0"/>
    <n v="150"/>
    <d v="2018-06-18T00:00:00"/>
    <x v="0"/>
    <x v="1"/>
    <x v="1"/>
    <n v="600"/>
    <d v="1899-12-30T11:05:00"/>
    <x v="0"/>
    <x v="1"/>
  </r>
  <r>
    <s v="Danish D'Souza"/>
    <s v="Bad"/>
    <n v="453601168"/>
    <s v="Danish@gmail.com"/>
    <s v="Cash"/>
    <n v="124"/>
    <x v="2"/>
    <x v="1"/>
    <n v="140"/>
    <d v="2018-02-03T00:00:00"/>
    <x v="0"/>
    <x v="2"/>
    <x v="2"/>
    <n v="600"/>
    <d v="1899-12-30T11:10:00"/>
    <x v="0"/>
    <x v="0"/>
  </r>
  <r>
    <s v="Deepthi Kelley"/>
    <s v="Bad"/>
    <n v="1032274597"/>
    <s v="Deepthi@rediffmail.com"/>
    <s v="Cash"/>
    <n v="161"/>
    <x v="2"/>
    <x v="2"/>
    <n v="140"/>
    <d v="2018-05-13T00:00:00"/>
    <x v="0"/>
    <x v="3"/>
    <x v="3"/>
    <n v="267"/>
    <d v="1899-12-30T12:05:00"/>
    <x v="1"/>
    <x v="1"/>
  </r>
  <r>
    <s v="Rijo Paul"/>
    <s v="Null"/>
    <n v="1664438923"/>
    <s v="Rijo@gmail.com"/>
    <s v="Online "/>
    <n v="533"/>
    <x v="0"/>
    <x v="0"/>
    <n v="200"/>
    <d v="2018-03-11T00:00:00"/>
    <x v="0"/>
    <x v="4"/>
    <x v="3"/>
    <n v="400"/>
    <d v="1899-12-30T11:25:00"/>
    <x v="0"/>
    <x v="0"/>
  </r>
  <r>
    <s v="Joseph P"/>
    <s v="Excellent"/>
    <n v="0"/>
    <s v="Joseph@yahoo.com"/>
    <s v="Online "/>
    <n v="773"/>
    <x v="1"/>
    <x v="3"/>
    <n v="150"/>
    <d v="2018-03-29T00:00:00"/>
    <x v="0"/>
    <x v="4"/>
    <x v="4"/>
    <n v="387"/>
    <d v="1899-12-30T11:30:00"/>
    <x v="0"/>
    <x v="0"/>
  </r>
  <r>
    <s v="Aakash Patel"/>
    <s v="Excellent"/>
    <n v="867038371"/>
    <s v="Aakash@gmail.com"/>
    <s v="Online "/>
    <n v="135"/>
    <x v="2"/>
    <x v="0"/>
    <n v="140"/>
    <d v="2018-03-17T00:00:00"/>
    <x v="0"/>
    <x v="4"/>
    <x v="2"/>
    <n v="400"/>
    <d v="1899-12-30T11:35:00"/>
    <x v="0"/>
    <x v="0"/>
  </r>
  <r>
    <s v="Ganesh Rahu"/>
    <s v="Excellent"/>
    <n v="673760051"/>
    <s v="Ganesh@gmail.com"/>
    <s v="Cash"/>
    <n v="829"/>
    <x v="3"/>
    <x v="4"/>
    <n v="120"/>
    <d v="2018-02-05T00:00:00"/>
    <x v="0"/>
    <x v="2"/>
    <x v="1"/>
    <n v="181"/>
    <d v="1899-12-30T11:40:00"/>
    <x v="0"/>
    <x v="0"/>
  </r>
  <r>
    <s v="Vinudas K.S"/>
    <s v="Null"/>
    <n v="9671602033"/>
    <s v="Vinudas@rediffmail.com"/>
    <s v="Online "/>
    <n v="370"/>
    <x v="1"/>
    <x v="3"/>
    <n v="150"/>
    <d v="2018-03-29T00:00:00"/>
    <x v="0"/>
    <x v="4"/>
    <x v="4"/>
    <n v="500"/>
    <d v="1899-12-30T11:45:00"/>
    <x v="0"/>
    <x v="0"/>
  </r>
  <r>
    <s v="Divya Kumar"/>
    <s v="Good"/>
    <n v="777063935"/>
    <s v="Divya@gmail.com"/>
    <s v="Online "/>
    <n v="885"/>
    <x v="2"/>
    <x v="2"/>
    <n v="140"/>
    <d v="2018-07-17T00:00:00"/>
    <x v="0"/>
    <x v="5"/>
    <x v="5"/>
    <n v="1600"/>
    <d v="1899-12-30T11:50:00"/>
    <x v="0"/>
    <x v="1"/>
  </r>
  <r>
    <s v="Shilpa R"/>
    <s v="Average"/>
    <n v="9446055414"/>
    <s v="Shilpa@rediffmail.com"/>
    <s v="Online "/>
    <n v="480"/>
    <x v="0"/>
    <x v="1"/>
    <n v="200"/>
    <d v="2018-12-12T00:00:00"/>
    <x v="0"/>
    <x v="0"/>
    <x v="0"/>
    <n v="500"/>
    <d v="1899-12-30T11:55:00"/>
    <x v="0"/>
    <x v="1"/>
  </r>
  <r>
    <s v="Sindhu J.P"/>
    <s v="Bad"/>
    <n v="6579979894"/>
    <s v="Sindhu@rediffmail.com"/>
    <s v="Cash"/>
    <n v="942"/>
    <x v="1"/>
    <x v="0"/>
    <n v="150"/>
    <d v="2018-11-09T00:00:00"/>
    <x v="0"/>
    <x v="6"/>
    <x v="6"/>
    <n v="600"/>
    <d v="1899-12-30T12:00:00"/>
    <x v="1"/>
    <x v="1"/>
  </r>
  <r>
    <s v="Lijin k c"/>
    <s v="Average"/>
    <n v="7381285565"/>
    <s v="Lijin@gmail.com"/>
    <s v="Online "/>
    <n v="486"/>
    <x v="3"/>
    <x v="0"/>
    <n v="120"/>
    <d v="2018-10-06T00:00:00"/>
    <x v="0"/>
    <x v="7"/>
    <x v="2"/>
    <n v="800"/>
    <d v="1899-12-30T12:10:00"/>
    <x v="1"/>
    <x v="1"/>
  </r>
  <r>
    <s v="Sayad Kelley"/>
    <s v="Average"/>
    <n v="7034071342"/>
    <s v="Sayad@rediffmail.com"/>
    <s v="Online "/>
    <n v="515"/>
    <x v="0"/>
    <x v="1"/>
    <n v="200"/>
    <d v="2018-09-07T00:00:00"/>
    <x v="0"/>
    <x v="8"/>
    <x v="6"/>
    <n v="500"/>
    <d v="1899-12-30T12:25:00"/>
    <x v="1"/>
    <x v="0"/>
  </r>
  <r>
    <s v="Ajil k Mohanan"/>
    <s v="Excellent"/>
    <n v="0"/>
    <s v="Ajil@rediffmail.com"/>
    <s v="Online "/>
    <n v="295"/>
    <x v="1"/>
    <x v="0"/>
    <n v="150"/>
    <d v="2018-07-08T00:00:00"/>
    <x v="0"/>
    <x v="5"/>
    <x v="3"/>
    <n v="700"/>
    <d v="1899-12-30T12:30:00"/>
    <x v="1"/>
    <x v="0"/>
  </r>
  <r>
    <s v="Edison ML"/>
    <s v="Excellent"/>
    <n v="9716982309"/>
    <s v="Edison@yahoo.com"/>
    <s v="Online "/>
    <n v="200"/>
    <x v="0"/>
    <x v="2"/>
    <n v="200"/>
    <d v="2018-03-02T00:00:00"/>
    <x v="0"/>
    <x v="4"/>
    <x v="6"/>
    <n v="1600"/>
    <d v="1899-12-30T12:35:00"/>
    <x v="1"/>
    <x v="0"/>
  </r>
  <r>
    <s v="Basil P E"/>
    <s v="Null"/>
    <n v="7722885079"/>
    <s v="Basil@yahoo.com"/>
    <s v="Cash"/>
    <n v="326"/>
    <x v="3"/>
    <x v="1"/>
    <n v="120"/>
    <d v="2018-05-14T00:00:00"/>
    <x v="0"/>
    <x v="3"/>
    <x v="1"/>
    <n v="1600"/>
    <d v="1899-12-30T12:40:00"/>
    <x v="1"/>
    <x v="0"/>
  </r>
  <r>
    <s v="Jobin George"/>
    <s v="Good"/>
    <n v="3708983713"/>
    <s v="Jobin@gmail.com"/>
    <s v="Cash"/>
    <n v="482"/>
    <x v="2"/>
    <x v="0"/>
    <n v="140"/>
    <d v="2018-03-26T00:00:00"/>
    <x v="0"/>
    <x v="4"/>
    <x v="1"/>
    <n v="1000"/>
    <d v="1899-12-30T12:45:00"/>
    <x v="1"/>
    <x v="0"/>
  </r>
  <r>
    <s v="Jismon Sharma"/>
    <s v="Excellent"/>
    <n v="1369353147"/>
    <s v="Jismon@yahoo.com"/>
    <s v="Online "/>
    <n v="503"/>
    <x v="0"/>
    <x v="2"/>
    <n v="200"/>
    <d v="2018-08-06T00:00:00"/>
    <x v="0"/>
    <x v="9"/>
    <x v="1"/>
    <n v="1600"/>
    <d v="1899-12-30T12:50:00"/>
    <x v="1"/>
    <x v="0"/>
  </r>
  <r>
    <s v="Sharafali P"/>
    <s v="Average"/>
    <n v="1985722057"/>
    <s v="Sharafali@gmail.com"/>
    <s v="Online "/>
    <n v="779"/>
    <x v="1"/>
    <x v="3"/>
    <n v="150"/>
    <d v="2018-06-16T00:00:00"/>
    <x v="0"/>
    <x v="1"/>
    <x v="2"/>
    <n v="1100"/>
    <d v="1899-12-30T12:55:00"/>
    <x v="1"/>
    <x v="1"/>
  </r>
  <r>
    <s v="Jackie Bates"/>
    <s v="Bad"/>
    <n v="7761526376"/>
    <s v="Jackie@gmail.com"/>
    <s v="Online "/>
    <n v="965"/>
    <x v="2"/>
    <x v="0"/>
    <n v="140"/>
    <d v="2018-02-27T00:00:00"/>
    <x v="0"/>
    <x v="2"/>
    <x v="5"/>
    <n v="1600"/>
    <d v="1899-12-30T13:00:00"/>
    <x v="1"/>
    <x v="0"/>
  </r>
  <r>
    <s v="Duane Sharma"/>
    <s v="Good"/>
    <n v="0"/>
    <s v="Duane@rediffmail.com"/>
    <s v="Cash"/>
    <n v="396"/>
    <x v="3"/>
    <x v="2"/>
    <n v="120"/>
    <d v="2018-08-10T00:00:00"/>
    <x v="0"/>
    <x v="9"/>
    <x v="6"/>
    <n v="1600"/>
    <d v="1899-12-30T13:05:00"/>
    <x v="1"/>
    <x v="1"/>
  </r>
  <r>
    <s v="Domingo Rose"/>
    <s v="Null"/>
    <n v="4840789619"/>
    <s v="Domingo@gmail.com"/>
    <s v="Online "/>
    <n v="672"/>
    <x v="0"/>
    <x v="1"/>
    <n v="200"/>
    <d v="2018-03-30T00:00:00"/>
    <x v="0"/>
    <x v="4"/>
    <x v="6"/>
    <n v="1000"/>
    <d v="1899-12-30T13:10:00"/>
    <x v="1"/>
    <x v="1"/>
  </r>
  <r>
    <s v="Lula Kelly"/>
    <s v="Good"/>
    <n v="5568969570"/>
    <s v="Lula@gmail.com"/>
    <s v="Cash"/>
    <n v="281"/>
    <x v="2"/>
    <x v="2"/>
    <n v="140"/>
    <d v="2018-07-19T00:00:00"/>
    <x v="0"/>
    <x v="5"/>
    <x v="4"/>
    <n v="1600"/>
    <d v="1899-12-30T13:15:00"/>
    <x v="1"/>
    <x v="1"/>
  </r>
  <r>
    <s v="Andrew Ballard"/>
    <s v="Bad"/>
    <n v="7280083086"/>
    <s v="Andrew@gmail.com"/>
    <s v="Online "/>
    <n v="150"/>
    <x v="2"/>
    <x v="2"/>
    <n v="140"/>
    <d v="2019-10-01T00:00:00"/>
    <x v="1"/>
    <x v="7"/>
    <x v="5"/>
    <n v="1600"/>
    <d v="1899-12-30T15:10:00"/>
    <x v="1"/>
    <x v="0"/>
  </r>
  <r>
    <s v="Lester Wilkins"/>
    <s v="Average"/>
    <n v="1491564415"/>
    <s v="Lester@rediffmail.com"/>
    <s v="Cash"/>
    <n v="935"/>
    <x v="3"/>
    <x v="1"/>
    <n v="120"/>
    <d v="2019-07-04T00:00:00"/>
    <x v="1"/>
    <x v="5"/>
    <x v="4"/>
    <n v="1100"/>
    <d v="1899-12-30T15:15:00"/>
    <x v="1"/>
    <x v="1"/>
  </r>
  <r>
    <s v="David Sharma"/>
    <s v="Excellent"/>
    <n v="0"/>
    <s v="David@gmail.com"/>
    <s v="Online "/>
    <n v="186"/>
    <x v="0"/>
    <x v="1"/>
    <n v="200"/>
    <d v="2018-12-21T00:00:00"/>
    <x v="0"/>
    <x v="0"/>
    <x v="6"/>
    <n v="600"/>
    <d v="1899-12-30T13:35:00"/>
    <x v="1"/>
    <x v="0"/>
  </r>
  <r>
    <s v="Isabel Evans"/>
    <s v="Excellent"/>
    <n v="5705396215"/>
    <s v="Isabel@rediffmail.com"/>
    <s v="Cash"/>
    <n v="799"/>
    <x v="1"/>
    <x v="0"/>
    <n v="150"/>
    <d v="2018-06-05T00:00:00"/>
    <x v="0"/>
    <x v="1"/>
    <x v="5"/>
    <n v="600"/>
    <d v="1899-12-30T13:40:00"/>
    <x v="1"/>
    <x v="1"/>
  </r>
  <r>
    <s v="Ivan Ray"/>
    <s v="Good"/>
    <n v="6868577122"/>
    <s v="Ivan@rediffmail.com"/>
    <s v="Online "/>
    <n v="865"/>
    <x v="2"/>
    <x v="0"/>
    <n v="140"/>
    <d v="2018-02-20T00:00:00"/>
    <x v="0"/>
    <x v="2"/>
    <x v="5"/>
    <n v="700"/>
    <d v="1899-12-30T13:45:00"/>
    <x v="1"/>
    <x v="0"/>
  </r>
  <r>
    <s v="Hubert Moran"/>
    <s v="Excellent"/>
    <n v="2850723051"/>
    <s v="Hubert@yahoo.com"/>
    <s v="Cash"/>
    <n v="469"/>
    <x v="3"/>
    <x v="2"/>
    <n v="120"/>
    <d v="2018-03-07T00:00:00"/>
    <x v="0"/>
    <x v="4"/>
    <x v="0"/>
    <n v="400"/>
    <d v="1899-12-30T13:50:00"/>
    <x v="1"/>
    <x v="0"/>
  </r>
  <r>
    <s v="Jim Robbins"/>
    <s v="Average"/>
    <n v="5064106912"/>
    <s v="Jim@yahoo.com"/>
    <s v="Cash"/>
    <n v="607"/>
    <x v="1"/>
    <x v="1"/>
    <n v="150"/>
    <d v="2018-04-07T00:00:00"/>
    <x v="0"/>
    <x v="10"/>
    <x v="2"/>
    <n v="370"/>
    <d v="1899-12-30T13:55:00"/>
    <x v="1"/>
    <x v="0"/>
  </r>
  <r>
    <s v="Catherine Rice"/>
    <s v="Excellent"/>
    <n v="3227769230"/>
    <s v="Catherine@gmail.com"/>
    <s v="Online "/>
    <n v="950"/>
    <x v="2"/>
    <x v="2"/>
    <n v="140"/>
    <d v="2019-10-18T00:00:00"/>
    <x v="1"/>
    <x v="7"/>
    <x v="6"/>
    <n v="400"/>
    <d v="1899-12-30T14:00:00"/>
    <x v="1"/>
    <x v="1"/>
  </r>
  <r>
    <s v="Kevin Nash"/>
    <s v="Bad"/>
    <n v="4489137965"/>
    <s v="Kevin@yahoo.com"/>
    <s v="Online "/>
    <n v="353"/>
    <x v="0"/>
    <x v="0"/>
    <n v="200"/>
    <d v="2019-01-25T00:00:00"/>
    <x v="1"/>
    <x v="11"/>
    <x v="6"/>
    <n v="180"/>
    <d v="1899-12-30T14:05:00"/>
    <x v="1"/>
    <x v="0"/>
  </r>
  <r>
    <s v="Sonya Peterson"/>
    <s v="Average"/>
    <n v="1442788630"/>
    <s v="Sonya@rediffmail.com"/>
    <s v="Online "/>
    <n v="651"/>
    <x v="1"/>
    <x v="2"/>
    <n v="150"/>
    <d v="2019-07-07T00:00:00"/>
    <x v="1"/>
    <x v="5"/>
    <x v="3"/>
    <n v="500"/>
    <d v="1899-12-30T14:10:00"/>
    <x v="1"/>
    <x v="1"/>
  </r>
  <r>
    <s v="Wallace Parks"/>
    <s v="Good"/>
    <n v="6660155844"/>
    <s v="Wallace@yahoo.com"/>
    <s v="Online "/>
    <n v="486"/>
    <x v="3"/>
    <x v="1"/>
    <n v="120"/>
    <d v="2019-06-05T00:00:00"/>
    <x v="1"/>
    <x v="1"/>
    <x v="0"/>
    <n v="1600"/>
    <d v="1899-12-30T14:15:00"/>
    <x v="1"/>
    <x v="0"/>
  </r>
  <r>
    <s v="Katherine Bush"/>
    <s v="Excellent"/>
    <n v="3847031717"/>
    <s v="Katherine@gmail.com"/>
    <s v="Cash"/>
    <n v="226"/>
    <x v="0"/>
    <x v="2"/>
    <n v="200"/>
    <d v="2019-01-17T00:00:00"/>
    <x v="1"/>
    <x v="11"/>
    <x v="4"/>
    <n v="500"/>
    <d v="1899-12-30T14:20:00"/>
    <x v="1"/>
    <x v="1"/>
  </r>
  <r>
    <s v="Terri Adkins"/>
    <s v="Excellent"/>
    <n v="7230743292"/>
    <s v="Terri@rediffmail.com"/>
    <s v="Cash"/>
    <n v="195"/>
    <x v="1"/>
    <x v="4"/>
    <n v="150"/>
    <d v="2019-01-02T00:00:00"/>
    <x v="1"/>
    <x v="11"/>
    <x v="0"/>
    <n v="600"/>
    <d v="1899-12-30T14:30:00"/>
    <x v="1"/>
    <x v="1"/>
  </r>
  <r>
    <s v="Estelle Kelley"/>
    <s v="Good"/>
    <n v="2674814446"/>
    <s v="Estelle@gmail.com"/>
    <s v="Online "/>
    <n v="429"/>
    <x v="2"/>
    <x v="3"/>
    <n v="140"/>
    <d v="2019-11-26T00:00:00"/>
    <x v="1"/>
    <x v="6"/>
    <x v="5"/>
    <n v="270"/>
    <d v="1899-12-30T14:35:00"/>
    <x v="1"/>
    <x v="1"/>
  </r>
  <r>
    <s v="Amy Sharma"/>
    <s v="Average"/>
    <n v="3617529102"/>
    <s v="Amy@rediffmail.com"/>
    <s v="Cash"/>
    <n v="299"/>
    <x v="3"/>
    <x v="2"/>
    <n v="120"/>
    <d v="2019-02-11T00:00:00"/>
    <x v="1"/>
    <x v="2"/>
    <x v="1"/>
    <n v="800"/>
    <d v="1899-12-30T14:40:00"/>
    <x v="1"/>
    <x v="1"/>
  </r>
  <r>
    <s v="Ron Luna"/>
    <s v="Excellent"/>
    <n v="9811710783"/>
    <s v="Ron@rediffmail.com"/>
    <s v="Online "/>
    <n v="218"/>
    <x v="1"/>
    <x v="1"/>
    <n v="150"/>
    <d v="2019-04-15T00:00:00"/>
    <x v="1"/>
    <x v="10"/>
    <x v="1"/>
    <n v="500"/>
    <d v="1899-12-30T14:45:00"/>
    <x v="1"/>
    <x v="1"/>
  </r>
  <r>
    <s v="Kristen Morales"/>
    <s v="Good"/>
    <n v="1484055936"/>
    <s v="Kristen@yahoo.com"/>
    <s v="Online "/>
    <n v="5"/>
    <x v="3"/>
    <x v="0"/>
    <n v="120"/>
    <d v="2019-03-19T00:00:00"/>
    <x v="1"/>
    <x v="4"/>
    <x v="5"/>
    <n v="700"/>
    <d v="1899-12-30T14:50:00"/>
    <x v="1"/>
    <x v="1"/>
  </r>
  <r>
    <s v="Daniel Conner"/>
    <s v="Average"/>
    <n v="1818430323"/>
    <s v="Daniel@yahoo.com"/>
    <s v="Online "/>
    <n v="64"/>
    <x v="2"/>
    <x v="2"/>
    <n v="140"/>
    <d v="2019-04-24T00:00:00"/>
    <x v="1"/>
    <x v="10"/>
    <x v="0"/>
    <n v="1600"/>
    <d v="1899-12-30T14:55:00"/>
    <x v="1"/>
    <x v="0"/>
  </r>
  <r>
    <s v="Clay Meyer"/>
    <s v="Good"/>
    <n v="2753885103"/>
    <s v="Clay@yahoo.com"/>
    <s v="Cash"/>
    <n v="294"/>
    <x v="0"/>
    <x v="0"/>
    <n v="200"/>
    <d v="2019-07-10T00:00:00"/>
    <x v="1"/>
    <x v="5"/>
    <x v="0"/>
    <n v="1600"/>
    <d v="1899-12-30T15:00:00"/>
    <x v="1"/>
    <x v="0"/>
  </r>
  <r>
    <s v="Horace Patel"/>
    <s v="Excellent"/>
    <n v="3430744725"/>
    <s v="Horace@yahoo.com"/>
    <s v="Cash"/>
    <n v="616"/>
    <x v="1"/>
    <x v="3"/>
    <n v="150"/>
    <d v="2019-09-23T00:00:00"/>
    <x v="1"/>
    <x v="8"/>
    <x v="1"/>
    <n v="1000"/>
    <d v="1899-12-30T15:05:00"/>
    <x v="1"/>
    <x v="1"/>
  </r>
  <r>
    <s v="Doyle Sullivan"/>
    <s v="Excellent"/>
    <n v="2975727463"/>
    <s v="Doyle@gmail.com"/>
    <s v="Online "/>
    <n v="725"/>
    <x v="1"/>
    <x v="0"/>
    <n v="150"/>
    <d v="2019-05-22T00:00:00"/>
    <x v="1"/>
    <x v="3"/>
    <x v="0"/>
    <n v="700"/>
    <d v="1899-12-30T15:20:00"/>
    <x v="1"/>
    <x v="0"/>
  </r>
  <r>
    <s v="Carroll Gilbert"/>
    <s v="Good"/>
    <n v="6230180832"/>
    <s v="Carroll@yahoo.com"/>
    <s v="Online "/>
    <n v="420"/>
    <x v="3"/>
    <x v="0"/>
    <n v="120"/>
    <d v="2019-04-23T00:00:00"/>
    <x v="1"/>
    <x v="10"/>
    <x v="5"/>
    <n v="600"/>
    <d v="1899-12-30T15:25:00"/>
    <x v="1"/>
    <x v="1"/>
  </r>
  <r>
    <s v="Randy Walton"/>
    <s v="Average"/>
    <n v="2654741588"/>
    <s v="Randy@rediffmail.com"/>
    <s v="Online "/>
    <n v="977"/>
    <x v="0"/>
    <x v="1"/>
    <n v="200"/>
    <d v="2019-05-04T00:00:00"/>
    <x v="1"/>
    <x v="3"/>
    <x v="2"/>
    <n v="600"/>
    <d v="1899-12-30T15:30:00"/>
    <x v="1"/>
    <x v="0"/>
  </r>
  <r>
    <s v="Abraham Sharma"/>
    <s v="Bad"/>
    <n v="5403352518"/>
    <s v="Abraham@gmail.com"/>
    <s v="Cash"/>
    <n v="756"/>
    <x v="0"/>
    <x v="2"/>
    <n v="200"/>
    <d v="2019-02-03T00:00:00"/>
    <x v="1"/>
    <x v="2"/>
    <x v="3"/>
    <n v="700"/>
    <d v="1899-12-30T15:35:00"/>
    <x v="1"/>
    <x v="0"/>
  </r>
  <r>
    <s v="Harriet Kelley"/>
    <s v="Good"/>
    <n v="4120111920"/>
    <s v="Harriet@gmail.com"/>
    <s v="Online "/>
    <n v="336"/>
    <x v="0"/>
    <x v="2"/>
    <n v="200"/>
    <d v="2019-04-19T00:00:00"/>
    <x v="1"/>
    <x v="10"/>
    <x v="6"/>
    <n v="400"/>
    <d v="1899-12-30T15:40:00"/>
    <x v="1"/>
    <x v="1"/>
  </r>
  <r>
    <s v="Patty Price"/>
    <s v="Average"/>
    <n v="6546090759"/>
    <s v="Patty@gmail.com"/>
    <s v="Online "/>
    <n v="568"/>
    <x v="2"/>
    <x v="2"/>
    <n v="140"/>
    <d v="2019-10-30T00:00:00"/>
    <x v="1"/>
    <x v="7"/>
    <x v="0"/>
    <n v="370"/>
    <d v="1899-12-30T15:45:00"/>
    <x v="1"/>
    <x v="1"/>
  </r>
  <r>
    <s v="Bradford Garrett"/>
    <s v="Excellent"/>
    <n v="0"/>
    <s v="Bradford@gmail.com"/>
    <s v="Online "/>
    <n v="445"/>
    <x v="0"/>
    <x v="2"/>
    <n v="200"/>
    <d v="2019-02-18T00:00:00"/>
    <x v="1"/>
    <x v="2"/>
    <x v="1"/>
    <n v="400"/>
    <d v="1899-12-30T15:50:00"/>
    <x v="1"/>
    <x v="0"/>
  </r>
  <r>
    <s v="Morris Diaz"/>
    <s v="Good"/>
    <n v="4026015466"/>
    <s v="Morris@gmail.com"/>
    <s v="Online "/>
    <n v="184"/>
    <x v="1"/>
    <x v="4"/>
    <n v="150"/>
    <d v="2019-12-12T00:00:00"/>
    <x v="1"/>
    <x v="0"/>
    <x v="4"/>
    <n v="180"/>
    <d v="1899-12-30T15:55:00"/>
    <x v="1"/>
    <x v="1"/>
  </r>
  <r>
    <s v="Gerard Sharma"/>
    <s v="Null"/>
    <n v="8436835499"/>
    <s v="Gerard@yahoo.com"/>
    <s v="Cash"/>
    <n v="647"/>
    <x v="2"/>
    <x v="0"/>
    <n v="140"/>
    <d v="2019-05-21T00:00:00"/>
    <x v="1"/>
    <x v="3"/>
    <x v="5"/>
    <n v="500"/>
    <d v="1899-12-30T16:00:00"/>
    <x v="2"/>
    <x v="0"/>
  </r>
  <r>
    <s v="Wilfred Malone"/>
    <s v="Null"/>
    <n v="6341451283"/>
    <s v="Wilfred@rediffmail.com"/>
    <s v="Cash"/>
    <n v="480"/>
    <x v="3"/>
    <x v="2"/>
    <n v="120"/>
    <d v="2019-10-09T00:00:00"/>
    <x v="1"/>
    <x v="7"/>
    <x v="0"/>
    <n v="1600"/>
    <d v="1899-12-30T16:05:00"/>
    <x v="2"/>
    <x v="1"/>
  </r>
  <r>
    <s v="Travis Rios"/>
    <s v="Good"/>
    <n v="4975372521"/>
    <s v="Travis@rediffmail.com"/>
    <s v="Cash"/>
    <n v="22"/>
    <x v="1"/>
    <x v="2"/>
    <n v="150"/>
    <d v="2019-04-18T00:00:00"/>
    <x v="1"/>
    <x v="10"/>
    <x v="4"/>
    <n v="500"/>
    <d v="1899-12-30T16:10:00"/>
    <x v="2"/>
    <x v="0"/>
  </r>
  <r>
    <s v="William Patel"/>
    <s v="Average"/>
    <n v="8011161364"/>
    <s v="William@rediffmail.com"/>
    <s v="Online "/>
    <n v="418"/>
    <x v="1"/>
    <x v="1"/>
    <n v="120"/>
    <d v="2019-05-13T00:00:00"/>
    <x v="1"/>
    <x v="3"/>
    <x v="1"/>
    <n v="600"/>
    <d v="1899-12-30T16:15:00"/>
    <x v="2"/>
    <x v="0"/>
  </r>
  <r>
    <s v="Arthur Dean"/>
    <s v="Bad"/>
    <n v="9022585743"/>
    <s v="Arthur@gmail.com"/>
    <s v="Cash"/>
    <n v="247"/>
    <x v="3"/>
    <x v="0"/>
    <n v="120"/>
    <d v="2019-03-23T00:00:00"/>
    <x v="1"/>
    <x v="4"/>
    <x v="2"/>
    <n v="270"/>
    <d v="1899-12-30T16:20:00"/>
    <x v="2"/>
    <x v="0"/>
  </r>
  <r>
    <s v="Angel Wade"/>
    <s v="Good"/>
    <n v="7167092174"/>
    <s v="Angel@gmail.com"/>
    <s v="Online "/>
    <n v="872"/>
    <x v="1"/>
    <x v="2"/>
    <n v="150"/>
    <d v="2019-10-30T00:00:00"/>
    <x v="1"/>
    <x v="7"/>
    <x v="0"/>
    <n v="800"/>
    <d v="1899-12-30T16:25:00"/>
    <x v="2"/>
    <x v="1"/>
  </r>
  <r>
    <s v="Kirk Ross"/>
    <s v="Average"/>
    <n v="0"/>
    <s v="Kirk@yahoo.com"/>
    <s v="Online "/>
    <n v="129"/>
    <x v="1"/>
    <x v="3"/>
    <n v="150"/>
    <d v="2019-05-16T00:00:00"/>
    <x v="1"/>
    <x v="3"/>
    <x v="4"/>
    <n v="500"/>
    <d v="1899-12-30T16:30:00"/>
    <x v="2"/>
    <x v="1"/>
  </r>
  <r>
    <s v="Georgia Summers"/>
    <s v="Bad"/>
    <n v="6314589112"/>
    <s v="Georgia@yahoo.com"/>
    <s v="Online "/>
    <n v="798"/>
    <x v="1"/>
    <x v="2"/>
    <n v="150"/>
    <d v="2019-10-19T00:00:00"/>
    <x v="1"/>
    <x v="7"/>
    <x v="2"/>
    <n v="700"/>
    <d v="1899-12-30T16:40:00"/>
    <x v="2"/>
    <x v="1"/>
  </r>
  <r>
    <s v="Ian Knight"/>
    <s v="Good"/>
    <n v="44902911"/>
    <s v="Ian@yahoo.com"/>
    <s v="Online "/>
    <n v="14"/>
    <x v="3"/>
    <x v="0"/>
    <n v="120"/>
    <d v="2019-09-07T00:00:00"/>
    <x v="1"/>
    <x v="8"/>
    <x v="2"/>
    <n v="1600"/>
    <d v="1899-12-30T16:45:00"/>
    <x v="2"/>
    <x v="0"/>
  </r>
  <r>
    <s v="Jonathon Nichols"/>
    <s v="Excellent"/>
    <n v="961674446"/>
    <s v="Jonathon@rediffmail.com"/>
    <s v="Cash"/>
    <n v="462"/>
    <x v="0"/>
    <x v="1"/>
    <n v="200"/>
    <d v="2019-12-17T00:00:00"/>
    <x v="1"/>
    <x v="0"/>
    <x v="5"/>
    <n v="1600"/>
    <d v="1899-12-30T16:50:00"/>
    <x v="2"/>
    <x v="0"/>
  </r>
  <r>
    <s v="Margarita Martin"/>
    <s v="Good"/>
    <n v="3276125790"/>
    <s v="Margarita@rediffmail.com"/>
    <s v="Online "/>
    <n v="952"/>
    <x v="1"/>
    <x v="0"/>
    <n v="150"/>
    <d v="2019-05-01T00:00:00"/>
    <x v="1"/>
    <x v="3"/>
    <x v="0"/>
    <n v="1000"/>
    <d v="1899-12-30T16:55:00"/>
    <x v="2"/>
    <x v="1"/>
  </r>
  <r>
    <s v="Jeremy Jensen"/>
    <s v="Null"/>
    <n v="9807488372"/>
    <s v="Jeremy@gmail.com"/>
    <s v="Cash"/>
    <n v="341"/>
    <x v="2"/>
    <x v="2"/>
    <n v="140"/>
    <d v="2019-04-13T00:00:00"/>
    <x v="1"/>
    <x v="10"/>
    <x v="2"/>
    <n v="1600"/>
    <d v="1899-12-30T17:00:00"/>
    <x v="2"/>
    <x v="0"/>
  </r>
  <r>
    <s v="Willard Gonzalez"/>
    <s v="Average"/>
    <n v="3965379219"/>
    <s v="Willard@yahoo.com"/>
    <s v="Online "/>
    <n v="908"/>
    <x v="3"/>
    <x v="1"/>
    <n v="120"/>
    <d v="2019-06-27T00:00:00"/>
    <x v="1"/>
    <x v="1"/>
    <x v="4"/>
    <n v="1100"/>
    <d v="1899-12-30T17:05:00"/>
    <x v="2"/>
    <x v="0"/>
  </r>
  <r>
    <s v="Sheldon Ryan"/>
    <s v="Good"/>
    <n v="2087336366"/>
    <s v="Sheldon@rediffmail.com"/>
    <s v="Cash"/>
    <n v="57"/>
    <x v="1"/>
    <x v="0"/>
    <n v="150"/>
    <d v="2019-06-04T00:00:00"/>
    <x v="1"/>
    <x v="1"/>
    <x v="5"/>
    <n v="700"/>
    <d v="1899-12-30T17:10:00"/>
    <x v="2"/>
    <x v="0"/>
  </r>
  <r>
    <s v="Mable Kelley"/>
    <s v="Good"/>
    <n v="1421179061"/>
    <s v="Mable@yahoo.com"/>
    <s v="Online "/>
    <n v="68"/>
    <x v="0"/>
    <x v="3"/>
    <n v="200"/>
    <d v="2020-05-21T00:00:00"/>
    <x v="2"/>
    <x v="3"/>
    <x v="4"/>
    <n v="600"/>
    <d v="1899-12-30T17:15:00"/>
    <x v="2"/>
    <x v="1"/>
  </r>
  <r>
    <s v="Darrin Pope"/>
    <s v="Good"/>
    <n v="7855543695"/>
    <s v="Darrin@gmail.com"/>
    <s v="Cash"/>
    <n v="829"/>
    <x v="1"/>
    <x v="1"/>
    <n v="150"/>
    <d v="2020-11-06T00:00:00"/>
    <x v="2"/>
    <x v="6"/>
    <x v="6"/>
    <n v="600"/>
    <d v="1899-12-30T17:20:00"/>
    <x v="2"/>
    <x v="0"/>
  </r>
  <r>
    <s v="Sara Willis"/>
    <s v="Good"/>
    <n v="0"/>
    <s v="Sara@gmail.com"/>
    <s v="Online "/>
    <n v="80"/>
    <x v="2"/>
    <x v="0"/>
    <n v="140"/>
    <d v="2020-11-20T00:00:00"/>
    <x v="2"/>
    <x v="6"/>
    <x v="6"/>
    <n v="700"/>
    <d v="1899-12-30T17:25:00"/>
    <x v="2"/>
    <x v="1"/>
  </r>
  <r>
    <s v="Peter Wilkerson"/>
    <s v="Average"/>
    <n v="1851286862"/>
    <s v="Peter@yahoo.com"/>
    <s v="Cash"/>
    <n v="493"/>
    <x v="3"/>
    <x v="1"/>
    <n v="120"/>
    <d v="2020-10-10T00:00:00"/>
    <x v="2"/>
    <x v="7"/>
    <x v="2"/>
    <n v="400"/>
    <d v="1899-12-30T17:30:00"/>
    <x v="2"/>
    <x v="0"/>
  </r>
  <r>
    <s v="Camille Bishop"/>
    <s v="Excellent"/>
    <n v="7478269060"/>
    <s v="Camille@yahoo.com"/>
    <s v="Online "/>
    <n v="511"/>
    <x v="1"/>
    <x v="0"/>
    <n v="150"/>
    <d v="2020-10-04T00:00:00"/>
    <x v="2"/>
    <x v="7"/>
    <x v="3"/>
    <n v="370"/>
    <d v="1899-12-30T17:35:00"/>
    <x v="2"/>
    <x v="1"/>
  </r>
  <r>
    <s v="Andre Patrick"/>
    <s v="Null"/>
    <n v="2633890534"/>
    <s v="Andre@rediffmail.com"/>
    <s v="Cash"/>
    <n v="772"/>
    <x v="3"/>
    <x v="4"/>
    <n v="120"/>
    <d v="2020-05-24T00:00:00"/>
    <x v="2"/>
    <x v="3"/>
    <x v="3"/>
    <n v="400"/>
    <d v="1899-12-30T17:40:00"/>
    <x v="2"/>
    <x v="0"/>
  </r>
  <r>
    <s v="Heidi Ramsey"/>
    <s v="Null"/>
    <n v="9742676067"/>
    <s v="Heidi@rediffmail.com"/>
    <s v="Online "/>
    <n v="662"/>
    <x v="0"/>
    <x v="1"/>
    <n v="200"/>
    <d v="2020-05-18T00:00:00"/>
    <x v="2"/>
    <x v="3"/>
    <x v="1"/>
    <n v="180"/>
    <d v="1899-12-30T17:45:00"/>
    <x v="2"/>
    <x v="1"/>
  </r>
  <r>
    <s v="Claudia Sharma"/>
    <s v="Good"/>
    <n v="9751272637"/>
    <s v="Claudia@gmail.com"/>
    <s v="Cash"/>
    <n v="493"/>
    <x v="1"/>
    <x v="2"/>
    <n v="150"/>
    <d v="2020-01-14T00:00:00"/>
    <x v="2"/>
    <x v="11"/>
    <x v="5"/>
    <n v="500"/>
    <d v="1899-12-30T17:50:00"/>
    <x v="2"/>
    <x v="1"/>
  </r>
  <r>
    <s v="Mamie Flores"/>
    <s v="Good"/>
    <n v="1295980873"/>
    <s v="Mamie@gmail.com"/>
    <s v="Online "/>
    <n v="334"/>
    <x v="2"/>
    <x v="1"/>
    <n v="140"/>
    <d v="2020-07-23T00:00:00"/>
    <x v="2"/>
    <x v="5"/>
    <x v="4"/>
    <n v="1600"/>
    <d v="1899-12-30T17:55:00"/>
    <x v="2"/>
    <x v="1"/>
  </r>
  <r>
    <s v="Amelia Bridges"/>
    <s v="Average"/>
    <n v="2659070909"/>
    <s v="Amelia@gmail.com"/>
    <s v="Online "/>
    <n v="607"/>
    <x v="3"/>
    <x v="0"/>
    <n v="120"/>
    <d v="2020-12-31T00:00:00"/>
    <x v="2"/>
    <x v="0"/>
    <x v="4"/>
    <n v="500"/>
    <d v="1899-12-30T18:00:00"/>
    <x v="2"/>
    <x v="1"/>
  </r>
  <r>
    <s v="Terry Patel"/>
    <s v="Bad"/>
    <n v="6307559482"/>
    <s v="Terry@yahoo.com"/>
    <s v="Online "/>
    <n v="462"/>
    <x v="1"/>
    <x v="3"/>
    <n v="150"/>
    <d v="2020-08-12T00:00:00"/>
    <x v="2"/>
    <x v="9"/>
    <x v="0"/>
    <n v="600"/>
    <d v="1899-12-30T18:10:00"/>
    <x v="2"/>
    <x v="1"/>
  </r>
  <r>
    <s v="Edward Stephens"/>
    <s v="Good"/>
    <n v="4762401518"/>
    <s v="Edward@rediffmail.com"/>
    <s v="Online "/>
    <n v="561"/>
    <x v="0"/>
    <x v="0"/>
    <n v="200"/>
    <d v="2020-11-30T00:00:00"/>
    <x v="2"/>
    <x v="6"/>
    <x v="1"/>
    <n v="270"/>
    <d v="1899-12-30T18:15:00"/>
    <x v="2"/>
    <x v="0"/>
  </r>
  <r>
    <s v="Lucille Gilbert"/>
    <s v="Good"/>
    <n v="4139816123"/>
    <s v="Lucille@yahoo.com"/>
    <s v="Online "/>
    <n v="988"/>
    <x v="0"/>
    <x v="2"/>
    <n v="200"/>
    <d v="2020-01-14T00:00:00"/>
    <x v="2"/>
    <x v="11"/>
    <x v="5"/>
    <n v="800"/>
    <d v="1899-12-30T18:20:00"/>
    <x v="2"/>
    <x v="1"/>
  </r>
  <r>
    <s v="Kathy Horton"/>
    <s v="Good"/>
    <n v="3648449442"/>
    <s v="Kathy@gmail.com"/>
    <s v="Cash"/>
    <n v="149"/>
    <x v="1"/>
    <x v="2"/>
    <n v="150"/>
    <d v="2020-09-05T00:00:00"/>
    <x v="2"/>
    <x v="8"/>
    <x v="2"/>
    <n v="500"/>
    <d v="1899-12-30T18:25:00"/>
    <x v="2"/>
    <x v="1"/>
  </r>
  <r>
    <s v="Wade Copeland"/>
    <s v="Good"/>
    <n v="3877202047"/>
    <s v="Wade@yahoo.com"/>
    <s v="Cash"/>
    <n v="223"/>
    <x v="0"/>
    <x v="2"/>
    <n v="200"/>
    <d v="2020-05-18T00:00:00"/>
    <x v="2"/>
    <x v="3"/>
    <x v="1"/>
    <n v="700"/>
    <d v="1899-12-30T18:30:00"/>
    <x v="2"/>
    <x v="0"/>
  </r>
  <r>
    <s v="Jim Barker"/>
    <s v="Excellent"/>
    <n v="6506423344"/>
    <s v="Jim@yahoo.com"/>
    <s v="Online "/>
    <n v="647"/>
    <x v="1"/>
    <x v="1"/>
    <n v="150"/>
    <d v="2020-02-27T00:00:00"/>
    <x v="2"/>
    <x v="2"/>
    <x v="4"/>
    <n v="1600"/>
    <d v="1899-12-30T18:35:00"/>
    <x v="2"/>
    <x v="0"/>
  </r>
  <r>
    <s v="Tiffany Foster"/>
    <s v="Bad"/>
    <n v="0"/>
    <s v="Tiffany@gmail.com"/>
    <s v="Online "/>
    <n v="67"/>
    <x v="2"/>
    <x v="0"/>
    <n v="140"/>
    <d v="2020-02-18T00:00:00"/>
    <x v="2"/>
    <x v="2"/>
    <x v="5"/>
    <n v="500"/>
    <d v="1899-12-30T18:40:00"/>
    <x v="2"/>
    <x v="1"/>
  </r>
  <r>
    <s v="Iris Kelley"/>
    <s v="Null"/>
    <n v="6968276309"/>
    <s v="Iris@rediffmail.com"/>
    <s v="Online "/>
    <n v="603"/>
    <x v="0"/>
    <x v="2"/>
    <n v="200"/>
    <d v="2020-07-30T00:00:00"/>
    <x v="2"/>
    <x v="5"/>
    <x v="4"/>
    <n v="800"/>
    <d v="1899-12-30T18:55:00"/>
    <x v="2"/>
    <x v="1"/>
  </r>
  <r>
    <s v="Francisco Neal"/>
    <s v="Null"/>
    <n v="3465735473"/>
    <s v="Francisco@gmail.com"/>
    <s v="Cash"/>
    <n v="946"/>
    <x v="0"/>
    <x v="4"/>
    <n v="200"/>
    <d v="2020-09-17T00:00:00"/>
    <x v="2"/>
    <x v="8"/>
    <x v="4"/>
    <n v="500"/>
    <d v="1899-12-30T19:00:00"/>
    <x v="2"/>
    <x v="0"/>
  </r>
  <r>
    <s v="Casey Griffith"/>
    <s v="Good"/>
    <n v="2498044864"/>
    <s v="Casey@gmail.com"/>
    <s v="Online "/>
    <n v="607"/>
    <x v="1"/>
    <x v="1"/>
    <n v="150"/>
    <d v="2020-04-11T00:00:00"/>
    <x v="2"/>
    <x v="10"/>
    <x v="2"/>
    <n v="1600"/>
    <d v="1899-12-30T19:05:00"/>
    <x v="2"/>
    <x v="1"/>
  </r>
  <r>
    <s v="Jonathan Bowers"/>
    <s v="Good"/>
    <n v="2606769249"/>
    <s v="Jonathan@rediffmail.com"/>
    <s v="Cash"/>
    <n v="277"/>
    <x v="2"/>
    <x v="0"/>
    <n v="120"/>
    <d v="2020-05-07T00:00:00"/>
    <x v="2"/>
    <x v="3"/>
    <x v="4"/>
    <n v="1600"/>
    <d v="1899-12-30T19:10:00"/>
    <x v="2"/>
    <x v="0"/>
  </r>
  <r>
    <s v="Erika Lawson"/>
    <s v="Excellent"/>
    <n v="343424359"/>
    <s v="Erika@yahoo.com"/>
    <s v="Cash"/>
    <n v="888"/>
    <x v="3"/>
    <x v="0"/>
    <n v="120"/>
    <d v="2020-01-02T00:00:00"/>
    <x v="2"/>
    <x v="11"/>
    <x v="4"/>
    <n v="1000"/>
    <d v="1899-12-30T19:15:00"/>
    <x v="2"/>
    <x v="1"/>
  </r>
  <r>
    <s v="Willis Moody"/>
    <s v="Good"/>
    <n v="2255117793"/>
    <s v="Willis@rediffmail.com"/>
    <s v="Online "/>
    <n v="680"/>
    <x v="1"/>
    <x v="0"/>
    <n v="150"/>
    <d v="2020-08-19T00:00:00"/>
    <x v="2"/>
    <x v="9"/>
    <x v="0"/>
    <n v="1600"/>
    <d v="1899-12-30T19:20:00"/>
    <x v="2"/>
    <x v="0"/>
  </r>
  <r>
    <s v="Laurie Reid"/>
    <s v="Excellent"/>
    <n v="0"/>
    <s v="Laurie@yahoo.com"/>
    <s v="Online "/>
    <n v="583"/>
    <x v="2"/>
    <x v="1"/>
    <n v="120"/>
    <d v="2020-08-25T00:00:00"/>
    <x v="2"/>
    <x v="9"/>
    <x v="5"/>
    <n v="1100"/>
    <d v="1899-12-30T19:30:00"/>
    <x v="2"/>
    <x v="1"/>
  </r>
  <r>
    <s v="Monica Patel"/>
    <s v="Good"/>
    <n v="7845748028"/>
    <s v="Monica@yahoo.com"/>
    <s v="Cash"/>
    <n v="79"/>
    <x v="0"/>
    <x v="2"/>
    <n v="200"/>
    <d v="2020-10-06T00:00:00"/>
    <x v="2"/>
    <x v="7"/>
    <x v="5"/>
    <n v="700"/>
    <d v="1899-12-30T19:35:00"/>
    <x v="2"/>
    <x v="1"/>
  </r>
  <r>
    <s v="Candace Kelley"/>
    <s v="Null"/>
    <n v="6122595301"/>
    <s v="Candace@gmail.com"/>
    <s v="Online "/>
    <n v="497"/>
    <x v="0"/>
    <x v="2"/>
    <n v="200"/>
    <d v="2020-07-27T00:00:00"/>
    <x v="2"/>
    <x v="5"/>
    <x v="1"/>
    <n v="600"/>
    <d v="1899-12-30T19:45:00"/>
    <x v="2"/>
    <x v="1"/>
  </r>
  <r>
    <s v="Joe Goodman"/>
    <s v="Null"/>
    <n v="8349134128"/>
    <s v="Joe@gmail.com"/>
    <s v="Cash"/>
    <n v="154"/>
    <x v="0"/>
    <x v="4"/>
    <n v="200"/>
    <d v="2020-03-31T00:00:00"/>
    <x v="2"/>
    <x v="4"/>
    <x v="5"/>
    <n v="600"/>
    <d v="1899-12-30T19:50:00"/>
    <x v="2"/>
    <x v="0"/>
  </r>
  <r>
    <s v="Christy Waters"/>
    <s v="Excellent"/>
    <n v="4081880170"/>
    <s v="Christy@rediffmail.com"/>
    <s v="Online "/>
    <n v="38"/>
    <x v="1"/>
    <x v="0"/>
    <n v="150"/>
    <d v="2020-08-26T00:00:00"/>
    <x v="2"/>
    <x v="9"/>
    <x v="0"/>
    <n v="700"/>
    <d v="1899-12-30T19:55:00"/>
    <x v="2"/>
    <x v="1"/>
  </r>
  <r>
    <s v="Alyssa Simmons"/>
    <s v="Good"/>
    <n v="0"/>
    <s v="Alyssa@gmail.com"/>
    <s v="Cash"/>
    <n v="539"/>
    <x v="2"/>
    <x v="2"/>
    <n v="120"/>
    <d v="2020-10-30T00:00:00"/>
    <x v="2"/>
    <x v="7"/>
    <x v="6"/>
    <n v="400"/>
    <d v="1899-12-30T20:00:00"/>
    <x v="2"/>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17E8BAB-A08B-4272-AC43-94569F47E1BD}" name="PivotTable2"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12">
  <location ref="A3:B6" firstHeaderRow="1" firstDataRow="1" firstDataCol="1"/>
  <pivotFields count="17">
    <pivotField showAll="0"/>
    <pivotField showAll="0"/>
    <pivotField showAll="0"/>
    <pivotField showAll="0"/>
    <pivotField showAll="0"/>
    <pivotField showAll="0"/>
    <pivotField showAll="0"/>
    <pivotField showAll="0"/>
    <pivotField dataField="1" showAll="0"/>
    <pivotField numFmtId="164" showAll="0"/>
    <pivotField showAll="0"/>
    <pivotField showAll="0">
      <items count="13">
        <item x="11"/>
        <item x="2"/>
        <item x="4"/>
        <item x="10"/>
        <item x="3"/>
        <item x="1"/>
        <item x="5"/>
        <item x="9"/>
        <item x="8"/>
        <item x="7"/>
        <item x="6"/>
        <item x="0"/>
        <item t="default"/>
      </items>
    </pivotField>
    <pivotField showAll="0">
      <items count="8">
        <item x="1"/>
        <item x="5"/>
        <item x="0"/>
        <item x="4"/>
        <item x="6"/>
        <item x="2"/>
        <item x="3"/>
        <item t="default"/>
      </items>
    </pivotField>
    <pivotField showAll="0"/>
    <pivotField numFmtId="165" showAll="0"/>
    <pivotField axis="axisRow" showAll="0" sortType="descending">
      <items count="4">
        <item x="1"/>
        <item x="2"/>
        <item x="0"/>
        <item t="default"/>
      </items>
      <autoSortScope>
        <pivotArea dataOnly="0" outline="0" fieldPosition="0">
          <references count="1">
            <reference field="4294967294" count="1" selected="0">
              <x v="0"/>
            </reference>
          </references>
        </pivotArea>
      </autoSortScope>
    </pivotField>
    <pivotField showAll="0"/>
  </pivotFields>
  <rowFields count="1">
    <field x="15"/>
  </rowFields>
  <rowItems count="3">
    <i>
      <x v="1"/>
    </i>
    <i>
      <x/>
    </i>
    <i>
      <x v="2"/>
    </i>
  </rowItems>
  <colItems count="1">
    <i/>
  </colItems>
  <dataFields count="1">
    <dataField name="Sum of Price" fld="8" baseField="0" baseItem="0"/>
  </dataFields>
  <chartFormats count="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5" count="1" selected="0">
            <x v="1"/>
          </reference>
        </references>
      </pivotArea>
    </chartFormat>
    <chartFormat chart="0" format="2">
      <pivotArea type="data" outline="0" fieldPosition="0">
        <references count="2">
          <reference field="4294967294" count="1" selected="0">
            <x v="0"/>
          </reference>
          <reference field="15" count="1" selected="0">
            <x v="0"/>
          </reference>
        </references>
      </pivotArea>
    </chartFormat>
    <chartFormat chart="0" format="3">
      <pivotArea type="data" outline="0" fieldPosition="0">
        <references count="2">
          <reference field="4294967294" count="1" selected="0">
            <x v="0"/>
          </reference>
          <reference field="15" count="1" selected="0">
            <x v="2"/>
          </reference>
        </references>
      </pivotArea>
    </chartFormat>
    <chartFormat chart="2" format="8" series="1">
      <pivotArea type="data" outline="0" fieldPosition="0">
        <references count="1">
          <reference field="4294967294" count="1" selected="0">
            <x v="0"/>
          </reference>
        </references>
      </pivotArea>
    </chartFormat>
    <chartFormat chart="2" format="9">
      <pivotArea type="data" outline="0" fieldPosition="0">
        <references count="2">
          <reference field="4294967294" count="1" selected="0">
            <x v="0"/>
          </reference>
          <reference field="15" count="1" selected="0">
            <x v="1"/>
          </reference>
        </references>
      </pivotArea>
    </chartFormat>
    <chartFormat chart="2" format="10">
      <pivotArea type="data" outline="0" fieldPosition="0">
        <references count="2">
          <reference field="4294967294" count="1" selected="0">
            <x v="0"/>
          </reference>
          <reference field="15" count="1" selected="0">
            <x v="0"/>
          </reference>
        </references>
      </pivotArea>
    </chartFormat>
    <chartFormat chart="2" format="11">
      <pivotArea type="data" outline="0" fieldPosition="0">
        <references count="2">
          <reference field="4294967294" count="1" selected="0">
            <x v="0"/>
          </reference>
          <reference field="1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3D3D7F9-8468-48DD-9CDB-5E2CDE66E798}" name="PivotTable1"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9">
  <location ref="A3:B5" firstHeaderRow="1" firstDataRow="1" firstDataCol="1"/>
  <pivotFields count="17">
    <pivotField showAll="0"/>
    <pivotField showAll="0"/>
    <pivotField showAll="0"/>
    <pivotField showAll="0"/>
    <pivotField showAll="0"/>
    <pivotField showAll="0"/>
    <pivotField showAll="0"/>
    <pivotField showAll="0"/>
    <pivotField showAll="0"/>
    <pivotField numFmtId="164" showAll="0"/>
    <pivotField showAll="0"/>
    <pivotField showAll="0">
      <items count="13">
        <item x="11"/>
        <item x="2"/>
        <item x="4"/>
        <item x="10"/>
        <item x="3"/>
        <item x="1"/>
        <item x="5"/>
        <item x="9"/>
        <item x="8"/>
        <item x="7"/>
        <item x="6"/>
        <item x="0"/>
        <item t="default"/>
      </items>
    </pivotField>
    <pivotField showAll="0">
      <items count="8">
        <item x="1"/>
        <item x="5"/>
        <item x="0"/>
        <item x="4"/>
        <item x="6"/>
        <item x="2"/>
        <item x="3"/>
        <item t="default"/>
      </items>
    </pivotField>
    <pivotField dataField="1" showAll="0"/>
    <pivotField numFmtId="165" showAll="0"/>
    <pivotField showAll="0">
      <items count="4">
        <item x="1"/>
        <item x="2"/>
        <item x="0"/>
        <item t="default"/>
      </items>
    </pivotField>
    <pivotField axis="axisRow" showAll="0">
      <items count="3">
        <item x="1"/>
        <item x="0"/>
        <item t="default"/>
      </items>
    </pivotField>
  </pivotFields>
  <rowFields count="1">
    <field x="16"/>
  </rowFields>
  <rowItems count="2">
    <i>
      <x/>
    </i>
    <i>
      <x v="1"/>
    </i>
  </rowItems>
  <colItems count="1">
    <i/>
  </colItems>
  <dataFields count="1">
    <dataField name="Sum of Total amount" fld="13" baseField="0" baseItem="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6" count="1" selected="0">
            <x v="0"/>
          </reference>
        </references>
      </pivotArea>
    </chartFormat>
    <chartFormat chart="0" format="2">
      <pivotArea type="data" outline="0" fieldPosition="0">
        <references count="2">
          <reference field="4294967294" count="1" selected="0">
            <x v="0"/>
          </reference>
          <reference field="16" count="1" selected="0">
            <x v="1"/>
          </reference>
        </references>
      </pivotArea>
    </chartFormat>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16" count="1" selected="0">
            <x v="0"/>
          </reference>
        </references>
      </pivotArea>
    </chartFormat>
    <chartFormat chart="2" format="8">
      <pivotArea type="data" outline="0" fieldPosition="0">
        <references count="2">
          <reference field="4294967294" count="1" selected="0">
            <x v="0"/>
          </reference>
          <reference field="16"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E00582D-9F1E-4AF5-9D76-2B620C7BB6B1}" name="PivotTable2"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9">
  <location ref="A3:B7" firstHeaderRow="1" firstDataRow="1" firstDataCol="1"/>
  <pivotFields count="17">
    <pivotField showAll="0"/>
    <pivotField showAll="0"/>
    <pivotField showAll="0"/>
    <pivotField showAll="0"/>
    <pivotField showAll="0"/>
    <pivotField showAll="0"/>
    <pivotField showAll="0"/>
    <pivotField axis="axisRow" showAll="0" sortType="descending">
      <items count="6">
        <item x="0"/>
        <item x="3"/>
        <item x="1"/>
        <item x="2"/>
        <item h="1" x="4"/>
        <item t="default"/>
      </items>
      <autoSortScope>
        <pivotArea dataOnly="0" outline="0" fieldPosition="0">
          <references count="1">
            <reference field="4294967294" count="1" selected="0">
              <x v="0"/>
            </reference>
          </references>
        </pivotArea>
      </autoSortScope>
    </pivotField>
    <pivotField showAll="0"/>
    <pivotField numFmtId="164" showAll="0"/>
    <pivotField showAll="0"/>
    <pivotField showAll="0">
      <items count="13">
        <item x="11"/>
        <item x="2"/>
        <item x="4"/>
        <item x="10"/>
        <item x="3"/>
        <item x="1"/>
        <item x="5"/>
        <item x="9"/>
        <item x="8"/>
        <item x="7"/>
        <item x="6"/>
        <item x="0"/>
        <item t="default"/>
      </items>
    </pivotField>
    <pivotField showAll="0">
      <items count="8">
        <item x="1"/>
        <item x="5"/>
        <item x="0"/>
        <item x="4"/>
        <item x="6"/>
        <item x="2"/>
        <item x="3"/>
        <item t="default"/>
      </items>
    </pivotField>
    <pivotField dataField="1" showAll="0"/>
    <pivotField numFmtId="165" showAll="0"/>
    <pivotField showAll="0">
      <items count="4">
        <item x="1"/>
        <item x="2"/>
        <item x="0"/>
        <item t="default"/>
      </items>
    </pivotField>
    <pivotField showAll="0"/>
  </pivotFields>
  <rowFields count="1">
    <field x="7"/>
  </rowFields>
  <rowItems count="4">
    <i>
      <x v="3"/>
    </i>
    <i>
      <x/>
    </i>
    <i>
      <x v="2"/>
    </i>
    <i>
      <x v="1"/>
    </i>
  </rowItems>
  <colItems count="1">
    <i/>
  </colItems>
  <dataFields count="1">
    <dataField name="Sum of Total amount" fld="13"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A412500-C462-4340-A467-4AEFFE2BEE26}" name="PivotTable3"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18">
  <location ref="A3:B7" firstHeaderRow="1" firstDataRow="1" firstDataCol="1"/>
  <pivotFields count="17">
    <pivotField showAll="0"/>
    <pivotField showAll="0"/>
    <pivotField showAll="0"/>
    <pivotField showAll="0"/>
    <pivotField showAll="0"/>
    <pivotField showAll="0"/>
    <pivotField axis="axisRow" showAll="0" sortType="descending">
      <items count="5">
        <item x="0"/>
        <item x="3"/>
        <item x="2"/>
        <item x="1"/>
        <item t="default"/>
      </items>
      <autoSortScope>
        <pivotArea dataOnly="0" outline="0" fieldPosition="0">
          <references count="1">
            <reference field="4294967294" count="1" selected="0">
              <x v="0"/>
            </reference>
          </references>
        </pivotArea>
      </autoSortScope>
    </pivotField>
    <pivotField showAll="0"/>
    <pivotField showAll="0"/>
    <pivotField numFmtId="164" showAll="0"/>
    <pivotField showAll="0"/>
    <pivotField showAll="0">
      <items count="13">
        <item x="11"/>
        <item x="2"/>
        <item x="4"/>
        <item x="10"/>
        <item x="3"/>
        <item x="1"/>
        <item x="5"/>
        <item x="9"/>
        <item x="8"/>
        <item x="7"/>
        <item x="6"/>
        <item x="0"/>
        <item t="default"/>
      </items>
    </pivotField>
    <pivotField showAll="0">
      <items count="8">
        <item x="1"/>
        <item x="5"/>
        <item x="0"/>
        <item x="4"/>
        <item x="6"/>
        <item x="2"/>
        <item x="3"/>
        <item t="default"/>
      </items>
    </pivotField>
    <pivotField dataField="1" showAll="0"/>
    <pivotField numFmtId="165" showAll="0"/>
    <pivotField showAll="0">
      <items count="4">
        <item x="1"/>
        <item x="2"/>
        <item x="0"/>
        <item t="default"/>
      </items>
    </pivotField>
    <pivotField showAll="0"/>
  </pivotFields>
  <rowFields count="1">
    <field x="6"/>
  </rowFields>
  <rowItems count="4">
    <i>
      <x v="3"/>
    </i>
    <i>
      <x v="2"/>
    </i>
    <i>
      <x/>
    </i>
    <i>
      <x v="1"/>
    </i>
  </rowItems>
  <colItems count="1">
    <i/>
  </colItems>
  <dataFields count="1">
    <dataField name="Sum of Total amount" fld="13"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7FAFDA8-C923-4C0B-8517-37FB5DFFF152}" name="PivotTable7"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12">
  <location ref="A3:B6" firstHeaderRow="1" firstDataRow="1" firstDataCol="1"/>
  <pivotFields count="17">
    <pivotField showAll="0"/>
    <pivotField showAll="0"/>
    <pivotField showAll="0"/>
    <pivotField showAll="0"/>
    <pivotField showAll="0"/>
    <pivotField showAll="0"/>
    <pivotField showAll="0"/>
    <pivotField showAll="0"/>
    <pivotField showAll="0"/>
    <pivotField numFmtId="164" showAll="0"/>
    <pivotField axis="axisRow" showAll="0">
      <items count="5">
        <item m="1" x="3"/>
        <item x="0"/>
        <item x="1"/>
        <item x="2"/>
        <item t="default"/>
      </items>
    </pivotField>
    <pivotField showAll="0">
      <items count="13">
        <item x="11"/>
        <item x="2"/>
        <item x="4"/>
        <item x="10"/>
        <item x="3"/>
        <item x="1"/>
        <item x="5"/>
        <item x="9"/>
        <item x="8"/>
        <item x="7"/>
        <item x="6"/>
        <item x="0"/>
        <item t="default"/>
      </items>
    </pivotField>
    <pivotField showAll="0">
      <items count="8">
        <item x="1"/>
        <item x="5"/>
        <item x="0"/>
        <item x="4"/>
        <item x="6"/>
        <item x="2"/>
        <item x="3"/>
        <item t="default"/>
      </items>
    </pivotField>
    <pivotField dataField="1" showAll="0"/>
    <pivotField numFmtId="165" showAll="0"/>
    <pivotField showAll="0">
      <items count="4">
        <item x="1"/>
        <item x="2"/>
        <item x="0"/>
        <item t="default"/>
      </items>
    </pivotField>
    <pivotField showAll="0"/>
  </pivotFields>
  <rowFields count="1">
    <field x="10"/>
  </rowFields>
  <rowItems count="3">
    <i>
      <x v="1"/>
    </i>
    <i>
      <x v="2"/>
    </i>
    <i>
      <x v="3"/>
    </i>
  </rowItems>
  <colItems count="1">
    <i/>
  </colItems>
  <dataFields count="1">
    <dataField name="Sum of Total amount" fld="13" baseField="0" baseItem="0"/>
  </dataField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E186A33A-0E76-47F9-B548-74EF6F99662D}" sourceName="Month">
  <pivotTables>
    <pivotTable tabId="5" name="PivotTable2"/>
    <pivotTable tabId="2" name="PivotTable2"/>
    <pivotTable tabId="4" name="PivotTable1"/>
    <pivotTable tabId="6" name="PivotTable3"/>
    <pivotTable tabId="13" name="PivotTable7"/>
  </pivotTables>
  <data>
    <tabular pivotCacheId="152416672">
      <items count="12">
        <i x="11" s="1"/>
        <i x="2" s="1"/>
        <i x="4" s="1"/>
        <i x="10" s="1"/>
        <i x="3" s="1"/>
        <i x="1" s="1"/>
        <i x="5" s="1"/>
        <i x="9" s="1"/>
        <i x="8" s="1"/>
        <i x="7" s="1"/>
        <i x="6"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y" xr10:uid="{73AB81D2-A818-409E-9E36-A0167EB693D4}" sourceName="Day">
  <pivotTables>
    <pivotTable tabId="5" name="PivotTable2"/>
    <pivotTable tabId="2" name="PivotTable2"/>
    <pivotTable tabId="4" name="PivotTable1"/>
    <pivotTable tabId="6" name="PivotTable3"/>
    <pivotTable tabId="13" name="PivotTable7"/>
  </pivotTables>
  <data>
    <tabular pivotCacheId="152416672">
      <items count="7">
        <i x="1" s="1"/>
        <i x="5" s="1"/>
        <i x="0" s="1"/>
        <i x="4" s="1"/>
        <i x="6" s="1"/>
        <i x="2"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hifts" xr10:uid="{72ABF634-0777-4266-92E1-91A4FD21C575}" sourceName="Shifts">
  <pivotTables>
    <pivotTable tabId="5" name="PivotTable2"/>
    <pivotTable tabId="2" name="PivotTable2"/>
    <pivotTable tabId="4" name="PivotTable1"/>
    <pivotTable tabId="6" name="PivotTable3"/>
    <pivotTable tabId="13" name="PivotTable7"/>
  </pivotTables>
  <data>
    <tabular pivotCacheId="152416672">
      <items count="3">
        <i x="1"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AF42DECC-BCB5-4152-B7F1-974C07280E2A}" cache="Slicer_Month" caption="Month" rowHeight="241300"/>
  <slicer name="Day" xr10:uid="{176A06CB-51A7-46AD-BAE5-52954417827B}" cache="Slicer_Day" caption="Day" rowHeight="241300"/>
  <slicer name="Shifts" xr10:uid="{F2818D44-3432-41B8-8BEB-3634F1A00C48}" cache="Slicer_Shifts" caption="Shifts"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101"/>
  <sheetViews>
    <sheetView tabSelected="1" workbookViewId="0">
      <selection activeCell="B1" sqref="B1"/>
    </sheetView>
  </sheetViews>
  <sheetFormatPr defaultRowHeight="15" x14ac:dyDescent="0.25"/>
  <cols>
    <col min="1" max="1" width="18.7109375" customWidth="1"/>
    <col min="2" max="2" width="14" customWidth="1"/>
    <col min="3" max="3" width="16.42578125" style="3" customWidth="1"/>
    <col min="4" max="4" width="26.85546875" customWidth="1"/>
    <col min="5" max="5" width="11.42578125" bestFit="1" customWidth="1"/>
    <col min="6" max="6" width="9" style="3" customWidth="1"/>
    <col min="7" max="7" width="18.5703125" customWidth="1"/>
    <col min="8" max="8" width="15.85546875" customWidth="1"/>
    <col min="9" max="9" width="9" style="3"/>
    <col min="10" max="11" width="12.5703125" style="3" customWidth="1"/>
    <col min="12" max="12" width="10.7109375" style="3" customWidth="1"/>
    <col min="13" max="13" width="11.28515625" style="3" customWidth="1"/>
    <col min="14" max="14" width="14.28515625" style="3" customWidth="1"/>
    <col min="15" max="15" width="11" style="5" customWidth="1"/>
    <col min="16" max="16" width="12" style="5" customWidth="1"/>
    <col min="17" max="17" width="9.140625" customWidth="1"/>
  </cols>
  <sheetData>
    <row r="1" spans="1:17" ht="15.75" x14ac:dyDescent="0.25">
      <c r="A1" s="1" t="s">
        <v>0</v>
      </c>
      <c r="B1" s="1" t="s">
        <v>169</v>
      </c>
      <c r="C1" s="2" t="s">
        <v>1</v>
      </c>
      <c r="D1" s="1" t="s">
        <v>2</v>
      </c>
      <c r="E1" s="1" t="s">
        <v>130</v>
      </c>
      <c r="F1" s="2" t="s">
        <v>3</v>
      </c>
      <c r="G1" s="1" t="s">
        <v>168</v>
      </c>
      <c r="H1" s="1" t="s">
        <v>4</v>
      </c>
      <c r="I1" s="2" t="s">
        <v>5</v>
      </c>
      <c r="J1" s="2" t="s">
        <v>6</v>
      </c>
      <c r="K1" s="7" t="s">
        <v>228</v>
      </c>
      <c r="L1" s="7" t="s">
        <v>219</v>
      </c>
      <c r="M1" s="7" t="s">
        <v>220</v>
      </c>
      <c r="N1" s="2" t="s">
        <v>7</v>
      </c>
      <c r="O1" s="4" t="s">
        <v>8</v>
      </c>
      <c r="P1" s="8" t="s">
        <v>221</v>
      </c>
      <c r="Q1" s="1" t="s">
        <v>9</v>
      </c>
    </row>
    <row r="2" spans="1:17" x14ac:dyDescent="0.25">
      <c r="A2" t="s">
        <v>10</v>
      </c>
      <c r="B2" t="s">
        <v>78</v>
      </c>
      <c r="C2" s="3">
        <v>9906960566</v>
      </c>
      <c r="D2" t="s">
        <v>84</v>
      </c>
      <c r="E2" t="s">
        <v>131</v>
      </c>
      <c r="F2" s="3">
        <v>753</v>
      </c>
      <c r="G2" t="s">
        <v>133</v>
      </c>
      <c r="H2" t="s">
        <v>137</v>
      </c>
      <c r="I2" s="3">
        <v>200</v>
      </c>
      <c r="J2" s="6">
        <v>43439</v>
      </c>
      <c r="K2" s="6" t="str">
        <f>TEXT(J2,"yyyy")</f>
        <v>2018</v>
      </c>
      <c r="L2" s="6" t="str">
        <f>TEXT(J2,"mmmm")</f>
        <v>December</v>
      </c>
      <c r="M2" s="6" t="str">
        <f>TEXT(J2,"dddd")</f>
        <v>Wednesday</v>
      </c>
      <c r="N2" s="3">
        <v>700</v>
      </c>
      <c r="O2" s="5">
        <v>0.45833333333333331</v>
      </c>
      <c r="P2" s="5" t="str">
        <f>IF(O2&lt;TIME(12,0,0),"Morning",IF(O2&lt;TIME(16,0,0),"Afternoon","Evening"))</f>
        <v>Morning</v>
      </c>
      <c r="Q2" t="s">
        <v>82</v>
      </c>
    </row>
    <row r="3" spans="1:17" x14ac:dyDescent="0.25">
      <c r="A3" t="s">
        <v>11</v>
      </c>
      <c r="B3" t="s">
        <v>79</v>
      </c>
      <c r="C3" s="3">
        <v>5900874374</v>
      </c>
      <c r="D3" t="s">
        <v>103</v>
      </c>
      <c r="E3" t="s">
        <v>132</v>
      </c>
      <c r="F3" s="3">
        <v>109</v>
      </c>
      <c r="G3" t="s">
        <v>134</v>
      </c>
      <c r="H3" t="s">
        <v>137</v>
      </c>
      <c r="I3" s="3">
        <v>150</v>
      </c>
      <c r="J3" s="6">
        <v>43269</v>
      </c>
      <c r="K3" s="6" t="str">
        <f t="shared" ref="K3:K66" si="0">TEXT(J3,"yyyy")</f>
        <v>2018</v>
      </c>
      <c r="L3" s="6" t="str">
        <f t="shared" ref="L3:L66" si="1">TEXT(J3,"mmmm")</f>
        <v>June</v>
      </c>
      <c r="M3" s="6" t="str">
        <f t="shared" ref="M3:M66" si="2">TEXT(J3,"dddd")</f>
        <v>Monday</v>
      </c>
      <c r="N3" s="3">
        <v>600</v>
      </c>
      <c r="O3" s="5">
        <v>0.46180555555555558</v>
      </c>
      <c r="P3" s="5" t="str">
        <f t="shared" ref="P3:P66" si="3">IF(O3&lt;TIME(12,0,0),"Morning",IF(O3&lt;TIME(16,0,0),"Afternoon","Evening"))</f>
        <v>Morning</v>
      </c>
      <c r="Q3" t="s">
        <v>83</v>
      </c>
    </row>
    <row r="4" spans="1:17" x14ac:dyDescent="0.25">
      <c r="A4" t="s">
        <v>141</v>
      </c>
      <c r="B4" t="s">
        <v>80</v>
      </c>
      <c r="C4" s="3">
        <v>453601168</v>
      </c>
      <c r="D4" t="s">
        <v>85</v>
      </c>
      <c r="E4" t="s">
        <v>132</v>
      </c>
      <c r="F4" s="3">
        <v>124</v>
      </c>
      <c r="G4" t="s">
        <v>136</v>
      </c>
      <c r="H4" t="s">
        <v>140</v>
      </c>
      <c r="I4" s="3">
        <v>140</v>
      </c>
      <c r="J4" s="6">
        <v>43134</v>
      </c>
      <c r="K4" s="6" t="str">
        <f t="shared" si="0"/>
        <v>2018</v>
      </c>
      <c r="L4" s="6" t="str">
        <f t="shared" si="1"/>
        <v>February</v>
      </c>
      <c r="M4" s="6" t="str">
        <f t="shared" si="2"/>
        <v>Saturday</v>
      </c>
      <c r="N4" s="3">
        <v>600</v>
      </c>
      <c r="O4" s="5">
        <v>0.46527777777777773</v>
      </c>
      <c r="P4" s="5" t="str">
        <f t="shared" si="3"/>
        <v>Morning</v>
      </c>
      <c r="Q4" t="s">
        <v>82</v>
      </c>
    </row>
    <row r="5" spans="1:17" x14ac:dyDescent="0.25">
      <c r="A5" t="s">
        <v>142</v>
      </c>
      <c r="B5" t="s">
        <v>80</v>
      </c>
      <c r="C5" s="3">
        <v>1032274597</v>
      </c>
      <c r="D5" t="s">
        <v>170</v>
      </c>
      <c r="E5" t="s">
        <v>132</v>
      </c>
      <c r="F5" s="3">
        <v>161</v>
      </c>
      <c r="G5" t="s">
        <v>136</v>
      </c>
      <c r="H5" t="s">
        <v>138</v>
      </c>
      <c r="I5" s="3">
        <v>140</v>
      </c>
      <c r="J5" s="6">
        <v>43233</v>
      </c>
      <c r="K5" s="6" t="str">
        <f t="shared" si="0"/>
        <v>2018</v>
      </c>
      <c r="L5" s="6" t="str">
        <f t="shared" si="1"/>
        <v>May</v>
      </c>
      <c r="M5" s="6" t="str">
        <f t="shared" si="2"/>
        <v>Sunday</v>
      </c>
      <c r="N5" s="3">
        <v>267</v>
      </c>
      <c r="O5" s="5">
        <v>0.50347222222222221</v>
      </c>
      <c r="P5" s="5" t="str">
        <f t="shared" si="3"/>
        <v>Afternoon</v>
      </c>
      <c r="Q5" t="s">
        <v>83</v>
      </c>
    </row>
    <row r="6" spans="1:17" x14ac:dyDescent="0.25">
      <c r="A6" t="s">
        <v>12</v>
      </c>
      <c r="B6" t="s">
        <v>218</v>
      </c>
      <c r="C6" s="3">
        <v>1664438923</v>
      </c>
      <c r="D6" t="s">
        <v>86</v>
      </c>
      <c r="E6" t="s">
        <v>131</v>
      </c>
      <c r="F6" s="3">
        <v>533</v>
      </c>
      <c r="G6" t="s">
        <v>133</v>
      </c>
      <c r="H6" t="s">
        <v>137</v>
      </c>
      <c r="I6" s="3">
        <v>200</v>
      </c>
      <c r="J6" s="6">
        <v>43170</v>
      </c>
      <c r="K6" s="6" t="str">
        <f t="shared" si="0"/>
        <v>2018</v>
      </c>
      <c r="L6" s="6" t="str">
        <f t="shared" si="1"/>
        <v>March</v>
      </c>
      <c r="M6" s="6" t="str">
        <f t="shared" si="2"/>
        <v>Sunday</v>
      </c>
      <c r="N6" s="3">
        <v>400</v>
      </c>
      <c r="O6" s="5">
        <v>0.47569444444444442</v>
      </c>
      <c r="P6" s="5" t="str">
        <f t="shared" si="3"/>
        <v>Morning</v>
      </c>
      <c r="Q6" t="s">
        <v>82</v>
      </c>
    </row>
    <row r="7" spans="1:17" x14ac:dyDescent="0.25">
      <c r="A7" t="s">
        <v>13</v>
      </c>
      <c r="B7" t="s">
        <v>81</v>
      </c>
      <c r="C7" s="3">
        <v>0</v>
      </c>
      <c r="D7" t="s">
        <v>120</v>
      </c>
      <c r="E7" t="s">
        <v>131</v>
      </c>
      <c r="F7" s="3">
        <v>773</v>
      </c>
      <c r="G7" t="s">
        <v>134</v>
      </c>
      <c r="H7" t="s">
        <v>139</v>
      </c>
      <c r="I7" s="3">
        <v>150</v>
      </c>
      <c r="J7" s="6">
        <v>43188</v>
      </c>
      <c r="K7" s="6" t="str">
        <f t="shared" si="0"/>
        <v>2018</v>
      </c>
      <c r="L7" s="6" t="str">
        <f t="shared" si="1"/>
        <v>March</v>
      </c>
      <c r="M7" s="6" t="str">
        <f t="shared" si="2"/>
        <v>Thursday</v>
      </c>
      <c r="N7" s="3">
        <v>387</v>
      </c>
      <c r="O7" s="5">
        <v>0.47916666666666669</v>
      </c>
      <c r="P7" s="5" t="str">
        <f t="shared" si="3"/>
        <v>Morning</v>
      </c>
      <c r="Q7" t="s">
        <v>82</v>
      </c>
    </row>
    <row r="8" spans="1:17" x14ac:dyDescent="0.25">
      <c r="A8" t="s">
        <v>143</v>
      </c>
      <c r="B8" t="s">
        <v>81</v>
      </c>
      <c r="C8" s="3">
        <v>867038371</v>
      </c>
      <c r="D8" t="s">
        <v>87</v>
      </c>
      <c r="E8" t="s">
        <v>131</v>
      </c>
      <c r="F8" s="3">
        <v>135</v>
      </c>
      <c r="G8" t="s">
        <v>136</v>
      </c>
      <c r="H8" t="s">
        <v>137</v>
      </c>
      <c r="I8" s="3">
        <v>140</v>
      </c>
      <c r="J8" s="6">
        <v>43176</v>
      </c>
      <c r="K8" s="6" t="str">
        <f t="shared" si="0"/>
        <v>2018</v>
      </c>
      <c r="L8" s="6" t="str">
        <f t="shared" si="1"/>
        <v>March</v>
      </c>
      <c r="M8" s="6" t="str">
        <f t="shared" si="2"/>
        <v>Saturday</v>
      </c>
      <c r="N8" s="3">
        <v>400</v>
      </c>
      <c r="O8" s="5">
        <v>0.4826388888888889</v>
      </c>
      <c r="P8" s="5" t="str">
        <f t="shared" si="3"/>
        <v>Morning</v>
      </c>
      <c r="Q8" t="s">
        <v>82</v>
      </c>
    </row>
    <row r="9" spans="1:17" x14ac:dyDescent="0.25">
      <c r="A9" t="s">
        <v>144</v>
      </c>
      <c r="B9" t="s">
        <v>81</v>
      </c>
      <c r="C9" s="3">
        <v>673760051</v>
      </c>
      <c r="D9" t="s">
        <v>182</v>
      </c>
      <c r="E9" t="s">
        <v>132</v>
      </c>
      <c r="F9" s="3">
        <v>829</v>
      </c>
      <c r="G9" t="s">
        <v>135</v>
      </c>
      <c r="H9" t="s">
        <v>218</v>
      </c>
      <c r="I9" s="3">
        <v>120</v>
      </c>
      <c r="J9" s="6">
        <v>43136</v>
      </c>
      <c r="K9" s="6" t="str">
        <f t="shared" si="0"/>
        <v>2018</v>
      </c>
      <c r="L9" s="6" t="str">
        <f t="shared" si="1"/>
        <v>February</v>
      </c>
      <c r="M9" s="6" t="str">
        <f t="shared" si="2"/>
        <v>Monday</v>
      </c>
      <c r="N9" s="3">
        <v>181</v>
      </c>
      <c r="O9" s="5">
        <v>0.4861111111111111</v>
      </c>
      <c r="P9" s="5" t="str">
        <f t="shared" si="3"/>
        <v>Morning</v>
      </c>
      <c r="Q9" t="s">
        <v>82</v>
      </c>
    </row>
    <row r="10" spans="1:17" x14ac:dyDescent="0.25">
      <c r="A10" t="s">
        <v>14</v>
      </c>
      <c r="B10" t="s">
        <v>218</v>
      </c>
      <c r="C10" s="3">
        <v>9671602033</v>
      </c>
      <c r="D10" t="s">
        <v>104</v>
      </c>
      <c r="E10" t="s">
        <v>131</v>
      </c>
      <c r="F10" s="3">
        <v>370</v>
      </c>
      <c r="G10" t="s">
        <v>134</v>
      </c>
      <c r="H10" t="s">
        <v>139</v>
      </c>
      <c r="I10" s="3">
        <v>150</v>
      </c>
      <c r="J10" s="6">
        <v>43188</v>
      </c>
      <c r="K10" s="6" t="str">
        <f t="shared" si="0"/>
        <v>2018</v>
      </c>
      <c r="L10" s="6" t="str">
        <f t="shared" si="1"/>
        <v>March</v>
      </c>
      <c r="M10" s="6" t="str">
        <f t="shared" si="2"/>
        <v>Thursday</v>
      </c>
      <c r="N10" s="3">
        <v>500</v>
      </c>
      <c r="O10" s="5">
        <v>0.48958333333333331</v>
      </c>
      <c r="P10" s="5" t="str">
        <f t="shared" si="3"/>
        <v>Morning</v>
      </c>
      <c r="Q10" t="s">
        <v>82</v>
      </c>
    </row>
    <row r="11" spans="1:17" x14ac:dyDescent="0.25">
      <c r="A11" t="s">
        <v>145</v>
      </c>
      <c r="B11" t="s">
        <v>78</v>
      </c>
      <c r="C11" s="3">
        <v>777063935</v>
      </c>
      <c r="D11" t="s">
        <v>88</v>
      </c>
      <c r="E11" t="s">
        <v>131</v>
      </c>
      <c r="F11" s="3">
        <v>885</v>
      </c>
      <c r="G11" t="s">
        <v>136</v>
      </c>
      <c r="H11" t="s">
        <v>138</v>
      </c>
      <c r="I11" s="3">
        <v>140</v>
      </c>
      <c r="J11" s="6">
        <v>43298</v>
      </c>
      <c r="K11" s="6" t="str">
        <f t="shared" si="0"/>
        <v>2018</v>
      </c>
      <c r="L11" s="6" t="str">
        <f t="shared" si="1"/>
        <v>July</v>
      </c>
      <c r="M11" s="6" t="str">
        <f t="shared" si="2"/>
        <v>Tuesday</v>
      </c>
      <c r="N11" s="3">
        <v>1600</v>
      </c>
      <c r="O11" s="5">
        <v>0.49305555555555558</v>
      </c>
      <c r="P11" s="5" t="str">
        <f t="shared" si="3"/>
        <v>Morning</v>
      </c>
      <c r="Q11" t="s">
        <v>83</v>
      </c>
    </row>
    <row r="12" spans="1:17" x14ac:dyDescent="0.25">
      <c r="A12" t="s">
        <v>15</v>
      </c>
      <c r="B12" t="s">
        <v>79</v>
      </c>
      <c r="C12" s="3">
        <v>9446055414</v>
      </c>
      <c r="D12" t="s">
        <v>171</v>
      </c>
      <c r="E12" t="s">
        <v>131</v>
      </c>
      <c r="F12" s="3">
        <v>480</v>
      </c>
      <c r="G12" t="s">
        <v>133</v>
      </c>
      <c r="H12" t="s">
        <v>140</v>
      </c>
      <c r="I12" s="3">
        <v>200</v>
      </c>
      <c r="J12" s="6">
        <v>43446</v>
      </c>
      <c r="K12" s="6" t="str">
        <f t="shared" si="0"/>
        <v>2018</v>
      </c>
      <c r="L12" s="6" t="str">
        <f t="shared" si="1"/>
        <v>December</v>
      </c>
      <c r="M12" s="6" t="str">
        <f t="shared" si="2"/>
        <v>Wednesday</v>
      </c>
      <c r="N12" s="3">
        <v>500</v>
      </c>
      <c r="O12" s="5">
        <v>0.49652777777777773</v>
      </c>
      <c r="P12" s="5" t="str">
        <f t="shared" si="3"/>
        <v>Morning</v>
      </c>
      <c r="Q12" t="s">
        <v>83</v>
      </c>
    </row>
    <row r="13" spans="1:17" x14ac:dyDescent="0.25">
      <c r="A13" t="s">
        <v>16</v>
      </c>
      <c r="B13" t="s">
        <v>80</v>
      </c>
      <c r="C13" s="3">
        <v>6579979894</v>
      </c>
      <c r="D13" t="s">
        <v>105</v>
      </c>
      <c r="E13" t="s">
        <v>132</v>
      </c>
      <c r="F13" s="3">
        <v>942</v>
      </c>
      <c r="G13" t="s">
        <v>134</v>
      </c>
      <c r="H13" t="s">
        <v>137</v>
      </c>
      <c r="I13" s="3">
        <v>150</v>
      </c>
      <c r="J13" s="6">
        <v>43413</v>
      </c>
      <c r="K13" s="6" t="str">
        <f t="shared" si="0"/>
        <v>2018</v>
      </c>
      <c r="L13" s="6" t="str">
        <f t="shared" si="1"/>
        <v>November</v>
      </c>
      <c r="M13" s="6" t="str">
        <f t="shared" si="2"/>
        <v>Friday</v>
      </c>
      <c r="N13" s="3">
        <v>600</v>
      </c>
      <c r="O13" s="5">
        <v>0.5</v>
      </c>
      <c r="P13" s="5" t="str">
        <f t="shared" si="3"/>
        <v>Afternoon</v>
      </c>
      <c r="Q13" t="s">
        <v>83</v>
      </c>
    </row>
    <row r="14" spans="1:17" x14ac:dyDescent="0.25">
      <c r="A14" t="s">
        <v>17</v>
      </c>
      <c r="B14" t="s">
        <v>79</v>
      </c>
      <c r="C14" s="3">
        <v>7381285565</v>
      </c>
      <c r="D14" t="s">
        <v>89</v>
      </c>
      <c r="E14" t="s">
        <v>131</v>
      </c>
      <c r="F14" s="3">
        <v>486</v>
      </c>
      <c r="G14" t="s">
        <v>135</v>
      </c>
      <c r="H14" t="s">
        <v>137</v>
      </c>
      <c r="I14" s="3">
        <v>120</v>
      </c>
      <c r="J14" s="6">
        <v>43379</v>
      </c>
      <c r="K14" s="6" t="str">
        <f t="shared" si="0"/>
        <v>2018</v>
      </c>
      <c r="L14" s="6" t="str">
        <f t="shared" si="1"/>
        <v>October</v>
      </c>
      <c r="M14" s="6" t="str">
        <f t="shared" si="2"/>
        <v>Saturday</v>
      </c>
      <c r="N14" s="3">
        <v>800</v>
      </c>
      <c r="O14" s="5">
        <v>0.50694444444444442</v>
      </c>
      <c r="P14" s="5" t="str">
        <f t="shared" si="3"/>
        <v>Afternoon</v>
      </c>
      <c r="Q14" t="s">
        <v>83</v>
      </c>
    </row>
    <row r="15" spans="1:17" x14ac:dyDescent="0.25">
      <c r="A15" t="s">
        <v>146</v>
      </c>
      <c r="B15" t="s">
        <v>79</v>
      </c>
      <c r="C15" s="3">
        <v>7034071342</v>
      </c>
      <c r="D15" t="s">
        <v>172</v>
      </c>
      <c r="E15" t="s">
        <v>131</v>
      </c>
      <c r="F15" s="3">
        <v>515</v>
      </c>
      <c r="G15" t="s">
        <v>133</v>
      </c>
      <c r="H15" t="s">
        <v>140</v>
      </c>
      <c r="I15" s="3">
        <v>200</v>
      </c>
      <c r="J15" s="6">
        <v>43350</v>
      </c>
      <c r="K15" s="6" t="str">
        <f t="shared" si="0"/>
        <v>2018</v>
      </c>
      <c r="L15" s="6" t="str">
        <f t="shared" si="1"/>
        <v>September</v>
      </c>
      <c r="M15" s="6" t="str">
        <f t="shared" si="2"/>
        <v>Friday</v>
      </c>
      <c r="N15" s="3">
        <v>500</v>
      </c>
      <c r="O15" s="5">
        <v>0.51736111111111105</v>
      </c>
      <c r="P15" s="5" t="str">
        <f t="shared" si="3"/>
        <v>Afternoon</v>
      </c>
      <c r="Q15" t="s">
        <v>82</v>
      </c>
    </row>
    <row r="16" spans="1:17" x14ac:dyDescent="0.25">
      <c r="A16" t="s">
        <v>147</v>
      </c>
      <c r="B16" t="s">
        <v>81</v>
      </c>
      <c r="C16" s="3">
        <v>0</v>
      </c>
      <c r="D16" t="s">
        <v>106</v>
      </c>
      <c r="E16" t="s">
        <v>131</v>
      </c>
      <c r="F16" s="3">
        <v>295</v>
      </c>
      <c r="G16" t="s">
        <v>134</v>
      </c>
      <c r="H16" t="s">
        <v>137</v>
      </c>
      <c r="I16" s="3">
        <v>150</v>
      </c>
      <c r="J16" s="6">
        <v>43289</v>
      </c>
      <c r="K16" s="6" t="str">
        <f t="shared" si="0"/>
        <v>2018</v>
      </c>
      <c r="L16" s="6" t="str">
        <f t="shared" si="1"/>
        <v>July</v>
      </c>
      <c r="M16" s="6" t="str">
        <f t="shared" si="2"/>
        <v>Sunday</v>
      </c>
      <c r="N16" s="3">
        <v>700</v>
      </c>
      <c r="O16" s="5">
        <v>0.52083333333333337</v>
      </c>
      <c r="P16" s="5" t="str">
        <f t="shared" si="3"/>
        <v>Afternoon</v>
      </c>
      <c r="Q16" t="s">
        <v>82</v>
      </c>
    </row>
    <row r="17" spans="1:17" x14ac:dyDescent="0.25">
      <c r="A17" t="s">
        <v>18</v>
      </c>
      <c r="B17" t="s">
        <v>81</v>
      </c>
      <c r="C17" s="3">
        <v>9716982309</v>
      </c>
      <c r="D17" t="s">
        <v>201</v>
      </c>
      <c r="E17" t="s">
        <v>131</v>
      </c>
      <c r="F17" s="3">
        <v>200</v>
      </c>
      <c r="G17" t="s">
        <v>133</v>
      </c>
      <c r="H17" t="s">
        <v>138</v>
      </c>
      <c r="I17" s="3">
        <v>200</v>
      </c>
      <c r="J17" s="6">
        <v>43161</v>
      </c>
      <c r="K17" s="6" t="str">
        <f t="shared" si="0"/>
        <v>2018</v>
      </c>
      <c r="L17" s="6" t="str">
        <f t="shared" si="1"/>
        <v>March</v>
      </c>
      <c r="M17" s="6" t="str">
        <f t="shared" si="2"/>
        <v>Friday</v>
      </c>
      <c r="N17" s="3">
        <v>1600</v>
      </c>
      <c r="O17" s="5">
        <v>0.52430555555555558</v>
      </c>
      <c r="P17" s="5" t="str">
        <f t="shared" si="3"/>
        <v>Afternoon</v>
      </c>
      <c r="Q17" t="s">
        <v>82</v>
      </c>
    </row>
    <row r="18" spans="1:17" x14ac:dyDescent="0.25">
      <c r="A18" t="s">
        <v>19</v>
      </c>
      <c r="B18" t="s">
        <v>218</v>
      </c>
      <c r="C18" s="3">
        <v>7722885079</v>
      </c>
      <c r="D18" t="s">
        <v>121</v>
      </c>
      <c r="E18" t="s">
        <v>132</v>
      </c>
      <c r="F18" s="3">
        <v>326</v>
      </c>
      <c r="G18" t="s">
        <v>135</v>
      </c>
      <c r="H18" t="s">
        <v>140</v>
      </c>
      <c r="I18" s="3">
        <v>120</v>
      </c>
      <c r="J18" s="6">
        <v>43234</v>
      </c>
      <c r="K18" s="6" t="str">
        <f t="shared" si="0"/>
        <v>2018</v>
      </c>
      <c r="L18" s="6" t="str">
        <f t="shared" si="1"/>
        <v>May</v>
      </c>
      <c r="M18" s="6" t="str">
        <f t="shared" si="2"/>
        <v>Monday</v>
      </c>
      <c r="N18" s="3">
        <v>1600</v>
      </c>
      <c r="O18" s="5">
        <v>0.52777777777777779</v>
      </c>
      <c r="P18" s="5" t="str">
        <f t="shared" si="3"/>
        <v>Afternoon</v>
      </c>
      <c r="Q18" t="s">
        <v>82</v>
      </c>
    </row>
    <row r="19" spans="1:17" x14ac:dyDescent="0.25">
      <c r="A19" t="s">
        <v>148</v>
      </c>
      <c r="B19" t="s">
        <v>78</v>
      </c>
      <c r="C19" s="3">
        <v>3708983713</v>
      </c>
      <c r="D19" t="s">
        <v>90</v>
      </c>
      <c r="E19" t="s">
        <v>132</v>
      </c>
      <c r="F19" s="3">
        <v>482</v>
      </c>
      <c r="G19" t="s">
        <v>136</v>
      </c>
      <c r="H19" t="s">
        <v>137</v>
      </c>
      <c r="I19" s="3">
        <v>140</v>
      </c>
      <c r="J19" s="6">
        <v>43185</v>
      </c>
      <c r="K19" s="6" t="str">
        <f t="shared" si="0"/>
        <v>2018</v>
      </c>
      <c r="L19" s="6" t="str">
        <f t="shared" si="1"/>
        <v>March</v>
      </c>
      <c r="M19" s="6" t="str">
        <f t="shared" si="2"/>
        <v>Monday</v>
      </c>
      <c r="N19" s="3">
        <v>1000</v>
      </c>
      <c r="O19" s="5">
        <v>0.53125</v>
      </c>
      <c r="P19" s="5" t="str">
        <f t="shared" si="3"/>
        <v>Afternoon</v>
      </c>
      <c r="Q19" t="s">
        <v>82</v>
      </c>
    </row>
    <row r="20" spans="1:17" x14ac:dyDescent="0.25">
      <c r="A20" t="s">
        <v>20</v>
      </c>
      <c r="B20" t="s">
        <v>81</v>
      </c>
      <c r="C20" s="3">
        <v>1369353147</v>
      </c>
      <c r="D20" t="s">
        <v>202</v>
      </c>
      <c r="E20" t="s">
        <v>131</v>
      </c>
      <c r="F20" s="3">
        <v>503</v>
      </c>
      <c r="G20" t="s">
        <v>133</v>
      </c>
      <c r="H20" t="s">
        <v>138</v>
      </c>
      <c r="I20" s="3">
        <v>200</v>
      </c>
      <c r="J20" s="6">
        <v>43318</v>
      </c>
      <c r="K20" s="6" t="str">
        <f t="shared" si="0"/>
        <v>2018</v>
      </c>
      <c r="L20" s="6" t="str">
        <f t="shared" si="1"/>
        <v>August</v>
      </c>
      <c r="M20" s="6" t="str">
        <f t="shared" si="2"/>
        <v>Monday</v>
      </c>
      <c r="N20" s="3">
        <v>1600</v>
      </c>
      <c r="O20" s="5">
        <v>0.53472222222222221</v>
      </c>
      <c r="P20" s="5" t="str">
        <f t="shared" si="3"/>
        <v>Afternoon</v>
      </c>
      <c r="Q20" t="s">
        <v>82</v>
      </c>
    </row>
    <row r="21" spans="1:17" x14ac:dyDescent="0.25">
      <c r="A21" t="s">
        <v>21</v>
      </c>
      <c r="B21" t="s">
        <v>79</v>
      </c>
      <c r="C21" s="3">
        <v>1985722057</v>
      </c>
      <c r="D21" t="s">
        <v>91</v>
      </c>
      <c r="E21" t="s">
        <v>131</v>
      </c>
      <c r="F21" s="3">
        <v>779</v>
      </c>
      <c r="G21" t="s">
        <v>134</v>
      </c>
      <c r="H21" t="s">
        <v>139</v>
      </c>
      <c r="I21" s="3">
        <v>150</v>
      </c>
      <c r="J21" s="6">
        <v>43267</v>
      </c>
      <c r="K21" s="6" t="str">
        <f t="shared" si="0"/>
        <v>2018</v>
      </c>
      <c r="L21" s="6" t="str">
        <f t="shared" si="1"/>
        <v>June</v>
      </c>
      <c r="M21" s="6" t="str">
        <f t="shared" si="2"/>
        <v>Saturday</v>
      </c>
      <c r="N21" s="3">
        <v>1100</v>
      </c>
      <c r="O21" s="5">
        <v>0.53819444444444442</v>
      </c>
      <c r="P21" s="5" t="str">
        <f t="shared" si="3"/>
        <v>Afternoon</v>
      </c>
      <c r="Q21" t="s">
        <v>83</v>
      </c>
    </row>
    <row r="22" spans="1:17" x14ac:dyDescent="0.25">
      <c r="A22" t="s">
        <v>22</v>
      </c>
      <c r="B22" t="s">
        <v>80</v>
      </c>
      <c r="C22" s="3">
        <v>7761526376</v>
      </c>
      <c r="D22" t="s">
        <v>183</v>
      </c>
      <c r="E22" t="s">
        <v>131</v>
      </c>
      <c r="F22" s="3">
        <v>965</v>
      </c>
      <c r="G22" t="s">
        <v>136</v>
      </c>
      <c r="H22" t="s">
        <v>137</v>
      </c>
      <c r="I22" s="3">
        <v>140</v>
      </c>
      <c r="J22" s="6">
        <v>43158</v>
      </c>
      <c r="K22" s="6" t="str">
        <f t="shared" si="0"/>
        <v>2018</v>
      </c>
      <c r="L22" s="6" t="str">
        <f t="shared" si="1"/>
        <v>February</v>
      </c>
      <c r="M22" s="6" t="str">
        <f t="shared" si="2"/>
        <v>Tuesday</v>
      </c>
      <c r="N22" s="3">
        <v>1600</v>
      </c>
      <c r="O22" s="5">
        <v>0.54166666666666663</v>
      </c>
      <c r="P22" s="5" t="str">
        <f t="shared" si="3"/>
        <v>Afternoon</v>
      </c>
      <c r="Q22" t="s">
        <v>82</v>
      </c>
    </row>
    <row r="23" spans="1:17" x14ac:dyDescent="0.25">
      <c r="A23" t="s">
        <v>23</v>
      </c>
      <c r="B23" t="s">
        <v>78</v>
      </c>
      <c r="C23" s="3">
        <v>0</v>
      </c>
      <c r="D23" t="s">
        <v>173</v>
      </c>
      <c r="E23" t="s">
        <v>132</v>
      </c>
      <c r="F23" s="3">
        <v>396</v>
      </c>
      <c r="G23" t="s">
        <v>135</v>
      </c>
      <c r="H23" t="s">
        <v>138</v>
      </c>
      <c r="I23" s="3">
        <v>120</v>
      </c>
      <c r="J23" s="6">
        <v>43322</v>
      </c>
      <c r="K23" s="6" t="str">
        <f t="shared" si="0"/>
        <v>2018</v>
      </c>
      <c r="L23" s="6" t="str">
        <f t="shared" si="1"/>
        <v>August</v>
      </c>
      <c r="M23" s="6" t="str">
        <f t="shared" si="2"/>
        <v>Friday</v>
      </c>
      <c r="N23" s="3">
        <v>1600</v>
      </c>
      <c r="O23" s="5">
        <v>0.54513888888888895</v>
      </c>
      <c r="P23" s="5" t="str">
        <f t="shared" si="3"/>
        <v>Afternoon</v>
      </c>
      <c r="Q23" t="s">
        <v>83</v>
      </c>
    </row>
    <row r="24" spans="1:17" x14ac:dyDescent="0.25">
      <c r="A24" t="s">
        <v>149</v>
      </c>
      <c r="B24" t="s">
        <v>218</v>
      </c>
      <c r="C24" s="3">
        <v>4840789619</v>
      </c>
      <c r="D24" t="s">
        <v>92</v>
      </c>
      <c r="E24" t="s">
        <v>131</v>
      </c>
      <c r="F24" s="3">
        <v>672</v>
      </c>
      <c r="G24" t="s">
        <v>133</v>
      </c>
      <c r="H24" t="s">
        <v>140</v>
      </c>
      <c r="I24" s="3">
        <v>200</v>
      </c>
      <c r="J24" s="6">
        <v>43189</v>
      </c>
      <c r="K24" s="6" t="str">
        <f t="shared" si="0"/>
        <v>2018</v>
      </c>
      <c r="L24" s="6" t="str">
        <f t="shared" si="1"/>
        <v>March</v>
      </c>
      <c r="M24" s="6" t="str">
        <f t="shared" si="2"/>
        <v>Friday</v>
      </c>
      <c r="N24" s="3">
        <v>1000</v>
      </c>
      <c r="O24" s="5">
        <v>0.54861111111111105</v>
      </c>
      <c r="P24" s="5" t="str">
        <f t="shared" si="3"/>
        <v>Afternoon</v>
      </c>
      <c r="Q24" t="s">
        <v>83</v>
      </c>
    </row>
    <row r="25" spans="1:17" x14ac:dyDescent="0.25">
      <c r="A25" t="s">
        <v>24</v>
      </c>
      <c r="B25" t="s">
        <v>78</v>
      </c>
      <c r="C25" s="3">
        <v>5568969570</v>
      </c>
      <c r="D25" t="s">
        <v>184</v>
      </c>
      <c r="E25" t="s">
        <v>132</v>
      </c>
      <c r="F25" s="3">
        <v>281</v>
      </c>
      <c r="G25" t="s">
        <v>136</v>
      </c>
      <c r="H25" t="s">
        <v>138</v>
      </c>
      <c r="I25" s="3">
        <v>140</v>
      </c>
      <c r="J25" s="6">
        <v>43300</v>
      </c>
      <c r="K25" s="6" t="str">
        <f t="shared" si="0"/>
        <v>2018</v>
      </c>
      <c r="L25" s="6" t="str">
        <f t="shared" si="1"/>
        <v>July</v>
      </c>
      <c r="M25" s="6" t="str">
        <f t="shared" si="2"/>
        <v>Thursday</v>
      </c>
      <c r="N25" s="3">
        <v>1600</v>
      </c>
      <c r="O25" s="5">
        <v>0.55208333333333337</v>
      </c>
      <c r="P25" s="5" t="str">
        <f t="shared" si="3"/>
        <v>Afternoon</v>
      </c>
      <c r="Q25" t="s">
        <v>83</v>
      </c>
    </row>
    <row r="26" spans="1:17" x14ac:dyDescent="0.25">
      <c r="A26" t="s">
        <v>39</v>
      </c>
      <c r="B26" t="s">
        <v>80</v>
      </c>
      <c r="C26" s="3">
        <v>7280083086</v>
      </c>
      <c r="D26" t="s">
        <v>185</v>
      </c>
      <c r="E26" t="s">
        <v>131</v>
      </c>
      <c r="F26" s="3">
        <v>150</v>
      </c>
      <c r="G26" t="s">
        <v>136</v>
      </c>
      <c r="H26" t="s">
        <v>138</v>
      </c>
      <c r="I26" s="3">
        <v>140</v>
      </c>
      <c r="J26" s="6">
        <v>43739</v>
      </c>
      <c r="K26" s="6" t="str">
        <f t="shared" si="0"/>
        <v>2019</v>
      </c>
      <c r="L26" s="6" t="str">
        <f t="shared" si="1"/>
        <v>October</v>
      </c>
      <c r="M26" s="6" t="str">
        <f t="shared" si="2"/>
        <v>Tuesday</v>
      </c>
      <c r="N26" s="3">
        <v>1600</v>
      </c>
      <c r="O26" s="5">
        <v>0.63194444444444442</v>
      </c>
      <c r="P26" s="5" t="str">
        <f t="shared" si="3"/>
        <v>Afternoon</v>
      </c>
      <c r="Q26" t="s">
        <v>82</v>
      </c>
    </row>
    <row r="27" spans="1:17" x14ac:dyDescent="0.25">
      <c r="A27" t="s">
        <v>150</v>
      </c>
      <c r="B27" t="s">
        <v>79</v>
      </c>
      <c r="C27" s="3">
        <v>1491564415</v>
      </c>
      <c r="D27" t="s">
        <v>118</v>
      </c>
      <c r="E27" t="s">
        <v>132</v>
      </c>
      <c r="F27" s="3">
        <v>935</v>
      </c>
      <c r="G27" t="s">
        <v>135</v>
      </c>
      <c r="H27" t="s">
        <v>140</v>
      </c>
      <c r="I27" s="3">
        <v>120</v>
      </c>
      <c r="J27" s="6">
        <v>43650</v>
      </c>
      <c r="K27" s="6" t="str">
        <f t="shared" si="0"/>
        <v>2019</v>
      </c>
      <c r="L27" s="6" t="str">
        <f t="shared" si="1"/>
        <v>July</v>
      </c>
      <c r="M27" s="6" t="str">
        <f t="shared" si="2"/>
        <v>Thursday</v>
      </c>
      <c r="N27" s="3">
        <v>1100</v>
      </c>
      <c r="O27" s="5">
        <v>0.63541666666666663</v>
      </c>
      <c r="P27" s="5" t="str">
        <f t="shared" si="3"/>
        <v>Afternoon</v>
      </c>
      <c r="Q27" t="s">
        <v>83</v>
      </c>
    </row>
    <row r="28" spans="1:17" x14ac:dyDescent="0.25">
      <c r="A28" t="s">
        <v>151</v>
      </c>
      <c r="B28" t="s">
        <v>81</v>
      </c>
      <c r="C28" s="3">
        <v>0</v>
      </c>
      <c r="D28" t="s">
        <v>93</v>
      </c>
      <c r="E28" t="s">
        <v>131</v>
      </c>
      <c r="F28" s="3">
        <v>186</v>
      </c>
      <c r="G28" t="s">
        <v>133</v>
      </c>
      <c r="H28" t="s">
        <v>140</v>
      </c>
      <c r="I28" s="3">
        <v>200</v>
      </c>
      <c r="J28" s="6">
        <v>43455</v>
      </c>
      <c r="K28" s="6" t="str">
        <f t="shared" si="0"/>
        <v>2018</v>
      </c>
      <c r="L28" s="6" t="str">
        <f t="shared" si="1"/>
        <v>December</v>
      </c>
      <c r="M28" s="6" t="str">
        <f t="shared" si="2"/>
        <v>Friday</v>
      </c>
      <c r="N28" s="3">
        <v>600</v>
      </c>
      <c r="O28" s="5">
        <v>0.56597222222222221</v>
      </c>
      <c r="P28" s="5" t="str">
        <f t="shared" si="3"/>
        <v>Afternoon</v>
      </c>
      <c r="Q28" t="s">
        <v>82</v>
      </c>
    </row>
    <row r="29" spans="1:17" x14ac:dyDescent="0.25">
      <c r="A29" t="s">
        <v>25</v>
      </c>
      <c r="B29" t="s">
        <v>81</v>
      </c>
      <c r="C29" s="3">
        <v>5705396215</v>
      </c>
      <c r="D29" t="s">
        <v>174</v>
      </c>
      <c r="E29" t="s">
        <v>132</v>
      </c>
      <c r="F29" s="3">
        <v>799</v>
      </c>
      <c r="G29" t="s">
        <v>134</v>
      </c>
      <c r="H29" t="s">
        <v>137</v>
      </c>
      <c r="I29" s="3">
        <v>150</v>
      </c>
      <c r="J29" s="6">
        <v>43256</v>
      </c>
      <c r="K29" s="6" t="str">
        <f t="shared" si="0"/>
        <v>2018</v>
      </c>
      <c r="L29" s="6" t="str">
        <f t="shared" si="1"/>
        <v>June</v>
      </c>
      <c r="M29" s="6" t="str">
        <f t="shared" si="2"/>
        <v>Tuesday</v>
      </c>
      <c r="N29" s="3">
        <v>600</v>
      </c>
      <c r="O29" s="5">
        <v>0.56944444444444442</v>
      </c>
      <c r="P29" s="5" t="str">
        <f t="shared" si="3"/>
        <v>Afternoon</v>
      </c>
      <c r="Q29" t="s">
        <v>83</v>
      </c>
    </row>
    <row r="30" spans="1:17" x14ac:dyDescent="0.25">
      <c r="A30" t="s">
        <v>152</v>
      </c>
      <c r="B30" t="s">
        <v>78</v>
      </c>
      <c r="C30" s="3">
        <v>6868577122</v>
      </c>
      <c r="D30" t="s">
        <v>108</v>
      </c>
      <c r="E30" t="s">
        <v>131</v>
      </c>
      <c r="F30" s="3">
        <v>865</v>
      </c>
      <c r="G30" t="s">
        <v>136</v>
      </c>
      <c r="H30" t="s">
        <v>137</v>
      </c>
      <c r="I30" s="3">
        <v>140</v>
      </c>
      <c r="J30" s="6">
        <v>43151</v>
      </c>
      <c r="K30" s="6" t="str">
        <f t="shared" si="0"/>
        <v>2018</v>
      </c>
      <c r="L30" s="6" t="str">
        <f t="shared" si="1"/>
        <v>February</v>
      </c>
      <c r="M30" s="6" t="str">
        <f t="shared" si="2"/>
        <v>Tuesday</v>
      </c>
      <c r="N30" s="3">
        <v>700</v>
      </c>
      <c r="O30" s="5">
        <v>0.57291666666666663</v>
      </c>
      <c r="P30" s="5" t="str">
        <f t="shared" si="3"/>
        <v>Afternoon</v>
      </c>
      <c r="Q30" t="s">
        <v>82</v>
      </c>
    </row>
    <row r="31" spans="1:17" x14ac:dyDescent="0.25">
      <c r="A31" t="s">
        <v>26</v>
      </c>
      <c r="B31" t="s">
        <v>81</v>
      </c>
      <c r="C31" s="3">
        <v>2850723051</v>
      </c>
      <c r="D31" t="s">
        <v>203</v>
      </c>
      <c r="E31" t="s">
        <v>132</v>
      </c>
      <c r="F31" s="3">
        <v>469</v>
      </c>
      <c r="G31" t="s">
        <v>135</v>
      </c>
      <c r="H31" t="s">
        <v>138</v>
      </c>
      <c r="I31" s="3">
        <v>120</v>
      </c>
      <c r="J31" s="6">
        <v>43166</v>
      </c>
      <c r="K31" s="6" t="str">
        <f t="shared" si="0"/>
        <v>2018</v>
      </c>
      <c r="L31" s="6" t="str">
        <f t="shared" si="1"/>
        <v>March</v>
      </c>
      <c r="M31" s="6" t="str">
        <f t="shared" si="2"/>
        <v>Wednesday</v>
      </c>
      <c r="N31" s="3">
        <v>400</v>
      </c>
      <c r="O31" s="5">
        <v>0.57638888888888895</v>
      </c>
      <c r="P31" s="5" t="str">
        <f t="shared" si="3"/>
        <v>Afternoon</v>
      </c>
      <c r="Q31" t="s">
        <v>82</v>
      </c>
    </row>
    <row r="32" spans="1:17" x14ac:dyDescent="0.25">
      <c r="A32" t="s">
        <v>153</v>
      </c>
      <c r="B32" t="s">
        <v>79</v>
      </c>
      <c r="C32" s="3">
        <v>5064106912</v>
      </c>
      <c r="D32" t="s">
        <v>122</v>
      </c>
      <c r="E32" t="s">
        <v>132</v>
      </c>
      <c r="F32" s="3">
        <v>607</v>
      </c>
      <c r="G32" t="s">
        <v>134</v>
      </c>
      <c r="H32" t="s">
        <v>140</v>
      </c>
      <c r="I32" s="3">
        <v>150</v>
      </c>
      <c r="J32" s="6">
        <v>43197</v>
      </c>
      <c r="K32" s="6" t="str">
        <f t="shared" si="0"/>
        <v>2018</v>
      </c>
      <c r="L32" s="6" t="str">
        <f t="shared" si="1"/>
        <v>April</v>
      </c>
      <c r="M32" s="6" t="str">
        <f t="shared" si="2"/>
        <v>Saturday</v>
      </c>
      <c r="N32" s="3">
        <v>370</v>
      </c>
      <c r="O32" s="5">
        <v>0.57986111111111105</v>
      </c>
      <c r="P32" s="5" t="str">
        <f t="shared" si="3"/>
        <v>Afternoon</v>
      </c>
      <c r="Q32" t="s">
        <v>82</v>
      </c>
    </row>
    <row r="33" spans="1:17" x14ac:dyDescent="0.25">
      <c r="A33" t="s">
        <v>27</v>
      </c>
      <c r="B33" t="s">
        <v>81</v>
      </c>
      <c r="C33" s="3">
        <v>3227769230</v>
      </c>
      <c r="D33" t="s">
        <v>94</v>
      </c>
      <c r="E33" t="s">
        <v>131</v>
      </c>
      <c r="F33" s="3">
        <v>950</v>
      </c>
      <c r="G33" t="s">
        <v>136</v>
      </c>
      <c r="H33" t="s">
        <v>138</v>
      </c>
      <c r="I33" s="3">
        <v>140</v>
      </c>
      <c r="J33" s="6">
        <v>43756</v>
      </c>
      <c r="K33" s="6" t="str">
        <f t="shared" si="0"/>
        <v>2019</v>
      </c>
      <c r="L33" s="6" t="str">
        <f t="shared" si="1"/>
        <v>October</v>
      </c>
      <c r="M33" s="6" t="str">
        <f t="shared" si="2"/>
        <v>Friday</v>
      </c>
      <c r="N33" s="3">
        <v>400</v>
      </c>
      <c r="O33" s="5">
        <v>0.58333333333333337</v>
      </c>
      <c r="P33" s="5" t="str">
        <f t="shared" si="3"/>
        <v>Afternoon</v>
      </c>
      <c r="Q33" t="s">
        <v>83</v>
      </c>
    </row>
    <row r="34" spans="1:17" x14ac:dyDescent="0.25">
      <c r="A34" t="s">
        <v>28</v>
      </c>
      <c r="B34" t="s">
        <v>80</v>
      </c>
      <c r="C34" s="3">
        <v>4489137965</v>
      </c>
      <c r="D34" t="s">
        <v>204</v>
      </c>
      <c r="E34" t="s">
        <v>131</v>
      </c>
      <c r="F34" s="3">
        <v>353</v>
      </c>
      <c r="G34" t="s">
        <v>133</v>
      </c>
      <c r="H34" t="s">
        <v>137</v>
      </c>
      <c r="I34" s="3">
        <v>200</v>
      </c>
      <c r="J34" s="6">
        <v>43490</v>
      </c>
      <c r="K34" s="6" t="str">
        <f t="shared" si="0"/>
        <v>2019</v>
      </c>
      <c r="L34" s="6" t="str">
        <f t="shared" si="1"/>
        <v>January</v>
      </c>
      <c r="M34" s="6" t="str">
        <f t="shared" si="2"/>
        <v>Friday</v>
      </c>
      <c r="N34" s="3">
        <v>180</v>
      </c>
      <c r="O34" s="5">
        <v>0.58680555555555558</v>
      </c>
      <c r="P34" s="5" t="str">
        <f t="shared" si="3"/>
        <v>Afternoon</v>
      </c>
      <c r="Q34" t="s">
        <v>82</v>
      </c>
    </row>
    <row r="35" spans="1:17" x14ac:dyDescent="0.25">
      <c r="A35" t="s">
        <v>29</v>
      </c>
      <c r="B35" t="s">
        <v>79</v>
      </c>
      <c r="C35" s="3">
        <v>1442788630</v>
      </c>
      <c r="D35" t="s">
        <v>107</v>
      </c>
      <c r="E35" t="s">
        <v>131</v>
      </c>
      <c r="F35" s="3">
        <v>651</v>
      </c>
      <c r="G35" t="s">
        <v>134</v>
      </c>
      <c r="H35" t="s">
        <v>138</v>
      </c>
      <c r="I35" s="3">
        <v>150</v>
      </c>
      <c r="J35" s="6">
        <v>43653</v>
      </c>
      <c r="K35" s="6" t="str">
        <f t="shared" si="0"/>
        <v>2019</v>
      </c>
      <c r="L35" s="6" t="str">
        <f t="shared" si="1"/>
        <v>July</v>
      </c>
      <c r="M35" s="6" t="str">
        <f t="shared" si="2"/>
        <v>Sunday</v>
      </c>
      <c r="N35" s="3">
        <v>500</v>
      </c>
      <c r="O35" s="5">
        <v>0.59027777777777779</v>
      </c>
      <c r="P35" s="5" t="str">
        <f t="shared" si="3"/>
        <v>Afternoon</v>
      </c>
      <c r="Q35" t="s">
        <v>83</v>
      </c>
    </row>
    <row r="36" spans="1:17" x14ac:dyDescent="0.25">
      <c r="A36" t="s">
        <v>154</v>
      </c>
      <c r="B36" t="s">
        <v>78</v>
      </c>
      <c r="C36" s="3">
        <v>6660155844</v>
      </c>
      <c r="D36" t="s">
        <v>205</v>
      </c>
      <c r="E36" t="s">
        <v>131</v>
      </c>
      <c r="F36" s="3">
        <v>486</v>
      </c>
      <c r="G36" t="s">
        <v>135</v>
      </c>
      <c r="H36" t="s">
        <v>140</v>
      </c>
      <c r="I36" s="3">
        <v>120</v>
      </c>
      <c r="J36" s="6">
        <v>43621</v>
      </c>
      <c r="K36" s="6" t="str">
        <f t="shared" si="0"/>
        <v>2019</v>
      </c>
      <c r="L36" s="6" t="str">
        <f t="shared" si="1"/>
        <v>June</v>
      </c>
      <c r="M36" s="6" t="str">
        <f t="shared" si="2"/>
        <v>Wednesday</v>
      </c>
      <c r="N36" s="3">
        <v>1600</v>
      </c>
      <c r="O36" s="5">
        <v>0.59375</v>
      </c>
      <c r="P36" s="5" t="str">
        <f t="shared" si="3"/>
        <v>Afternoon</v>
      </c>
      <c r="Q36" t="s">
        <v>82</v>
      </c>
    </row>
    <row r="37" spans="1:17" x14ac:dyDescent="0.25">
      <c r="A37" t="s">
        <v>30</v>
      </c>
      <c r="B37" t="s">
        <v>81</v>
      </c>
      <c r="C37" s="3">
        <v>3847031717</v>
      </c>
      <c r="D37" t="s">
        <v>186</v>
      </c>
      <c r="E37" t="s">
        <v>132</v>
      </c>
      <c r="F37" s="3">
        <v>226</v>
      </c>
      <c r="G37" t="s">
        <v>133</v>
      </c>
      <c r="H37" t="s">
        <v>138</v>
      </c>
      <c r="I37" s="3">
        <v>200</v>
      </c>
      <c r="J37" s="6">
        <v>43482</v>
      </c>
      <c r="K37" s="6" t="str">
        <f t="shared" si="0"/>
        <v>2019</v>
      </c>
      <c r="L37" s="6" t="str">
        <f t="shared" si="1"/>
        <v>January</v>
      </c>
      <c r="M37" s="6" t="str">
        <f t="shared" si="2"/>
        <v>Thursday</v>
      </c>
      <c r="N37" s="3">
        <v>500</v>
      </c>
      <c r="O37" s="5">
        <v>0.59722222222222221</v>
      </c>
      <c r="P37" s="5" t="str">
        <f t="shared" si="3"/>
        <v>Afternoon</v>
      </c>
      <c r="Q37" t="s">
        <v>83</v>
      </c>
    </row>
    <row r="38" spans="1:17" x14ac:dyDescent="0.25">
      <c r="A38" t="s">
        <v>31</v>
      </c>
      <c r="B38" t="s">
        <v>81</v>
      </c>
      <c r="C38" s="3">
        <v>7230743292</v>
      </c>
      <c r="D38" t="s">
        <v>119</v>
      </c>
      <c r="E38" t="s">
        <v>132</v>
      </c>
      <c r="F38" s="3">
        <v>195</v>
      </c>
      <c r="G38" t="s">
        <v>134</v>
      </c>
      <c r="H38" t="s">
        <v>218</v>
      </c>
      <c r="I38" s="3">
        <v>150</v>
      </c>
      <c r="J38" s="6">
        <v>43467</v>
      </c>
      <c r="K38" s="6" t="str">
        <f t="shared" si="0"/>
        <v>2019</v>
      </c>
      <c r="L38" s="6" t="str">
        <f t="shared" si="1"/>
        <v>January</v>
      </c>
      <c r="M38" s="6" t="str">
        <f t="shared" si="2"/>
        <v>Wednesday</v>
      </c>
      <c r="N38" s="3">
        <v>600</v>
      </c>
      <c r="O38" s="5">
        <v>0.60416666666666663</v>
      </c>
      <c r="P38" s="5" t="str">
        <f t="shared" si="3"/>
        <v>Afternoon</v>
      </c>
      <c r="Q38" t="s">
        <v>83</v>
      </c>
    </row>
    <row r="39" spans="1:17" x14ac:dyDescent="0.25">
      <c r="A39" t="s">
        <v>32</v>
      </c>
      <c r="B39" t="s">
        <v>78</v>
      </c>
      <c r="C39" s="3">
        <v>2674814446</v>
      </c>
      <c r="D39" t="s">
        <v>187</v>
      </c>
      <c r="E39" t="s">
        <v>131</v>
      </c>
      <c r="F39" s="3">
        <v>429</v>
      </c>
      <c r="G39" t="s">
        <v>136</v>
      </c>
      <c r="H39" t="s">
        <v>139</v>
      </c>
      <c r="I39" s="3">
        <v>140</v>
      </c>
      <c r="J39" s="6">
        <v>43795</v>
      </c>
      <c r="K39" s="6" t="str">
        <f t="shared" si="0"/>
        <v>2019</v>
      </c>
      <c r="L39" s="6" t="str">
        <f t="shared" si="1"/>
        <v>November</v>
      </c>
      <c r="M39" s="6" t="str">
        <f t="shared" si="2"/>
        <v>Tuesday</v>
      </c>
      <c r="N39" s="3">
        <v>270</v>
      </c>
      <c r="O39" s="5">
        <v>0.60763888888888895</v>
      </c>
      <c r="P39" s="5" t="str">
        <f t="shared" si="3"/>
        <v>Afternoon</v>
      </c>
      <c r="Q39" t="s">
        <v>83</v>
      </c>
    </row>
    <row r="40" spans="1:17" x14ac:dyDescent="0.25">
      <c r="A40" t="s">
        <v>33</v>
      </c>
      <c r="B40" t="s">
        <v>79</v>
      </c>
      <c r="C40" s="3">
        <v>3617529102</v>
      </c>
      <c r="D40" t="s">
        <v>175</v>
      </c>
      <c r="E40" t="s">
        <v>132</v>
      </c>
      <c r="F40" s="3">
        <v>299</v>
      </c>
      <c r="G40" t="s">
        <v>135</v>
      </c>
      <c r="H40" t="s">
        <v>138</v>
      </c>
      <c r="I40" s="3">
        <v>120</v>
      </c>
      <c r="J40" s="6">
        <v>43507</v>
      </c>
      <c r="K40" s="6" t="str">
        <f t="shared" si="0"/>
        <v>2019</v>
      </c>
      <c r="L40" s="6" t="str">
        <f t="shared" si="1"/>
        <v>February</v>
      </c>
      <c r="M40" s="6" t="str">
        <f t="shared" si="2"/>
        <v>Monday</v>
      </c>
      <c r="N40" s="3">
        <v>800</v>
      </c>
      <c r="O40" s="5">
        <v>0.61111111111111105</v>
      </c>
      <c r="P40" s="5" t="str">
        <f t="shared" si="3"/>
        <v>Afternoon</v>
      </c>
      <c r="Q40" t="s">
        <v>83</v>
      </c>
    </row>
    <row r="41" spans="1:17" x14ac:dyDescent="0.25">
      <c r="A41" t="s">
        <v>34</v>
      </c>
      <c r="B41" t="s">
        <v>81</v>
      </c>
      <c r="C41" s="3">
        <v>9811710783</v>
      </c>
      <c r="D41" t="s">
        <v>109</v>
      </c>
      <c r="E41" t="s">
        <v>131</v>
      </c>
      <c r="F41" s="3">
        <v>218</v>
      </c>
      <c r="G41" t="s">
        <v>134</v>
      </c>
      <c r="H41" t="s">
        <v>140</v>
      </c>
      <c r="I41" s="3">
        <v>150</v>
      </c>
      <c r="J41" s="6">
        <v>43570</v>
      </c>
      <c r="K41" s="6" t="str">
        <f t="shared" si="0"/>
        <v>2019</v>
      </c>
      <c r="L41" s="6" t="str">
        <f t="shared" si="1"/>
        <v>April</v>
      </c>
      <c r="M41" s="6" t="str">
        <f t="shared" si="2"/>
        <v>Monday</v>
      </c>
      <c r="N41" s="3">
        <v>500</v>
      </c>
      <c r="O41" s="5">
        <v>0.61458333333333337</v>
      </c>
      <c r="P41" s="5" t="str">
        <f t="shared" si="3"/>
        <v>Afternoon</v>
      </c>
      <c r="Q41" t="s">
        <v>83</v>
      </c>
    </row>
    <row r="42" spans="1:17" x14ac:dyDescent="0.25">
      <c r="A42" t="s">
        <v>35</v>
      </c>
      <c r="B42" t="s">
        <v>78</v>
      </c>
      <c r="C42" s="3">
        <v>1484055936</v>
      </c>
      <c r="D42" t="s">
        <v>206</v>
      </c>
      <c r="E42" t="s">
        <v>131</v>
      </c>
      <c r="F42" s="3">
        <v>5</v>
      </c>
      <c r="G42" t="s">
        <v>135</v>
      </c>
      <c r="H42" t="s">
        <v>137</v>
      </c>
      <c r="I42" s="3">
        <v>120</v>
      </c>
      <c r="J42" s="6">
        <v>43543</v>
      </c>
      <c r="K42" s="6" t="str">
        <f t="shared" si="0"/>
        <v>2019</v>
      </c>
      <c r="L42" s="6" t="str">
        <f t="shared" si="1"/>
        <v>March</v>
      </c>
      <c r="M42" s="6" t="str">
        <f t="shared" si="2"/>
        <v>Tuesday</v>
      </c>
      <c r="N42" s="3">
        <v>700</v>
      </c>
      <c r="O42" s="5">
        <v>0.61805555555555558</v>
      </c>
      <c r="P42" s="5" t="str">
        <f t="shared" si="3"/>
        <v>Afternoon</v>
      </c>
      <c r="Q42" t="s">
        <v>83</v>
      </c>
    </row>
    <row r="43" spans="1:17" x14ac:dyDescent="0.25">
      <c r="A43" t="s">
        <v>36</v>
      </c>
      <c r="B43" t="s">
        <v>79</v>
      </c>
      <c r="C43" s="3">
        <v>1818430323</v>
      </c>
      <c r="D43" t="s">
        <v>207</v>
      </c>
      <c r="E43" t="s">
        <v>131</v>
      </c>
      <c r="F43" s="3">
        <v>64</v>
      </c>
      <c r="G43" t="s">
        <v>136</v>
      </c>
      <c r="H43" t="s">
        <v>138</v>
      </c>
      <c r="I43" s="3">
        <v>140</v>
      </c>
      <c r="J43" s="6">
        <v>43579</v>
      </c>
      <c r="K43" s="6" t="str">
        <f t="shared" si="0"/>
        <v>2019</v>
      </c>
      <c r="L43" s="6" t="str">
        <f t="shared" si="1"/>
        <v>April</v>
      </c>
      <c r="M43" s="6" t="str">
        <f t="shared" si="2"/>
        <v>Wednesday</v>
      </c>
      <c r="N43" s="3">
        <v>1600</v>
      </c>
      <c r="O43" s="5">
        <v>0.62152777777777779</v>
      </c>
      <c r="P43" s="5" t="str">
        <f t="shared" si="3"/>
        <v>Afternoon</v>
      </c>
      <c r="Q43" t="s">
        <v>82</v>
      </c>
    </row>
    <row r="44" spans="1:17" x14ac:dyDescent="0.25">
      <c r="A44" t="s">
        <v>37</v>
      </c>
      <c r="B44" t="s">
        <v>78</v>
      </c>
      <c r="C44" s="3">
        <v>2753885103</v>
      </c>
      <c r="D44" t="s">
        <v>129</v>
      </c>
      <c r="E44" t="s">
        <v>132</v>
      </c>
      <c r="F44" s="3">
        <v>294</v>
      </c>
      <c r="G44" t="s">
        <v>133</v>
      </c>
      <c r="H44" t="s">
        <v>137</v>
      </c>
      <c r="I44" s="3">
        <v>200</v>
      </c>
      <c r="J44" s="6">
        <v>43656</v>
      </c>
      <c r="K44" s="6" t="str">
        <f t="shared" si="0"/>
        <v>2019</v>
      </c>
      <c r="L44" s="6" t="str">
        <f t="shared" si="1"/>
        <v>July</v>
      </c>
      <c r="M44" s="6" t="str">
        <f t="shared" si="2"/>
        <v>Wednesday</v>
      </c>
      <c r="N44" s="3">
        <v>1600</v>
      </c>
      <c r="O44" s="5">
        <v>0.625</v>
      </c>
      <c r="P44" s="5" t="str">
        <f t="shared" si="3"/>
        <v>Afternoon</v>
      </c>
      <c r="Q44" t="s">
        <v>82</v>
      </c>
    </row>
    <row r="45" spans="1:17" x14ac:dyDescent="0.25">
      <c r="A45" t="s">
        <v>38</v>
      </c>
      <c r="B45" t="s">
        <v>81</v>
      </c>
      <c r="C45" s="3">
        <v>3430744725</v>
      </c>
      <c r="D45" t="s">
        <v>208</v>
      </c>
      <c r="E45" t="s">
        <v>132</v>
      </c>
      <c r="F45" s="3">
        <v>616</v>
      </c>
      <c r="G45" t="s">
        <v>134</v>
      </c>
      <c r="H45" t="s">
        <v>139</v>
      </c>
      <c r="I45" s="3">
        <v>150</v>
      </c>
      <c r="J45" s="6">
        <v>43731</v>
      </c>
      <c r="K45" s="6" t="str">
        <f t="shared" si="0"/>
        <v>2019</v>
      </c>
      <c r="L45" s="6" t="str">
        <f t="shared" si="1"/>
        <v>September</v>
      </c>
      <c r="M45" s="6" t="str">
        <f t="shared" si="2"/>
        <v>Monday</v>
      </c>
      <c r="N45" s="3">
        <v>1000</v>
      </c>
      <c r="O45" s="5">
        <v>0.62847222222222221</v>
      </c>
      <c r="P45" s="5" t="str">
        <f t="shared" si="3"/>
        <v>Afternoon</v>
      </c>
      <c r="Q45" t="s">
        <v>83</v>
      </c>
    </row>
    <row r="46" spans="1:17" x14ac:dyDescent="0.25">
      <c r="A46" t="s">
        <v>40</v>
      </c>
      <c r="B46" t="s">
        <v>81</v>
      </c>
      <c r="C46" s="3">
        <v>2975727463</v>
      </c>
      <c r="D46" t="s">
        <v>188</v>
      </c>
      <c r="E46" t="s">
        <v>131</v>
      </c>
      <c r="F46" s="3">
        <v>725</v>
      </c>
      <c r="G46" t="s">
        <v>134</v>
      </c>
      <c r="H46" t="s">
        <v>137</v>
      </c>
      <c r="I46" s="3">
        <v>150</v>
      </c>
      <c r="J46" s="6">
        <v>43607</v>
      </c>
      <c r="K46" s="6" t="str">
        <f t="shared" si="0"/>
        <v>2019</v>
      </c>
      <c r="L46" s="6" t="str">
        <f t="shared" si="1"/>
        <v>May</v>
      </c>
      <c r="M46" s="6" t="str">
        <f t="shared" si="2"/>
        <v>Wednesday</v>
      </c>
      <c r="N46" s="3">
        <v>700</v>
      </c>
      <c r="O46" s="5">
        <v>0.63888888888888895</v>
      </c>
      <c r="P46" s="5" t="str">
        <f t="shared" si="3"/>
        <v>Afternoon</v>
      </c>
      <c r="Q46" t="s">
        <v>82</v>
      </c>
    </row>
    <row r="47" spans="1:17" x14ac:dyDescent="0.25">
      <c r="A47" t="s">
        <v>41</v>
      </c>
      <c r="B47" t="s">
        <v>78</v>
      </c>
      <c r="C47" s="3">
        <v>6230180832</v>
      </c>
      <c r="D47" t="s">
        <v>127</v>
      </c>
      <c r="E47" t="s">
        <v>131</v>
      </c>
      <c r="F47" s="3">
        <v>420</v>
      </c>
      <c r="G47" t="s">
        <v>135</v>
      </c>
      <c r="H47" t="s">
        <v>137</v>
      </c>
      <c r="I47" s="3">
        <v>120</v>
      </c>
      <c r="J47" s="6">
        <v>43578</v>
      </c>
      <c r="K47" s="6" t="str">
        <f t="shared" si="0"/>
        <v>2019</v>
      </c>
      <c r="L47" s="6" t="str">
        <f t="shared" si="1"/>
        <v>April</v>
      </c>
      <c r="M47" s="6" t="str">
        <f t="shared" si="2"/>
        <v>Tuesday</v>
      </c>
      <c r="N47" s="3">
        <v>600</v>
      </c>
      <c r="O47" s="5">
        <v>0.64236111111111105</v>
      </c>
      <c r="P47" s="5" t="str">
        <f t="shared" si="3"/>
        <v>Afternoon</v>
      </c>
      <c r="Q47" t="s">
        <v>83</v>
      </c>
    </row>
    <row r="48" spans="1:17" x14ac:dyDescent="0.25">
      <c r="A48" t="s">
        <v>155</v>
      </c>
      <c r="B48" t="s">
        <v>79</v>
      </c>
      <c r="C48" s="3">
        <v>2654741588</v>
      </c>
      <c r="D48" t="s">
        <v>115</v>
      </c>
      <c r="E48" t="s">
        <v>131</v>
      </c>
      <c r="F48" s="3">
        <v>977</v>
      </c>
      <c r="G48" t="s">
        <v>133</v>
      </c>
      <c r="H48" t="s">
        <v>140</v>
      </c>
      <c r="I48" s="3">
        <v>200</v>
      </c>
      <c r="J48" s="6">
        <v>43589</v>
      </c>
      <c r="K48" s="6" t="str">
        <f t="shared" si="0"/>
        <v>2019</v>
      </c>
      <c r="L48" s="6" t="str">
        <f t="shared" si="1"/>
        <v>May</v>
      </c>
      <c r="M48" s="6" t="str">
        <f t="shared" si="2"/>
        <v>Saturday</v>
      </c>
      <c r="N48" s="3">
        <v>600</v>
      </c>
      <c r="O48" s="5">
        <v>0.64583333333333337</v>
      </c>
      <c r="P48" s="5" t="str">
        <f t="shared" si="3"/>
        <v>Afternoon</v>
      </c>
      <c r="Q48" t="s">
        <v>82</v>
      </c>
    </row>
    <row r="49" spans="1:17" x14ac:dyDescent="0.25">
      <c r="A49" t="s">
        <v>42</v>
      </c>
      <c r="B49" t="s">
        <v>80</v>
      </c>
      <c r="C49" s="3">
        <v>5403352518</v>
      </c>
      <c r="D49" t="s">
        <v>189</v>
      </c>
      <c r="E49" t="s">
        <v>132</v>
      </c>
      <c r="F49" s="3">
        <v>756</v>
      </c>
      <c r="G49" t="s">
        <v>133</v>
      </c>
      <c r="H49" t="s">
        <v>138</v>
      </c>
      <c r="I49" s="3">
        <v>200</v>
      </c>
      <c r="J49" s="6">
        <v>43499</v>
      </c>
      <c r="K49" s="6" t="str">
        <f t="shared" si="0"/>
        <v>2019</v>
      </c>
      <c r="L49" s="6" t="str">
        <f t="shared" si="1"/>
        <v>February</v>
      </c>
      <c r="M49" s="6" t="str">
        <f t="shared" si="2"/>
        <v>Sunday</v>
      </c>
      <c r="N49" s="3">
        <v>700</v>
      </c>
      <c r="O49" s="5">
        <v>0.64930555555555558</v>
      </c>
      <c r="P49" s="5" t="str">
        <f t="shared" si="3"/>
        <v>Afternoon</v>
      </c>
      <c r="Q49" t="s">
        <v>82</v>
      </c>
    </row>
    <row r="50" spans="1:17" x14ac:dyDescent="0.25">
      <c r="A50" t="s">
        <v>43</v>
      </c>
      <c r="B50" t="s">
        <v>78</v>
      </c>
      <c r="C50" s="3">
        <v>4120111920</v>
      </c>
      <c r="D50" t="s">
        <v>190</v>
      </c>
      <c r="E50" t="s">
        <v>131</v>
      </c>
      <c r="F50" s="3">
        <v>336</v>
      </c>
      <c r="G50" t="s">
        <v>133</v>
      </c>
      <c r="H50" t="s">
        <v>138</v>
      </c>
      <c r="I50" s="3">
        <v>200</v>
      </c>
      <c r="J50" s="6">
        <v>43574</v>
      </c>
      <c r="K50" s="6" t="str">
        <f t="shared" si="0"/>
        <v>2019</v>
      </c>
      <c r="L50" s="6" t="str">
        <f t="shared" si="1"/>
        <v>April</v>
      </c>
      <c r="M50" s="6" t="str">
        <f t="shared" si="2"/>
        <v>Friday</v>
      </c>
      <c r="N50" s="3">
        <v>400</v>
      </c>
      <c r="O50" s="5">
        <v>0.65277777777777779</v>
      </c>
      <c r="P50" s="5" t="str">
        <f t="shared" si="3"/>
        <v>Afternoon</v>
      </c>
      <c r="Q50" t="s">
        <v>83</v>
      </c>
    </row>
    <row r="51" spans="1:17" x14ac:dyDescent="0.25">
      <c r="A51" t="s">
        <v>44</v>
      </c>
      <c r="B51" t="s">
        <v>79</v>
      </c>
      <c r="C51" s="3">
        <v>6546090759</v>
      </c>
      <c r="D51" t="s">
        <v>191</v>
      </c>
      <c r="E51" t="s">
        <v>131</v>
      </c>
      <c r="F51" s="3">
        <v>568</v>
      </c>
      <c r="G51" t="s">
        <v>136</v>
      </c>
      <c r="H51" t="s">
        <v>138</v>
      </c>
      <c r="I51" s="3">
        <v>140</v>
      </c>
      <c r="J51" s="6">
        <v>43768</v>
      </c>
      <c r="K51" s="6" t="str">
        <f t="shared" si="0"/>
        <v>2019</v>
      </c>
      <c r="L51" s="6" t="str">
        <f t="shared" si="1"/>
        <v>October</v>
      </c>
      <c r="M51" s="6" t="str">
        <f t="shared" si="2"/>
        <v>Wednesday</v>
      </c>
      <c r="N51" s="3">
        <v>370</v>
      </c>
      <c r="O51" s="5">
        <v>0.65625</v>
      </c>
      <c r="P51" s="5" t="str">
        <f t="shared" si="3"/>
        <v>Afternoon</v>
      </c>
      <c r="Q51" t="s">
        <v>83</v>
      </c>
    </row>
    <row r="52" spans="1:17" x14ac:dyDescent="0.25">
      <c r="A52" t="s">
        <v>156</v>
      </c>
      <c r="B52" t="s">
        <v>81</v>
      </c>
      <c r="C52" s="3">
        <v>0</v>
      </c>
      <c r="D52" t="s">
        <v>101</v>
      </c>
      <c r="E52" t="s">
        <v>131</v>
      </c>
      <c r="F52" s="3">
        <v>445</v>
      </c>
      <c r="G52" t="s">
        <v>133</v>
      </c>
      <c r="H52" t="s">
        <v>138</v>
      </c>
      <c r="I52" s="3">
        <v>200</v>
      </c>
      <c r="J52" s="6">
        <v>43514</v>
      </c>
      <c r="K52" s="6" t="str">
        <f t="shared" si="0"/>
        <v>2019</v>
      </c>
      <c r="L52" s="6" t="str">
        <f t="shared" si="1"/>
        <v>February</v>
      </c>
      <c r="M52" s="6" t="str">
        <f t="shared" si="2"/>
        <v>Monday</v>
      </c>
      <c r="N52" s="3">
        <v>400</v>
      </c>
      <c r="O52" s="5">
        <v>0.65972222222222221</v>
      </c>
      <c r="P52" s="5" t="str">
        <f t="shared" si="3"/>
        <v>Afternoon</v>
      </c>
      <c r="Q52" t="s">
        <v>82</v>
      </c>
    </row>
    <row r="53" spans="1:17" x14ac:dyDescent="0.25">
      <c r="A53" t="s">
        <v>45</v>
      </c>
      <c r="B53" t="s">
        <v>78</v>
      </c>
      <c r="C53" s="3">
        <v>4026015466</v>
      </c>
      <c r="D53" t="s">
        <v>192</v>
      </c>
      <c r="E53" t="s">
        <v>131</v>
      </c>
      <c r="F53" s="3">
        <v>184</v>
      </c>
      <c r="G53" t="s">
        <v>134</v>
      </c>
      <c r="H53" t="s">
        <v>218</v>
      </c>
      <c r="I53" s="3">
        <v>150</v>
      </c>
      <c r="J53" s="6">
        <v>43811</v>
      </c>
      <c r="K53" s="6" t="str">
        <f t="shared" si="0"/>
        <v>2019</v>
      </c>
      <c r="L53" s="6" t="str">
        <f t="shared" si="1"/>
        <v>December</v>
      </c>
      <c r="M53" s="6" t="str">
        <f t="shared" si="2"/>
        <v>Thursday</v>
      </c>
      <c r="N53" s="3">
        <v>180</v>
      </c>
      <c r="O53" s="5">
        <v>0.66319444444444442</v>
      </c>
      <c r="P53" s="5" t="str">
        <f t="shared" si="3"/>
        <v>Afternoon</v>
      </c>
      <c r="Q53" t="s">
        <v>83</v>
      </c>
    </row>
    <row r="54" spans="1:17" x14ac:dyDescent="0.25">
      <c r="A54" t="s">
        <v>157</v>
      </c>
      <c r="B54" t="s">
        <v>218</v>
      </c>
      <c r="C54" s="3">
        <v>8436835499</v>
      </c>
      <c r="D54" t="s">
        <v>128</v>
      </c>
      <c r="E54" t="s">
        <v>132</v>
      </c>
      <c r="F54" s="3">
        <v>647</v>
      </c>
      <c r="G54" t="s">
        <v>136</v>
      </c>
      <c r="H54" t="s">
        <v>137</v>
      </c>
      <c r="I54" s="3">
        <v>140</v>
      </c>
      <c r="J54" s="6">
        <v>43606</v>
      </c>
      <c r="K54" s="6" t="str">
        <f t="shared" si="0"/>
        <v>2019</v>
      </c>
      <c r="L54" s="6" t="str">
        <f t="shared" si="1"/>
        <v>May</v>
      </c>
      <c r="M54" s="6" t="str">
        <f t="shared" si="2"/>
        <v>Tuesday</v>
      </c>
      <c r="N54" s="3">
        <v>500</v>
      </c>
      <c r="O54" s="5">
        <v>0.66666666666666663</v>
      </c>
      <c r="P54" s="5" t="str">
        <f t="shared" si="3"/>
        <v>Evening</v>
      </c>
      <c r="Q54" t="s">
        <v>82</v>
      </c>
    </row>
    <row r="55" spans="1:17" x14ac:dyDescent="0.25">
      <c r="A55" t="s">
        <v>46</v>
      </c>
      <c r="B55" t="s">
        <v>218</v>
      </c>
      <c r="C55" s="3">
        <v>6341451283</v>
      </c>
      <c r="D55" t="s">
        <v>114</v>
      </c>
      <c r="E55" t="s">
        <v>132</v>
      </c>
      <c r="F55" s="3">
        <v>480</v>
      </c>
      <c r="G55" t="s">
        <v>135</v>
      </c>
      <c r="H55" t="s">
        <v>138</v>
      </c>
      <c r="I55" s="3">
        <v>120</v>
      </c>
      <c r="J55" s="6">
        <v>43747</v>
      </c>
      <c r="K55" s="6" t="str">
        <f t="shared" si="0"/>
        <v>2019</v>
      </c>
      <c r="L55" s="6" t="str">
        <f t="shared" si="1"/>
        <v>October</v>
      </c>
      <c r="M55" s="6" t="str">
        <f t="shared" si="2"/>
        <v>Wednesday</v>
      </c>
      <c r="N55" s="3">
        <v>1600</v>
      </c>
      <c r="O55" s="5">
        <v>0.67013888888888884</v>
      </c>
      <c r="P55" s="5" t="str">
        <f t="shared" si="3"/>
        <v>Evening</v>
      </c>
      <c r="Q55" t="s">
        <v>83</v>
      </c>
    </row>
    <row r="56" spans="1:17" x14ac:dyDescent="0.25">
      <c r="A56" t="s">
        <v>158</v>
      </c>
      <c r="B56" t="s">
        <v>78</v>
      </c>
      <c r="C56" s="3">
        <v>4975372521</v>
      </c>
      <c r="D56" t="s">
        <v>176</v>
      </c>
      <c r="E56" t="s">
        <v>132</v>
      </c>
      <c r="F56" s="3">
        <v>22</v>
      </c>
      <c r="G56" t="s">
        <v>134</v>
      </c>
      <c r="H56" t="s">
        <v>138</v>
      </c>
      <c r="I56" s="3">
        <v>150</v>
      </c>
      <c r="J56" s="6">
        <v>43573</v>
      </c>
      <c r="K56" s="6" t="str">
        <f t="shared" si="0"/>
        <v>2019</v>
      </c>
      <c r="L56" s="6" t="str">
        <f t="shared" si="1"/>
        <v>April</v>
      </c>
      <c r="M56" s="6" t="str">
        <f t="shared" si="2"/>
        <v>Thursday</v>
      </c>
      <c r="N56" s="3">
        <v>500</v>
      </c>
      <c r="O56" s="5">
        <v>0.67361111111111116</v>
      </c>
      <c r="P56" s="5" t="str">
        <f t="shared" si="3"/>
        <v>Evening</v>
      </c>
      <c r="Q56" t="s">
        <v>82</v>
      </c>
    </row>
    <row r="57" spans="1:17" x14ac:dyDescent="0.25">
      <c r="A57" t="s">
        <v>47</v>
      </c>
      <c r="B57" t="s">
        <v>79</v>
      </c>
      <c r="C57" s="3">
        <v>8011161364</v>
      </c>
      <c r="D57" t="s">
        <v>117</v>
      </c>
      <c r="E57" t="s">
        <v>131</v>
      </c>
      <c r="F57" s="3">
        <v>418</v>
      </c>
      <c r="G57" t="s">
        <v>134</v>
      </c>
      <c r="H57" t="s">
        <v>140</v>
      </c>
      <c r="I57" s="3">
        <v>120</v>
      </c>
      <c r="J57" s="6">
        <v>43598</v>
      </c>
      <c r="K57" s="6" t="str">
        <f t="shared" si="0"/>
        <v>2019</v>
      </c>
      <c r="L57" s="6" t="str">
        <f t="shared" si="1"/>
        <v>May</v>
      </c>
      <c r="M57" s="6" t="str">
        <f t="shared" si="2"/>
        <v>Monday</v>
      </c>
      <c r="N57" s="3">
        <v>600</v>
      </c>
      <c r="O57" s="5">
        <v>0.67708333333333337</v>
      </c>
      <c r="P57" s="5" t="str">
        <f t="shared" si="3"/>
        <v>Evening</v>
      </c>
      <c r="Q57" t="s">
        <v>82</v>
      </c>
    </row>
    <row r="58" spans="1:17" x14ac:dyDescent="0.25">
      <c r="A58" t="s">
        <v>48</v>
      </c>
      <c r="B58" t="s">
        <v>80</v>
      </c>
      <c r="C58" s="3">
        <v>9022585743</v>
      </c>
      <c r="D58" t="s">
        <v>193</v>
      </c>
      <c r="E58" t="s">
        <v>132</v>
      </c>
      <c r="F58" s="3">
        <v>247</v>
      </c>
      <c r="G58" t="s">
        <v>135</v>
      </c>
      <c r="H58" t="s">
        <v>137</v>
      </c>
      <c r="I58" s="3">
        <v>120</v>
      </c>
      <c r="J58" s="6">
        <v>43547</v>
      </c>
      <c r="K58" s="6" t="str">
        <f t="shared" si="0"/>
        <v>2019</v>
      </c>
      <c r="L58" s="6" t="str">
        <f t="shared" si="1"/>
        <v>March</v>
      </c>
      <c r="M58" s="6" t="str">
        <f t="shared" si="2"/>
        <v>Saturday</v>
      </c>
      <c r="N58" s="3">
        <v>270</v>
      </c>
      <c r="O58" s="5">
        <v>0.68055555555555547</v>
      </c>
      <c r="P58" s="5" t="str">
        <f t="shared" si="3"/>
        <v>Evening</v>
      </c>
      <c r="Q58" t="s">
        <v>82</v>
      </c>
    </row>
    <row r="59" spans="1:17" x14ac:dyDescent="0.25">
      <c r="A59" t="s">
        <v>159</v>
      </c>
      <c r="B59" t="s">
        <v>78</v>
      </c>
      <c r="C59" s="3">
        <v>7167092174</v>
      </c>
      <c r="D59" t="s">
        <v>102</v>
      </c>
      <c r="E59" t="s">
        <v>131</v>
      </c>
      <c r="F59" s="3">
        <v>872</v>
      </c>
      <c r="G59" t="s">
        <v>134</v>
      </c>
      <c r="H59" t="s">
        <v>138</v>
      </c>
      <c r="I59" s="3">
        <v>150</v>
      </c>
      <c r="J59" s="6">
        <v>43768</v>
      </c>
      <c r="K59" s="6" t="str">
        <f t="shared" si="0"/>
        <v>2019</v>
      </c>
      <c r="L59" s="6" t="str">
        <f t="shared" si="1"/>
        <v>October</v>
      </c>
      <c r="M59" s="6" t="str">
        <f t="shared" si="2"/>
        <v>Wednesday</v>
      </c>
      <c r="N59" s="3">
        <v>800</v>
      </c>
      <c r="O59" s="5">
        <v>0.68402777777777779</v>
      </c>
      <c r="P59" s="5" t="str">
        <f t="shared" si="3"/>
        <v>Evening</v>
      </c>
      <c r="Q59" t="s">
        <v>83</v>
      </c>
    </row>
    <row r="60" spans="1:17" x14ac:dyDescent="0.25">
      <c r="A60" t="s">
        <v>49</v>
      </c>
      <c r="B60" t="s">
        <v>79</v>
      </c>
      <c r="C60" s="3">
        <v>0</v>
      </c>
      <c r="D60" t="s">
        <v>209</v>
      </c>
      <c r="E60" t="s">
        <v>131</v>
      </c>
      <c r="F60" s="3">
        <v>129</v>
      </c>
      <c r="G60" t="s">
        <v>134</v>
      </c>
      <c r="H60" t="s">
        <v>139</v>
      </c>
      <c r="I60" s="3">
        <v>150</v>
      </c>
      <c r="J60" s="6">
        <v>43601</v>
      </c>
      <c r="K60" s="6" t="str">
        <f t="shared" si="0"/>
        <v>2019</v>
      </c>
      <c r="L60" s="6" t="str">
        <f t="shared" si="1"/>
        <v>May</v>
      </c>
      <c r="M60" s="6" t="str">
        <f t="shared" si="2"/>
        <v>Thursday</v>
      </c>
      <c r="N60" s="3">
        <v>500</v>
      </c>
      <c r="O60" s="5">
        <v>0.6875</v>
      </c>
      <c r="P60" s="5" t="str">
        <f t="shared" si="3"/>
        <v>Evening</v>
      </c>
      <c r="Q60" t="s">
        <v>83</v>
      </c>
    </row>
    <row r="61" spans="1:17" x14ac:dyDescent="0.25">
      <c r="A61" t="s">
        <v>50</v>
      </c>
      <c r="B61" t="s">
        <v>80</v>
      </c>
      <c r="C61" s="3">
        <v>6314589112</v>
      </c>
      <c r="D61" t="s">
        <v>123</v>
      </c>
      <c r="E61" t="s">
        <v>131</v>
      </c>
      <c r="F61" s="3">
        <v>798</v>
      </c>
      <c r="G61" t="s">
        <v>134</v>
      </c>
      <c r="H61" t="s">
        <v>138</v>
      </c>
      <c r="I61" s="3">
        <v>150</v>
      </c>
      <c r="J61" s="6">
        <v>43757</v>
      </c>
      <c r="K61" s="6" t="str">
        <f t="shared" si="0"/>
        <v>2019</v>
      </c>
      <c r="L61" s="6" t="str">
        <f t="shared" si="1"/>
        <v>October</v>
      </c>
      <c r="M61" s="6" t="str">
        <f t="shared" si="2"/>
        <v>Saturday</v>
      </c>
      <c r="N61" s="3">
        <v>700</v>
      </c>
      <c r="O61" s="5">
        <v>0.69444444444444453</v>
      </c>
      <c r="P61" s="5" t="str">
        <f t="shared" si="3"/>
        <v>Evening</v>
      </c>
      <c r="Q61" t="s">
        <v>83</v>
      </c>
    </row>
    <row r="62" spans="1:17" x14ac:dyDescent="0.25">
      <c r="A62" t="s">
        <v>51</v>
      </c>
      <c r="B62" t="s">
        <v>78</v>
      </c>
      <c r="C62" s="3">
        <v>44902911</v>
      </c>
      <c r="D62" t="s">
        <v>210</v>
      </c>
      <c r="E62" t="s">
        <v>131</v>
      </c>
      <c r="F62" s="3">
        <v>14</v>
      </c>
      <c r="G62" t="s">
        <v>135</v>
      </c>
      <c r="H62" t="s">
        <v>137</v>
      </c>
      <c r="I62" s="3">
        <v>120</v>
      </c>
      <c r="J62" s="6">
        <v>43715</v>
      </c>
      <c r="K62" s="6" t="str">
        <f t="shared" si="0"/>
        <v>2019</v>
      </c>
      <c r="L62" s="6" t="str">
        <f t="shared" si="1"/>
        <v>September</v>
      </c>
      <c r="M62" s="6" t="str">
        <f t="shared" si="2"/>
        <v>Saturday</v>
      </c>
      <c r="N62" s="3">
        <v>1600</v>
      </c>
      <c r="O62" s="5">
        <v>0.69791666666666663</v>
      </c>
      <c r="P62" s="5" t="str">
        <f t="shared" si="3"/>
        <v>Evening</v>
      </c>
      <c r="Q62" t="s">
        <v>82</v>
      </c>
    </row>
    <row r="63" spans="1:17" x14ac:dyDescent="0.25">
      <c r="A63" t="s">
        <v>52</v>
      </c>
      <c r="B63" t="s">
        <v>81</v>
      </c>
      <c r="C63" s="3">
        <v>961674446</v>
      </c>
      <c r="D63" t="s">
        <v>177</v>
      </c>
      <c r="E63" t="s">
        <v>132</v>
      </c>
      <c r="F63" s="3">
        <v>462</v>
      </c>
      <c r="G63" t="s">
        <v>133</v>
      </c>
      <c r="H63" t="s">
        <v>140</v>
      </c>
      <c r="I63" s="3">
        <v>200</v>
      </c>
      <c r="J63" s="6">
        <v>43816</v>
      </c>
      <c r="K63" s="6" t="str">
        <f t="shared" si="0"/>
        <v>2019</v>
      </c>
      <c r="L63" s="6" t="str">
        <f t="shared" si="1"/>
        <v>December</v>
      </c>
      <c r="M63" s="6" t="str">
        <f t="shared" si="2"/>
        <v>Tuesday</v>
      </c>
      <c r="N63" s="3">
        <v>1600</v>
      </c>
      <c r="O63" s="5">
        <v>0.70138888888888884</v>
      </c>
      <c r="P63" s="5" t="str">
        <f t="shared" si="3"/>
        <v>Evening</v>
      </c>
      <c r="Q63" t="s">
        <v>82</v>
      </c>
    </row>
    <row r="64" spans="1:17" x14ac:dyDescent="0.25">
      <c r="A64" t="s">
        <v>160</v>
      </c>
      <c r="B64" t="s">
        <v>78</v>
      </c>
      <c r="C64" s="3">
        <v>3276125790</v>
      </c>
      <c r="D64" t="s">
        <v>113</v>
      </c>
      <c r="E64" t="s">
        <v>131</v>
      </c>
      <c r="F64" s="3">
        <v>952</v>
      </c>
      <c r="G64" t="s">
        <v>134</v>
      </c>
      <c r="H64" t="s">
        <v>137</v>
      </c>
      <c r="I64" s="3">
        <v>150</v>
      </c>
      <c r="J64" s="6">
        <v>43586</v>
      </c>
      <c r="K64" s="6" t="str">
        <f t="shared" si="0"/>
        <v>2019</v>
      </c>
      <c r="L64" s="6" t="str">
        <f t="shared" si="1"/>
        <v>May</v>
      </c>
      <c r="M64" s="6" t="str">
        <f t="shared" si="2"/>
        <v>Wednesday</v>
      </c>
      <c r="N64" s="3">
        <v>1000</v>
      </c>
      <c r="O64" s="5">
        <v>0.70486111111111116</v>
      </c>
      <c r="P64" s="5" t="str">
        <f t="shared" si="3"/>
        <v>Evening</v>
      </c>
      <c r="Q64" t="s">
        <v>83</v>
      </c>
    </row>
    <row r="65" spans="1:17" x14ac:dyDescent="0.25">
      <c r="A65" t="s">
        <v>53</v>
      </c>
      <c r="B65" t="s">
        <v>218</v>
      </c>
      <c r="C65" s="3">
        <v>9807488372</v>
      </c>
      <c r="D65" t="s">
        <v>194</v>
      </c>
      <c r="E65" t="s">
        <v>132</v>
      </c>
      <c r="F65" s="3">
        <v>341</v>
      </c>
      <c r="G65" t="s">
        <v>136</v>
      </c>
      <c r="H65" t="s">
        <v>138</v>
      </c>
      <c r="I65" s="3">
        <v>140</v>
      </c>
      <c r="J65" s="6">
        <v>43568</v>
      </c>
      <c r="K65" s="6" t="str">
        <f t="shared" si="0"/>
        <v>2019</v>
      </c>
      <c r="L65" s="6" t="str">
        <f t="shared" si="1"/>
        <v>April</v>
      </c>
      <c r="M65" s="6" t="str">
        <f t="shared" si="2"/>
        <v>Saturday</v>
      </c>
      <c r="N65" s="3">
        <v>1600</v>
      </c>
      <c r="O65" s="5">
        <v>0.70833333333333337</v>
      </c>
      <c r="P65" s="5" t="str">
        <f t="shared" si="3"/>
        <v>Evening</v>
      </c>
      <c r="Q65" t="s">
        <v>82</v>
      </c>
    </row>
    <row r="66" spans="1:17" x14ac:dyDescent="0.25">
      <c r="A66" t="s">
        <v>54</v>
      </c>
      <c r="B66" t="s">
        <v>79</v>
      </c>
      <c r="C66" s="3">
        <v>3965379219</v>
      </c>
      <c r="D66" t="s">
        <v>124</v>
      </c>
      <c r="E66" t="s">
        <v>131</v>
      </c>
      <c r="F66" s="3">
        <v>908</v>
      </c>
      <c r="G66" t="s">
        <v>135</v>
      </c>
      <c r="H66" t="s">
        <v>140</v>
      </c>
      <c r="I66" s="3">
        <v>120</v>
      </c>
      <c r="J66" s="6">
        <v>43643</v>
      </c>
      <c r="K66" s="6" t="str">
        <f t="shared" si="0"/>
        <v>2019</v>
      </c>
      <c r="L66" s="6" t="str">
        <f t="shared" si="1"/>
        <v>June</v>
      </c>
      <c r="M66" s="6" t="str">
        <f t="shared" si="2"/>
        <v>Thursday</v>
      </c>
      <c r="N66" s="3">
        <v>1100</v>
      </c>
      <c r="O66" s="5">
        <v>0.71180555555555547</v>
      </c>
      <c r="P66" s="5" t="str">
        <f t="shared" si="3"/>
        <v>Evening</v>
      </c>
      <c r="Q66" t="s">
        <v>82</v>
      </c>
    </row>
    <row r="67" spans="1:17" x14ac:dyDescent="0.25">
      <c r="A67" t="s">
        <v>161</v>
      </c>
      <c r="B67" t="s">
        <v>78</v>
      </c>
      <c r="C67" s="3">
        <v>2087336366</v>
      </c>
      <c r="D67" t="s">
        <v>116</v>
      </c>
      <c r="E67" t="s">
        <v>132</v>
      </c>
      <c r="F67" s="3">
        <v>57</v>
      </c>
      <c r="G67" t="s">
        <v>134</v>
      </c>
      <c r="H67" t="s">
        <v>137</v>
      </c>
      <c r="I67" s="3">
        <v>150</v>
      </c>
      <c r="J67" s="6">
        <v>43620</v>
      </c>
      <c r="K67" s="6" t="str">
        <f t="shared" ref="K67:K96" si="4">TEXT(J67,"yyyy")</f>
        <v>2019</v>
      </c>
      <c r="L67" s="6" t="str">
        <f t="shared" ref="L67:L96" si="5">TEXT(J67,"mmmm")</f>
        <v>June</v>
      </c>
      <c r="M67" s="6" t="str">
        <f t="shared" ref="M67:M96" si="6">TEXT(J67,"dddd")</f>
        <v>Tuesday</v>
      </c>
      <c r="N67" s="3">
        <v>700</v>
      </c>
      <c r="O67" s="5">
        <v>0.71527777777777779</v>
      </c>
      <c r="P67" s="5" t="str">
        <f t="shared" ref="P67:P96" si="7">IF(O67&lt;TIME(12,0,0),"Morning",IF(O67&lt;TIME(16,0,0),"Afternoon","Evening"))</f>
        <v>Evening</v>
      </c>
      <c r="Q67" t="s">
        <v>82</v>
      </c>
    </row>
    <row r="68" spans="1:17" x14ac:dyDescent="0.25">
      <c r="A68" t="s">
        <v>55</v>
      </c>
      <c r="B68" t="s">
        <v>78</v>
      </c>
      <c r="C68" s="3">
        <v>1421179061</v>
      </c>
      <c r="D68" t="s">
        <v>211</v>
      </c>
      <c r="E68" t="s">
        <v>131</v>
      </c>
      <c r="F68" s="3">
        <v>68</v>
      </c>
      <c r="G68" t="s">
        <v>133</v>
      </c>
      <c r="H68" t="s">
        <v>139</v>
      </c>
      <c r="I68" s="3">
        <v>200</v>
      </c>
      <c r="J68" s="6">
        <v>43972</v>
      </c>
      <c r="K68" s="6" t="str">
        <f t="shared" si="4"/>
        <v>2020</v>
      </c>
      <c r="L68" s="6" t="str">
        <f t="shared" si="5"/>
        <v>May</v>
      </c>
      <c r="M68" s="6" t="str">
        <f t="shared" si="6"/>
        <v>Thursday</v>
      </c>
      <c r="N68" s="3">
        <v>600</v>
      </c>
      <c r="O68" s="5">
        <v>0.71875</v>
      </c>
      <c r="P68" s="5" t="str">
        <f t="shared" si="7"/>
        <v>Evening</v>
      </c>
      <c r="Q68" t="s">
        <v>83</v>
      </c>
    </row>
    <row r="69" spans="1:17" x14ac:dyDescent="0.25">
      <c r="A69" t="s">
        <v>56</v>
      </c>
      <c r="B69" t="s">
        <v>78</v>
      </c>
      <c r="C69" s="3">
        <v>7855543695</v>
      </c>
      <c r="D69" t="s">
        <v>98</v>
      </c>
      <c r="E69" t="s">
        <v>132</v>
      </c>
      <c r="F69" s="3">
        <v>829</v>
      </c>
      <c r="G69" t="s">
        <v>134</v>
      </c>
      <c r="H69" t="s">
        <v>140</v>
      </c>
      <c r="I69" s="3">
        <v>150</v>
      </c>
      <c r="J69" s="6">
        <v>44141</v>
      </c>
      <c r="K69" s="6" t="str">
        <f t="shared" si="4"/>
        <v>2020</v>
      </c>
      <c r="L69" s="6" t="str">
        <f t="shared" si="5"/>
        <v>November</v>
      </c>
      <c r="M69" s="6" t="str">
        <f t="shared" si="6"/>
        <v>Friday</v>
      </c>
      <c r="N69" s="3">
        <v>600</v>
      </c>
      <c r="O69" s="5">
        <v>0.72222222222222221</v>
      </c>
      <c r="P69" s="5" t="str">
        <f t="shared" si="7"/>
        <v>Evening</v>
      </c>
      <c r="Q69" t="s">
        <v>82</v>
      </c>
    </row>
    <row r="70" spans="1:17" x14ac:dyDescent="0.25">
      <c r="A70" t="s">
        <v>57</v>
      </c>
      <c r="B70" t="s">
        <v>78</v>
      </c>
      <c r="C70" s="3">
        <v>0</v>
      </c>
      <c r="D70" t="s">
        <v>195</v>
      </c>
      <c r="E70" t="s">
        <v>131</v>
      </c>
      <c r="F70" s="3">
        <v>80</v>
      </c>
      <c r="G70" t="s">
        <v>136</v>
      </c>
      <c r="H70" t="s">
        <v>137</v>
      </c>
      <c r="I70" s="3">
        <v>140</v>
      </c>
      <c r="J70" s="6">
        <v>44155</v>
      </c>
      <c r="K70" s="6" t="str">
        <f t="shared" si="4"/>
        <v>2020</v>
      </c>
      <c r="L70" s="6" t="str">
        <f t="shared" si="5"/>
        <v>November</v>
      </c>
      <c r="M70" s="6" t="str">
        <f t="shared" si="6"/>
        <v>Friday</v>
      </c>
      <c r="N70" s="3">
        <v>700</v>
      </c>
      <c r="O70" s="5">
        <v>0.72569444444444453</v>
      </c>
      <c r="P70" s="5" t="str">
        <f t="shared" si="7"/>
        <v>Evening</v>
      </c>
      <c r="Q70" t="s">
        <v>83</v>
      </c>
    </row>
    <row r="71" spans="1:17" x14ac:dyDescent="0.25">
      <c r="A71" t="s">
        <v>58</v>
      </c>
      <c r="B71" t="s">
        <v>79</v>
      </c>
      <c r="C71" s="3">
        <v>1851286862</v>
      </c>
      <c r="D71" t="s">
        <v>126</v>
      </c>
      <c r="E71" t="s">
        <v>132</v>
      </c>
      <c r="F71" s="3">
        <v>493</v>
      </c>
      <c r="G71" t="s">
        <v>135</v>
      </c>
      <c r="H71" t="s">
        <v>140</v>
      </c>
      <c r="I71" s="3">
        <v>120</v>
      </c>
      <c r="J71" s="6">
        <v>44114</v>
      </c>
      <c r="K71" s="6" t="str">
        <f t="shared" si="4"/>
        <v>2020</v>
      </c>
      <c r="L71" s="6" t="str">
        <f t="shared" si="5"/>
        <v>October</v>
      </c>
      <c r="M71" s="6" t="str">
        <f t="shared" si="6"/>
        <v>Saturday</v>
      </c>
      <c r="N71" s="3">
        <v>400</v>
      </c>
      <c r="O71" s="5">
        <v>0.72916666666666663</v>
      </c>
      <c r="P71" s="5" t="str">
        <f t="shared" si="7"/>
        <v>Evening</v>
      </c>
      <c r="Q71" t="s">
        <v>82</v>
      </c>
    </row>
    <row r="72" spans="1:17" x14ac:dyDescent="0.25">
      <c r="A72" t="s">
        <v>59</v>
      </c>
      <c r="B72" t="s">
        <v>81</v>
      </c>
      <c r="C72" s="3">
        <v>7478269060</v>
      </c>
      <c r="D72" t="s">
        <v>212</v>
      </c>
      <c r="E72" t="s">
        <v>131</v>
      </c>
      <c r="F72" s="3">
        <v>511</v>
      </c>
      <c r="G72" t="s">
        <v>134</v>
      </c>
      <c r="H72" t="s">
        <v>137</v>
      </c>
      <c r="I72" s="3">
        <v>150</v>
      </c>
      <c r="J72" s="6">
        <v>44108</v>
      </c>
      <c r="K72" s="6" t="str">
        <f t="shared" si="4"/>
        <v>2020</v>
      </c>
      <c r="L72" s="6" t="str">
        <f t="shared" si="5"/>
        <v>October</v>
      </c>
      <c r="M72" s="6" t="str">
        <f t="shared" si="6"/>
        <v>Sunday</v>
      </c>
      <c r="N72" s="3">
        <v>370</v>
      </c>
      <c r="O72" s="5">
        <v>0.73263888888888884</v>
      </c>
      <c r="P72" s="5" t="str">
        <f t="shared" si="7"/>
        <v>Evening</v>
      </c>
      <c r="Q72" t="s">
        <v>83</v>
      </c>
    </row>
    <row r="73" spans="1:17" x14ac:dyDescent="0.25">
      <c r="A73" t="s">
        <v>162</v>
      </c>
      <c r="B73" t="s">
        <v>218</v>
      </c>
      <c r="C73" s="3">
        <v>2633890534</v>
      </c>
      <c r="D73" t="s">
        <v>112</v>
      </c>
      <c r="E73" t="s">
        <v>132</v>
      </c>
      <c r="F73" s="3">
        <v>772</v>
      </c>
      <c r="G73" t="s">
        <v>135</v>
      </c>
      <c r="H73" t="s">
        <v>218</v>
      </c>
      <c r="I73" s="3">
        <v>120</v>
      </c>
      <c r="J73" s="6">
        <v>43975</v>
      </c>
      <c r="K73" s="6" t="str">
        <f t="shared" si="4"/>
        <v>2020</v>
      </c>
      <c r="L73" s="6" t="str">
        <f t="shared" si="5"/>
        <v>May</v>
      </c>
      <c r="M73" s="6" t="str">
        <f t="shared" si="6"/>
        <v>Sunday</v>
      </c>
      <c r="N73" s="3">
        <v>400</v>
      </c>
      <c r="O73" s="5">
        <v>0.73611111111111116</v>
      </c>
      <c r="P73" s="5" t="str">
        <f t="shared" si="7"/>
        <v>Evening</v>
      </c>
      <c r="Q73" t="s">
        <v>82</v>
      </c>
    </row>
    <row r="74" spans="1:17" x14ac:dyDescent="0.25">
      <c r="A74" t="s">
        <v>60</v>
      </c>
      <c r="B74" t="s">
        <v>218</v>
      </c>
      <c r="C74" s="3">
        <v>9742676067</v>
      </c>
      <c r="D74" t="s">
        <v>178</v>
      </c>
      <c r="E74" t="s">
        <v>131</v>
      </c>
      <c r="F74" s="3">
        <v>662</v>
      </c>
      <c r="G74" t="s">
        <v>133</v>
      </c>
      <c r="H74" t="s">
        <v>140</v>
      </c>
      <c r="I74" s="3">
        <v>200</v>
      </c>
      <c r="J74" s="6">
        <v>43969</v>
      </c>
      <c r="K74" s="6" t="str">
        <f t="shared" si="4"/>
        <v>2020</v>
      </c>
      <c r="L74" s="6" t="str">
        <f t="shared" si="5"/>
        <v>May</v>
      </c>
      <c r="M74" s="6" t="str">
        <f t="shared" si="6"/>
        <v>Monday</v>
      </c>
      <c r="N74" s="3">
        <v>180</v>
      </c>
      <c r="O74" s="5">
        <v>0.73958333333333337</v>
      </c>
      <c r="P74" s="5" t="str">
        <f t="shared" si="7"/>
        <v>Evening</v>
      </c>
      <c r="Q74" t="s">
        <v>83</v>
      </c>
    </row>
    <row r="75" spans="1:17" x14ac:dyDescent="0.25">
      <c r="A75" t="s">
        <v>61</v>
      </c>
      <c r="B75" t="s">
        <v>78</v>
      </c>
      <c r="C75" s="3">
        <v>9751272637</v>
      </c>
      <c r="D75" t="s">
        <v>196</v>
      </c>
      <c r="E75" t="s">
        <v>132</v>
      </c>
      <c r="F75" s="3">
        <v>493</v>
      </c>
      <c r="G75" t="s">
        <v>134</v>
      </c>
      <c r="H75" t="s">
        <v>138</v>
      </c>
      <c r="I75" s="3">
        <v>150</v>
      </c>
      <c r="J75" s="6">
        <v>43844</v>
      </c>
      <c r="K75" s="6" t="str">
        <f t="shared" si="4"/>
        <v>2020</v>
      </c>
      <c r="L75" s="6" t="str">
        <f t="shared" si="5"/>
        <v>January</v>
      </c>
      <c r="M75" s="6" t="str">
        <f t="shared" si="6"/>
        <v>Tuesday</v>
      </c>
      <c r="N75" s="3">
        <v>500</v>
      </c>
      <c r="O75" s="5">
        <v>0.74305555555555547</v>
      </c>
      <c r="P75" s="5" t="str">
        <f t="shared" si="7"/>
        <v>Evening</v>
      </c>
      <c r="Q75" t="s">
        <v>83</v>
      </c>
    </row>
    <row r="76" spans="1:17" x14ac:dyDescent="0.25">
      <c r="A76" t="s">
        <v>163</v>
      </c>
      <c r="B76" t="s">
        <v>78</v>
      </c>
      <c r="C76" s="3">
        <v>1295980873</v>
      </c>
      <c r="D76" t="s">
        <v>197</v>
      </c>
      <c r="E76" t="s">
        <v>131</v>
      </c>
      <c r="F76" s="3">
        <v>334</v>
      </c>
      <c r="G76" t="s">
        <v>136</v>
      </c>
      <c r="H76" t="s">
        <v>140</v>
      </c>
      <c r="I76" s="3">
        <v>140</v>
      </c>
      <c r="J76" s="6">
        <v>44035</v>
      </c>
      <c r="K76" s="6" t="str">
        <f t="shared" si="4"/>
        <v>2020</v>
      </c>
      <c r="L76" s="6" t="str">
        <f t="shared" si="5"/>
        <v>July</v>
      </c>
      <c r="M76" s="6" t="str">
        <f t="shared" si="6"/>
        <v>Thursday</v>
      </c>
      <c r="N76" s="3">
        <v>1600</v>
      </c>
      <c r="O76" s="5">
        <v>0.74652777777777779</v>
      </c>
      <c r="P76" s="5" t="str">
        <f t="shared" si="7"/>
        <v>Evening</v>
      </c>
      <c r="Q76" t="s">
        <v>83</v>
      </c>
    </row>
    <row r="77" spans="1:17" x14ac:dyDescent="0.25">
      <c r="A77" t="s">
        <v>62</v>
      </c>
      <c r="B77" t="s">
        <v>79</v>
      </c>
      <c r="C77" s="3">
        <v>2659070909</v>
      </c>
      <c r="D77" t="s">
        <v>99</v>
      </c>
      <c r="E77" t="s">
        <v>131</v>
      </c>
      <c r="F77" s="3">
        <v>607</v>
      </c>
      <c r="G77" t="s">
        <v>135</v>
      </c>
      <c r="H77" t="s">
        <v>137</v>
      </c>
      <c r="I77" s="3">
        <v>120</v>
      </c>
      <c r="J77" s="6">
        <v>44196</v>
      </c>
      <c r="K77" s="6" t="str">
        <f t="shared" si="4"/>
        <v>2020</v>
      </c>
      <c r="L77" s="6" t="str">
        <f t="shared" si="5"/>
        <v>December</v>
      </c>
      <c r="M77" s="6" t="str">
        <f t="shared" si="6"/>
        <v>Thursday</v>
      </c>
      <c r="N77" s="3">
        <v>500</v>
      </c>
      <c r="O77" s="5">
        <v>0.75</v>
      </c>
      <c r="P77" s="5" t="str">
        <f t="shared" si="7"/>
        <v>Evening</v>
      </c>
      <c r="Q77" t="s">
        <v>83</v>
      </c>
    </row>
    <row r="78" spans="1:17" x14ac:dyDescent="0.25">
      <c r="A78" t="s">
        <v>63</v>
      </c>
      <c r="B78" t="s">
        <v>80</v>
      </c>
      <c r="C78" s="3">
        <v>6307559482</v>
      </c>
      <c r="D78" t="s">
        <v>213</v>
      </c>
      <c r="E78" t="s">
        <v>131</v>
      </c>
      <c r="F78" s="3">
        <v>462</v>
      </c>
      <c r="G78" t="s">
        <v>134</v>
      </c>
      <c r="H78" t="s">
        <v>139</v>
      </c>
      <c r="I78" s="3">
        <v>150</v>
      </c>
      <c r="J78" s="6">
        <v>44055</v>
      </c>
      <c r="K78" s="6" t="str">
        <f t="shared" si="4"/>
        <v>2020</v>
      </c>
      <c r="L78" s="6" t="str">
        <f t="shared" si="5"/>
        <v>August</v>
      </c>
      <c r="M78" s="6" t="str">
        <f t="shared" si="6"/>
        <v>Wednesday</v>
      </c>
      <c r="N78" s="3">
        <v>600</v>
      </c>
      <c r="O78" s="5">
        <v>0.75694444444444453</v>
      </c>
      <c r="P78" s="5" t="str">
        <f t="shared" si="7"/>
        <v>Evening</v>
      </c>
      <c r="Q78" t="s">
        <v>83</v>
      </c>
    </row>
    <row r="79" spans="1:17" x14ac:dyDescent="0.25">
      <c r="A79" t="s">
        <v>64</v>
      </c>
      <c r="B79" t="s">
        <v>78</v>
      </c>
      <c r="C79" s="3">
        <v>4762401518</v>
      </c>
      <c r="D79" t="s">
        <v>179</v>
      </c>
      <c r="E79" t="s">
        <v>131</v>
      </c>
      <c r="F79" s="3">
        <v>561</v>
      </c>
      <c r="G79" t="s">
        <v>133</v>
      </c>
      <c r="H79" t="s">
        <v>137</v>
      </c>
      <c r="I79" s="3">
        <v>200</v>
      </c>
      <c r="J79" s="6">
        <v>44165</v>
      </c>
      <c r="K79" s="6" t="str">
        <f t="shared" si="4"/>
        <v>2020</v>
      </c>
      <c r="L79" s="6" t="str">
        <f t="shared" si="5"/>
        <v>November</v>
      </c>
      <c r="M79" s="6" t="str">
        <f t="shared" si="6"/>
        <v>Monday</v>
      </c>
      <c r="N79" s="3">
        <v>270</v>
      </c>
      <c r="O79" s="5">
        <v>0.76041666666666663</v>
      </c>
      <c r="P79" s="5" t="str">
        <f t="shared" si="7"/>
        <v>Evening</v>
      </c>
      <c r="Q79" t="s">
        <v>82</v>
      </c>
    </row>
    <row r="80" spans="1:17" x14ac:dyDescent="0.25">
      <c r="A80" t="s">
        <v>164</v>
      </c>
      <c r="B80" t="s">
        <v>78</v>
      </c>
      <c r="C80" s="3">
        <v>4139816123</v>
      </c>
      <c r="D80" t="s">
        <v>214</v>
      </c>
      <c r="E80" t="s">
        <v>131</v>
      </c>
      <c r="F80" s="3">
        <v>988</v>
      </c>
      <c r="G80" t="s">
        <v>133</v>
      </c>
      <c r="H80" t="s">
        <v>138</v>
      </c>
      <c r="I80" s="3">
        <v>200</v>
      </c>
      <c r="J80" s="6">
        <v>43844</v>
      </c>
      <c r="K80" s="6" t="str">
        <f t="shared" si="4"/>
        <v>2020</v>
      </c>
      <c r="L80" s="6" t="str">
        <f t="shared" si="5"/>
        <v>January</v>
      </c>
      <c r="M80" s="6" t="str">
        <f t="shared" si="6"/>
        <v>Tuesday</v>
      </c>
      <c r="N80" s="3">
        <v>800</v>
      </c>
      <c r="O80" s="5">
        <v>0.76388888888888884</v>
      </c>
      <c r="P80" s="5" t="str">
        <f t="shared" si="7"/>
        <v>Evening</v>
      </c>
      <c r="Q80" t="s">
        <v>83</v>
      </c>
    </row>
    <row r="81" spans="1:17" x14ac:dyDescent="0.25">
      <c r="A81" t="s">
        <v>65</v>
      </c>
      <c r="B81" t="s">
        <v>78</v>
      </c>
      <c r="C81" s="3">
        <v>3648449442</v>
      </c>
      <c r="D81" t="s">
        <v>100</v>
      </c>
      <c r="E81" t="s">
        <v>132</v>
      </c>
      <c r="F81" s="3">
        <v>149</v>
      </c>
      <c r="G81" t="s">
        <v>134</v>
      </c>
      <c r="H81" t="s">
        <v>138</v>
      </c>
      <c r="I81" s="3">
        <v>150</v>
      </c>
      <c r="J81" s="6">
        <v>44079</v>
      </c>
      <c r="K81" s="6" t="str">
        <f t="shared" si="4"/>
        <v>2020</v>
      </c>
      <c r="L81" s="6" t="str">
        <f t="shared" si="5"/>
        <v>September</v>
      </c>
      <c r="M81" s="6" t="str">
        <f t="shared" si="6"/>
        <v>Saturday</v>
      </c>
      <c r="N81" s="3">
        <v>500</v>
      </c>
      <c r="O81" s="5">
        <v>0.76736111111111116</v>
      </c>
      <c r="P81" s="5" t="str">
        <f t="shared" si="7"/>
        <v>Evening</v>
      </c>
      <c r="Q81" t="s">
        <v>83</v>
      </c>
    </row>
    <row r="82" spans="1:17" x14ac:dyDescent="0.25">
      <c r="A82" t="s">
        <v>66</v>
      </c>
      <c r="B82" t="s">
        <v>78</v>
      </c>
      <c r="C82" s="3">
        <v>3877202047</v>
      </c>
      <c r="D82" t="s">
        <v>215</v>
      </c>
      <c r="E82" t="s">
        <v>132</v>
      </c>
      <c r="F82" s="3">
        <v>223</v>
      </c>
      <c r="G82" t="s">
        <v>133</v>
      </c>
      <c r="H82" t="s">
        <v>138</v>
      </c>
      <c r="I82" s="3">
        <v>200</v>
      </c>
      <c r="J82" s="6">
        <v>43969</v>
      </c>
      <c r="K82" s="6" t="str">
        <f t="shared" si="4"/>
        <v>2020</v>
      </c>
      <c r="L82" s="6" t="str">
        <f t="shared" si="5"/>
        <v>May</v>
      </c>
      <c r="M82" s="6" t="str">
        <f t="shared" si="6"/>
        <v>Monday</v>
      </c>
      <c r="N82" s="3">
        <v>700</v>
      </c>
      <c r="O82" s="5">
        <v>0.77083333333333337</v>
      </c>
      <c r="P82" s="5" t="str">
        <f t="shared" si="7"/>
        <v>Evening</v>
      </c>
      <c r="Q82" t="s">
        <v>82</v>
      </c>
    </row>
    <row r="83" spans="1:17" x14ac:dyDescent="0.25">
      <c r="A83" t="s">
        <v>67</v>
      </c>
      <c r="B83" t="s">
        <v>81</v>
      </c>
      <c r="C83" s="3">
        <v>6506423344</v>
      </c>
      <c r="D83" t="s">
        <v>122</v>
      </c>
      <c r="E83" t="s">
        <v>131</v>
      </c>
      <c r="F83" s="3">
        <v>647</v>
      </c>
      <c r="G83" t="s">
        <v>134</v>
      </c>
      <c r="H83" t="s">
        <v>140</v>
      </c>
      <c r="I83" s="3">
        <v>150</v>
      </c>
      <c r="J83" s="6">
        <v>43888</v>
      </c>
      <c r="K83" s="6" t="str">
        <f t="shared" si="4"/>
        <v>2020</v>
      </c>
      <c r="L83" s="6" t="str">
        <f t="shared" si="5"/>
        <v>February</v>
      </c>
      <c r="M83" s="6" t="str">
        <f t="shared" si="6"/>
        <v>Thursday</v>
      </c>
      <c r="N83" s="3">
        <v>1600</v>
      </c>
      <c r="O83" s="5">
        <v>0.77430555555555547</v>
      </c>
      <c r="P83" s="5" t="str">
        <f t="shared" si="7"/>
        <v>Evening</v>
      </c>
      <c r="Q83" t="s">
        <v>82</v>
      </c>
    </row>
    <row r="84" spans="1:17" x14ac:dyDescent="0.25">
      <c r="A84" t="s">
        <v>68</v>
      </c>
      <c r="B84" t="s">
        <v>80</v>
      </c>
      <c r="C84" s="3">
        <v>0</v>
      </c>
      <c r="D84" t="s">
        <v>198</v>
      </c>
      <c r="E84" t="s">
        <v>131</v>
      </c>
      <c r="F84" s="3">
        <v>67</v>
      </c>
      <c r="G84" t="s">
        <v>136</v>
      </c>
      <c r="H84" t="s">
        <v>137</v>
      </c>
      <c r="I84" s="3">
        <v>140</v>
      </c>
      <c r="J84" s="6">
        <v>43879</v>
      </c>
      <c r="K84" s="6" t="str">
        <f t="shared" si="4"/>
        <v>2020</v>
      </c>
      <c r="L84" s="6" t="str">
        <f t="shared" si="5"/>
        <v>February</v>
      </c>
      <c r="M84" s="6" t="str">
        <f t="shared" si="6"/>
        <v>Tuesday</v>
      </c>
      <c r="N84" s="3">
        <v>500</v>
      </c>
      <c r="O84" s="5">
        <v>0.77777777777777779</v>
      </c>
      <c r="P84" s="5" t="str">
        <f t="shared" si="7"/>
        <v>Evening</v>
      </c>
      <c r="Q84" t="s">
        <v>83</v>
      </c>
    </row>
    <row r="85" spans="1:17" x14ac:dyDescent="0.25">
      <c r="A85" t="s">
        <v>69</v>
      </c>
      <c r="B85" t="s">
        <v>218</v>
      </c>
      <c r="C85" s="3">
        <v>6968276309</v>
      </c>
      <c r="D85" t="s">
        <v>180</v>
      </c>
      <c r="E85" t="s">
        <v>131</v>
      </c>
      <c r="F85" s="3">
        <v>603</v>
      </c>
      <c r="G85" t="s">
        <v>133</v>
      </c>
      <c r="H85" t="s">
        <v>138</v>
      </c>
      <c r="I85" s="3">
        <v>200</v>
      </c>
      <c r="J85" s="6">
        <v>44042</v>
      </c>
      <c r="K85" s="6" t="str">
        <f t="shared" si="4"/>
        <v>2020</v>
      </c>
      <c r="L85" s="6" t="str">
        <f t="shared" si="5"/>
        <v>July</v>
      </c>
      <c r="M85" s="6" t="str">
        <f t="shared" si="6"/>
        <v>Thursday</v>
      </c>
      <c r="N85" s="3">
        <v>800</v>
      </c>
      <c r="O85" s="5">
        <v>0.78819444444444453</v>
      </c>
      <c r="P85" s="5" t="str">
        <f t="shared" si="7"/>
        <v>Evening</v>
      </c>
      <c r="Q85" t="s">
        <v>83</v>
      </c>
    </row>
    <row r="86" spans="1:17" x14ac:dyDescent="0.25">
      <c r="A86" t="s">
        <v>165</v>
      </c>
      <c r="B86" t="s">
        <v>218</v>
      </c>
      <c r="C86" s="3">
        <v>3465735473</v>
      </c>
      <c r="D86" t="s">
        <v>95</v>
      </c>
      <c r="E86" t="s">
        <v>132</v>
      </c>
      <c r="F86" s="3">
        <v>946</v>
      </c>
      <c r="G86" t="s">
        <v>133</v>
      </c>
      <c r="H86" t="s">
        <v>218</v>
      </c>
      <c r="I86" s="3">
        <v>200</v>
      </c>
      <c r="J86" s="6">
        <v>44091</v>
      </c>
      <c r="K86" s="6" t="str">
        <f t="shared" si="4"/>
        <v>2020</v>
      </c>
      <c r="L86" s="6" t="str">
        <f t="shared" si="5"/>
        <v>September</v>
      </c>
      <c r="M86" s="6" t="str">
        <f t="shared" si="6"/>
        <v>Thursday</v>
      </c>
      <c r="N86" s="3">
        <v>500</v>
      </c>
      <c r="O86" s="5">
        <v>0.79166666666666663</v>
      </c>
      <c r="P86" s="5" t="str">
        <f t="shared" si="7"/>
        <v>Evening</v>
      </c>
      <c r="Q86" t="s">
        <v>82</v>
      </c>
    </row>
    <row r="87" spans="1:17" x14ac:dyDescent="0.25">
      <c r="A87" t="s">
        <v>70</v>
      </c>
      <c r="B87" t="s">
        <v>78</v>
      </c>
      <c r="C87" s="3">
        <v>2498044864</v>
      </c>
      <c r="D87" t="s">
        <v>199</v>
      </c>
      <c r="E87" t="s">
        <v>131</v>
      </c>
      <c r="F87" s="3">
        <v>607</v>
      </c>
      <c r="G87" t="s">
        <v>134</v>
      </c>
      <c r="H87" t="s">
        <v>140</v>
      </c>
      <c r="I87" s="3">
        <v>150</v>
      </c>
      <c r="J87" s="6">
        <v>43932</v>
      </c>
      <c r="K87" s="6" t="str">
        <f t="shared" si="4"/>
        <v>2020</v>
      </c>
      <c r="L87" s="6" t="str">
        <f t="shared" si="5"/>
        <v>April</v>
      </c>
      <c r="M87" s="6" t="str">
        <f t="shared" si="6"/>
        <v>Saturday</v>
      </c>
      <c r="N87" s="3">
        <v>1600</v>
      </c>
      <c r="O87" s="5">
        <v>0.79513888888888884</v>
      </c>
      <c r="P87" s="5" t="str">
        <f t="shared" si="7"/>
        <v>Evening</v>
      </c>
      <c r="Q87" t="s">
        <v>83</v>
      </c>
    </row>
    <row r="88" spans="1:17" x14ac:dyDescent="0.25">
      <c r="A88" t="s">
        <v>71</v>
      </c>
      <c r="B88" t="s">
        <v>78</v>
      </c>
      <c r="C88" s="3">
        <v>2606769249</v>
      </c>
      <c r="D88" t="s">
        <v>111</v>
      </c>
      <c r="E88" t="s">
        <v>132</v>
      </c>
      <c r="F88" s="3">
        <v>277</v>
      </c>
      <c r="G88" t="s">
        <v>136</v>
      </c>
      <c r="H88" t="s">
        <v>137</v>
      </c>
      <c r="I88" s="3">
        <v>120</v>
      </c>
      <c r="J88" s="6">
        <v>43958</v>
      </c>
      <c r="K88" s="6" t="str">
        <f t="shared" si="4"/>
        <v>2020</v>
      </c>
      <c r="L88" s="6" t="str">
        <f t="shared" si="5"/>
        <v>May</v>
      </c>
      <c r="M88" s="6" t="str">
        <f t="shared" si="6"/>
        <v>Thursday</v>
      </c>
      <c r="N88" s="3">
        <v>1600</v>
      </c>
      <c r="O88" s="5">
        <v>0.79861111111111116</v>
      </c>
      <c r="P88" s="5" t="str">
        <f t="shared" si="7"/>
        <v>Evening</v>
      </c>
      <c r="Q88" t="s">
        <v>82</v>
      </c>
    </row>
    <row r="89" spans="1:17" x14ac:dyDescent="0.25">
      <c r="A89" t="s">
        <v>72</v>
      </c>
      <c r="B89" t="s">
        <v>81</v>
      </c>
      <c r="C89" s="3">
        <v>343424359</v>
      </c>
      <c r="D89" t="s">
        <v>216</v>
      </c>
      <c r="E89" t="s">
        <v>132</v>
      </c>
      <c r="F89" s="3">
        <v>888</v>
      </c>
      <c r="G89" t="s">
        <v>135</v>
      </c>
      <c r="H89" t="s">
        <v>137</v>
      </c>
      <c r="I89" s="3">
        <v>120</v>
      </c>
      <c r="J89" s="6">
        <v>43832</v>
      </c>
      <c r="K89" s="6" t="str">
        <f t="shared" si="4"/>
        <v>2020</v>
      </c>
      <c r="L89" s="6" t="str">
        <f t="shared" si="5"/>
        <v>January</v>
      </c>
      <c r="M89" s="6" t="str">
        <f t="shared" si="6"/>
        <v>Thursday</v>
      </c>
      <c r="N89" s="3">
        <v>1000</v>
      </c>
      <c r="O89" s="5">
        <v>0.80208333333333337</v>
      </c>
      <c r="P89" s="5" t="str">
        <f t="shared" si="7"/>
        <v>Evening</v>
      </c>
      <c r="Q89" t="s">
        <v>83</v>
      </c>
    </row>
    <row r="90" spans="1:17" x14ac:dyDescent="0.25">
      <c r="A90" t="s">
        <v>73</v>
      </c>
      <c r="B90" t="s">
        <v>78</v>
      </c>
      <c r="C90" s="3">
        <v>2255117793</v>
      </c>
      <c r="D90" t="s">
        <v>110</v>
      </c>
      <c r="E90" t="s">
        <v>131</v>
      </c>
      <c r="F90" s="3">
        <v>680</v>
      </c>
      <c r="G90" t="s">
        <v>134</v>
      </c>
      <c r="H90" t="s">
        <v>137</v>
      </c>
      <c r="I90" s="3">
        <v>150</v>
      </c>
      <c r="J90" s="6">
        <v>44062</v>
      </c>
      <c r="K90" s="6" t="str">
        <f t="shared" si="4"/>
        <v>2020</v>
      </c>
      <c r="L90" s="6" t="str">
        <f t="shared" si="5"/>
        <v>August</v>
      </c>
      <c r="M90" s="6" t="str">
        <f t="shared" si="6"/>
        <v>Wednesday</v>
      </c>
      <c r="N90" s="3">
        <v>1600</v>
      </c>
      <c r="O90" s="5">
        <v>0.80555555555555547</v>
      </c>
      <c r="P90" s="5" t="str">
        <f t="shared" si="7"/>
        <v>Evening</v>
      </c>
      <c r="Q90" t="s">
        <v>82</v>
      </c>
    </row>
    <row r="91" spans="1:17" x14ac:dyDescent="0.25">
      <c r="A91" t="s">
        <v>74</v>
      </c>
      <c r="B91" t="s">
        <v>81</v>
      </c>
      <c r="C91" s="3">
        <v>0</v>
      </c>
      <c r="D91" t="s">
        <v>217</v>
      </c>
      <c r="E91" t="s">
        <v>131</v>
      </c>
      <c r="F91" s="3">
        <v>583</v>
      </c>
      <c r="G91" t="s">
        <v>136</v>
      </c>
      <c r="H91" t="s">
        <v>140</v>
      </c>
      <c r="I91" s="3">
        <v>120</v>
      </c>
      <c r="J91" s="6">
        <v>44068</v>
      </c>
      <c r="K91" s="6" t="str">
        <f t="shared" si="4"/>
        <v>2020</v>
      </c>
      <c r="L91" s="6" t="str">
        <f t="shared" si="5"/>
        <v>August</v>
      </c>
      <c r="M91" s="6" t="str">
        <f t="shared" si="6"/>
        <v>Tuesday</v>
      </c>
      <c r="N91" s="3">
        <v>1100</v>
      </c>
      <c r="O91" s="5">
        <v>0.8125</v>
      </c>
      <c r="P91" s="5" t="str">
        <f t="shared" si="7"/>
        <v>Evening</v>
      </c>
      <c r="Q91" t="s">
        <v>83</v>
      </c>
    </row>
    <row r="92" spans="1:17" x14ac:dyDescent="0.25">
      <c r="A92" t="s">
        <v>166</v>
      </c>
      <c r="B92" t="s">
        <v>78</v>
      </c>
      <c r="C92" s="3">
        <v>7845748028</v>
      </c>
      <c r="D92" t="s">
        <v>125</v>
      </c>
      <c r="E92" t="s">
        <v>132</v>
      </c>
      <c r="F92" s="3">
        <v>79</v>
      </c>
      <c r="G92" t="s">
        <v>133</v>
      </c>
      <c r="H92" t="s">
        <v>138</v>
      </c>
      <c r="I92" s="3">
        <v>200</v>
      </c>
      <c r="J92" s="6">
        <v>44110</v>
      </c>
      <c r="K92" s="6" t="str">
        <f t="shared" si="4"/>
        <v>2020</v>
      </c>
      <c r="L92" s="6" t="str">
        <f t="shared" si="5"/>
        <v>October</v>
      </c>
      <c r="M92" s="6" t="str">
        <f t="shared" si="6"/>
        <v>Tuesday</v>
      </c>
      <c r="N92" s="3">
        <v>700</v>
      </c>
      <c r="O92" s="5">
        <v>0.81597222222222221</v>
      </c>
      <c r="P92" s="5" t="str">
        <f t="shared" si="7"/>
        <v>Evening</v>
      </c>
      <c r="Q92" t="s">
        <v>83</v>
      </c>
    </row>
    <row r="93" spans="1:17" x14ac:dyDescent="0.25">
      <c r="A93" t="s">
        <v>75</v>
      </c>
      <c r="B93" t="s">
        <v>218</v>
      </c>
      <c r="C93" s="3">
        <v>6122595301</v>
      </c>
      <c r="D93" t="s">
        <v>200</v>
      </c>
      <c r="E93" t="s">
        <v>131</v>
      </c>
      <c r="F93" s="3">
        <v>497</v>
      </c>
      <c r="G93" t="s">
        <v>133</v>
      </c>
      <c r="H93" t="s">
        <v>138</v>
      </c>
      <c r="I93" s="3">
        <v>200</v>
      </c>
      <c r="J93" s="6">
        <v>44039</v>
      </c>
      <c r="K93" s="6" t="str">
        <f t="shared" si="4"/>
        <v>2020</v>
      </c>
      <c r="L93" s="6" t="str">
        <f t="shared" si="5"/>
        <v>July</v>
      </c>
      <c r="M93" s="6" t="str">
        <f t="shared" si="6"/>
        <v>Monday</v>
      </c>
      <c r="N93" s="3">
        <v>600</v>
      </c>
      <c r="O93" s="5">
        <v>0.82291666666666663</v>
      </c>
      <c r="P93" s="5" t="str">
        <f t="shared" si="7"/>
        <v>Evening</v>
      </c>
      <c r="Q93" t="s">
        <v>83</v>
      </c>
    </row>
    <row r="94" spans="1:17" x14ac:dyDescent="0.25">
      <c r="A94" t="s">
        <v>76</v>
      </c>
      <c r="B94" t="s">
        <v>218</v>
      </c>
      <c r="C94" s="3">
        <v>8349134128</v>
      </c>
      <c r="D94" t="s">
        <v>97</v>
      </c>
      <c r="E94" t="s">
        <v>132</v>
      </c>
      <c r="F94" s="3">
        <v>154</v>
      </c>
      <c r="G94" t="s">
        <v>133</v>
      </c>
      <c r="H94" t="s">
        <v>218</v>
      </c>
      <c r="I94" s="3">
        <v>200</v>
      </c>
      <c r="J94" s="6">
        <v>43921</v>
      </c>
      <c r="K94" s="6" t="str">
        <f t="shared" si="4"/>
        <v>2020</v>
      </c>
      <c r="L94" s="6" t="str">
        <f t="shared" si="5"/>
        <v>March</v>
      </c>
      <c r="M94" s="6" t="str">
        <f t="shared" si="6"/>
        <v>Tuesday</v>
      </c>
      <c r="N94" s="3">
        <v>600</v>
      </c>
      <c r="O94" s="5">
        <v>0.82638888888888884</v>
      </c>
      <c r="P94" s="5" t="str">
        <f t="shared" si="7"/>
        <v>Evening</v>
      </c>
      <c r="Q94" t="s">
        <v>82</v>
      </c>
    </row>
    <row r="95" spans="1:17" x14ac:dyDescent="0.25">
      <c r="A95" t="s">
        <v>167</v>
      </c>
      <c r="B95" t="s">
        <v>81</v>
      </c>
      <c r="C95" s="3">
        <v>4081880170</v>
      </c>
      <c r="D95" t="s">
        <v>181</v>
      </c>
      <c r="E95" t="s">
        <v>131</v>
      </c>
      <c r="F95" s="3">
        <v>38</v>
      </c>
      <c r="G95" t="s">
        <v>134</v>
      </c>
      <c r="H95" t="s">
        <v>137</v>
      </c>
      <c r="I95" s="3">
        <v>150</v>
      </c>
      <c r="J95" s="6">
        <v>44069</v>
      </c>
      <c r="K95" s="6" t="str">
        <f t="shared" si="4"/>
        <v>2020</v>
      </c>
      <c r="L95" s="6" t="str">
        <f t="shared" si="5"/>
        <v>August</v>
      </c>
      <c r="M95" s="6" t="str">
        <f t="shared" si="6"/>
        <v>Wednesday</v>
      </c>
      <c r="N95" s="3">
        <v>700</v>
      </c>
      <c r="O95" s="5">
        <v>0.82986111111111116</v>
      </c>
      <c r="P95" s="5" t="str">
        <f t="shared" si="7"/>
        <v>Evening</v>
      </c>
      <c r="Q95" t="s">
        <v>83</v>
      </c>
    </row>
    <row r="96" spans="1:17" x14ac:dyDescent="0.25">
      <c r="A96" t="s">
        <v>77</v>
      </c>
      <c r="B96" t="s">
        <v>78</v>
      </c>
      <c r="C96" s="3">
        <v>0</v>
      </c>
      <c r="D96" t="s">
        <v>96</v>
      </c>
      <c r="E96" t="s">
        <v>132</v>
      </c>
      <c r="F96" s="3">
        <v>539</v>
      </c>
      <c r="G96" t="s">
        <v>136</v>
      </c>
      <c r="H96" t="s">
        <v>138</v>
      </c>
      <c r="I96" s="3">
        <v>120</v>
      </c>
      <c r="J96" s="6">
        <v>44134</v>
      </c>
      <c r="K96" s="6" t="str">
        <f t="shared" si="4"/>
        <v>2020</v>
      </c>
      <c r="L96" s="6" t="str">
        <f t="shared" si="5"/>
        <v>October</v>
      </c>
      <c r="M96" s="6" t="str">
        <f t="shared" si="6"/>
        <v>Friday</v>
      </c>
      <c r="N96" s="3">
        <v>400</v>
      </c>
      <c r="O96" s="5">
        <v>0.83333333333333337</v>
      </c>
      <c r="P96" s="5" t="str">
        <f t="shared" si="7"/>
        <v>Evening</v>
      </c>
      <c r="Q96" t="s">
        <v>83</v>
      </c>
    </row>
    <row r="97" spans="12:13" customFormat="1" x14ac:dyDescent="0.25">
      <c r="L97" s="3"/>
      <c r="M97" s="3"/>
    </row>
    <row r="98" spans="12:13" customFormat="1" x14ac:dyDescent="0.25">
      <c r="L98" s="3"/>
      <c r="M98" s="3"/>
    </row>
    <row r="99" spans="12:13" customFormat="1" x14ac:dyDescent="0.25">
      <c r="L99" s="3"/>
      <c r="M99" s="3"/>
    </row>
    <row r="100" spans="12:13" customFormat="1" x14ac:dyDescent="0.25">
      <c r="L100" s="3"/>
      <c r="M100" s="3"/>
    </row>
    <row r="101" spans="12:13" customFormat="1" x14ac:dyDescent="0.25">
      <c r="L101" s="3"/>
      <c r="M101" s="3"/>
    </row>
  </sheetData>
  <conditionalFormatting sqref="A1:A96 A102:A1048576">
    <cfRule type="duplicateValues" dxfId="0" priority="1"/>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668F35-F5D9-4936-B66B-0531ACD9B7F2}">
  <dimension ref="A1"/>
  <sheetViews>
    <sheetView showRowColHeaders="0" zoomScaleNormal="100" workbookViewId="0">
      <selection activeCell="T17" sqref="T17"/>
    </sheetView>
  </sheetViews>
  <sheetFormatPr defaultRowHeight="15" x14ac:dyDescent="0.25"/>
  <cols>
    <col min="1" max="16384" width="9.140625" style="11"/>
  </cols>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96C643-6080-4FB5-8FC3-9CF41E57A0BA}">
  <dimension ref="A3:B6"/>
  <sheetViews>
    <sheetView workbookViewId="0">
      <selection activeCell="L9" sqref="L9"/>
    </sheetView>
  </sheetViews>
  <sheetFormatPr defaultRowHeight="15" x14ac:dyDescent="0.25"/>
  <cols>
    <col min="1" max="1" width="13.140625" bestFit="1" customWidth="1"/>
    <col min="2" max="2" width="12" bestFit="1" customWidth="1"/>
  </cols>
  <sheetData>
    <row r="3" spans="1:2" x14ac:dyDescent="0.25">
      <c r="A3" s="10" t="s">
        <v>222</v>
      </c>
      <c r="B3" t="s">
        <v>223</v>
      </c>
    </row>
    <row r="4" spans="1:2" x14ac:dyDescent="0.25">
      <c r="A4" s="3" t="s">
        <v>225</v>
      </c>
      <c r="B4" s="9">
        <v>6590</v>
      </c>
    </row>
    <row r="5" spans="1:2" x14ac:dyDescent="0.25">
      <c r="A5" s="3" t="s">
        <v>224</v>
      </c>
      <c r="B5" s="9">
        <v>6530</v>
      </c>
    </row>
    <row r="6" spans="1:2" x14ac:dyDescent="0.25">
      <c r="A6" s="3" t="s">
        <v>226</v>
      </c>
      <c r="B6" s="9">
        <v>1590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39A3D5-9C39-4F48-B680-1C36FEB712FC}">
  <dimension ref="A3:B5"/>
  <sheetViews>
    <sheetView workbookViewId="0">
      <selection activeCell="L6" sqref="L6"/>
    </sheetView>
  </sheetViews>
  <sheetFormatPr defaultRowHeight="15" x14ac:dyDescent="0.25"/>
  <cols>
    <col min="1" max="1" width="13.140625" bestFit="1" customWidth="1"/>
    <col min="2" max="2" width="19.5703125" bestFit="1" customWidth="1"/>
  </cols>
  <sheetData>
    <row r="3" spans="1:2" x14ac:dyDescent="0.25">
      <c r="A3" s="10" t="s">
        <v>222</v>
      </c>
      <c r="B3" t="s">
        <v>227</v>
      </c>
    </row>
    <row r="4" spans="1:2" x14ac:dyDescent="0.25">
      <c r="A4" s="3" t="s">
        <v>83</v>
      </c>
      <c r="B4" s="9">
        <v>36537</v>
      </c>
    </row>
    <row r="5" spans="1:2" x14ac:dyDescent="0.25">
      <c r="A5" s="3" t="s">
        <v>82</v>
      </c>
      <c r="B5" s="9">
        <v>39558</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7CC5DA-3746-4F43-A1C6-00BB6C7D02B1}">
  <dimension ref="A3:B7"/>
  <sheetViews>
    <sheetView workbookViewId="0">
      <selection activeCell="M5" sqref="M5"/>
    </sheetView>
  </sheetViews>
  <sheetFormatPr defaultRowHeight="15" x14ac:dyDescent="0.25"/>
  <cols>
    <col min="1" max="1" width="13.140625" bestFit="1" customWidth="1"/>
    <col min="2" max="2" width="19.5703125" bestFit="1" customWidth="1"/>
  </cols>
  <sheetData>
    <row r="3" spans="1:2" x14ac:dyDescent="0.25">
      <c r="A3" s="10" t="s">
        <v>222</v>
      </c>
      <c r="B3" t="s">
        <v>227</v>
      </c>
    </row>
    <row r="4" spans="1:2" x14ac:dyDescent="0.25">
      <c r="A4" s="3" t="s">
        <v>138</v>
      </c>
      <c r="B4" s="9">
        <v>26137</v>
      </c>
    </row>
    <row r="5" spans="1:2" x14ac:dyDescent="0.25">
      <c r="A5" s="3" t="s">
        <v>137</v>
      </c>
      <c r="B5" s="9">
        <v>23190</v>
      </c>
    </row>
    <row r="6" spans="1:2" x14ac:dyDescent="0.25">
      <c r="A6" s="3" t="s">
        <v>140</v>
      </c>
      <c r="B6" s="9">
        <v>19350</v>
      </c>
    </row>
    <row r="7" spans="1:2" x14ac:dyDescent="0.25">
      <c r="A7" s="3" t="s">
        <v>139</v>
      </c>
      <c r="B7" s="9">
        <v>4957</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506E8B-EC1A-449B-AF30-261932A10C9D}">
  <dimension ref="A3:B7"/>
  <sheetViews>
    <sheetView workbookViewId="0">
      <selection activeCell="M3" sqref="M3"/>
    </sheetView>
  </sheetViews>
  <sheetFormatPr defaultRowHeight="15" x14ac:dyDescent="0.25"/>
  <cols>
    <col min="1" max="1" width="17.42578125" bestFit="1" customWidth="1"/>
    <col min="2" max="2" width="19.5703125" bestFit="1" customWidth="1"/>
  </cols>
  <sheetData>
    <row r="3" spans="1:2" x14ac:dyDescent="0.25">
      <c r="A3" s="10" t="s">
        <v>222</v>
      </c>
      <c r="B3" t="s">
        <v>227</v>
      </c>
    </row>
    <row r="4" spans="1:2" x14ac:dyDescent="0.25">
      <c r="A4" s="3" t="s">
        <v>134</v>
      </c>
      <c r="B4" s="9">
        <v>21207</v>
      </c>
    </row>
    <row r="5" spans="1:2" x14ac:dyDescent="0.25">
      <c r="A5" s="3" t="s">
        <v>136</v>
      </c>
      <c r="B5" s="9">
        <v>20007</v>
      </c>
    </row>
    <row r="6" spans="1:2" x14ac:dyDescent="0.25">
      <c r="A6" s="3" t="s">
        <v>133</v>
      </c>
      <c r="B6" s="9">
        <v>18630</v>
      </c>
    </row>
    <row r="7" spans="1:2" x14ac:dyDescent="0.25">
      <c r="A7" s="3" t="s">
        <v>135</v>
      </c>
      <c r="B7" s="9">
        <v>16251</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80F1BF-5D6B-4100-8E44-05C1964F2C39}">
  <dimension ref="A3:B6"/>
  <sheetViews>
    <sheetView workbookViewId="0">
      <selection activeCell="L6" sqref="L6"/>
    </sheetView>
  </sheetViews>
  <sheetFormatPr defaultRowHeight="15" x14ac:dyDescent="0.25"/>
  <cols>
    <col min="1" max="1" width="13.140625" bestFit="1" customWidth="1"/>
    <col min="2" max="2" width="19.5703125" bestFit="1" customWidth="1"/>
  </cols>
  <sheetData>
    <row r="3" spans="1:2" x14ac:dyDescent="0.25">
      <c r="A3" s="10" t="s">
        <v>222</v>
      </c>
      <c r="B3" t="s">
        <v>227</v>
      </c>
    </row>
    <row r="4" spans="1:2" x14ac:dyDescent="0.25">
      <c r="A4" s="3" t="s">
        <v>229</v>
      </c>
      <c r="B4" s="9">
        <v>24105</v>
      </c>
    </row>
    <row r="5" spans="1:2" x14ac:dyDescent="0.25">
      <c r="A5" s="3" t="s">
        <v>230</v>
      </c>
      <c r="B5" s="9">
        <v>29970</v>
      </c>
    </row>
    <row r="6" spans="1:2" x14ac:dyDescent="0.25">
      <c r="A6" s="3" t="s">
        <v>231</v>
      </c>
      <c r="B6" s="9">
        <v>22020</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K Pizza</vt:lpstr>
      <vt:lpstr>K Pizza Sales Report</vt:lpstr>
      <vt:lpstr>Shift Wise Sales</vt:lpstr>
      <vt:lpstr>Gender Wise Sales</vt:lpstr>
      <vt:lpstr>Location Wise Sales</vt:lpstr>
      <vt:lpstr>Category Wise Sales</vt:lpstr>
      <vt:lpstr>Year Wise Sales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Rohit Singh</cp:lastModifiedBy>
  <dcterms:created xsi:type="dcterms:W3CDTF">2020-04-04T13:52:55Z</dcterms:created>
  <dcterms:modified xsi:type="dcterms:W3CDTF">2024-06-30T21:05:50Z</dcterms:modified>
</cp:coreProperties>
</file>