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ml.chartsha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3.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hidePivotFieldList="1" defaultThemeVersion="124226"/>
  <mc:AlternateContent xmlns:mc="http://schemas.openxmlformats.org/markup-compatibility/2006">
    <mc:Choice Requires="x15">
      <x15ac:absPath xmlns:x15ac="http://schemas.microsoft.com/office/spreadsheetml/2010/11/ac" url="https://d.docs.live.net/154bd6502cc48810/Desktop/official Dashboard/"/>
    </mc:Choice>
  </mc:AlternateContent>
  <xr:revisionPtr revIDLastSave="4" documentId="8_{BE3B4D9D-DDCB-4810-AB1C-710935DC3CFD}" xr6:coauthVersionLast="47" xr6:coauthVersionMax="47" xr10:uidLastSave="{0542D082-BC91-4F1C-B7AC-EB719396B858}"/>
  <bookViews>
    <workbookView xWindow="-108" yWindow="-108" windowWidth="23256" windowHeight="12456" xr2:uid="{00000000-000D-0000-FFFF-FFFF00000000}"/>
  </bookViews>
  <sheets>
    <sheet name="data" sheetId="1" r:id="rId1"/>
    <sheet name="DashBoard" sheetId="3" r:id="rId2"/>
    <sheet name="Imp Actions" sheetId="2" r:id="rId3"/>
  </sheets>
  <definedNames>
    <definedName name="Slicer_Order_Month">#N/A</definedName>
  </definedNames>
  <calcPr calcId="191029"/>
  <pivotCaches>
    <pivotCache cacheId="0" r:id="rId4"/>
    <pivotCache cacheId="1"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I17" i="2" l="1"/>
  <c r="N3" i="1" a="1"/>
  <c r="N3" i="1" s="1"/>
  <c r="N4" i="1" a="1"/>
  <c r="N4" i="1" s="1"/>
  <c r="N5" i="1" a="1"/>
  <c r="N5" i="1"/>
  <c r="N6" i="1" a="1"/>
  <c r="N6" i="1"/>
  <c r="N7" i="1" a="1"/>
  <c r="N7" i="1"/>
  <c r="N8" i="1" a="1"/>
  <c r="N8" i="1"/>
  <c r="N9" i="1" a="1"/>
  <c r="N9" i="1" s="1"/>
  <c r="N10" i="1" a="1"/>
  <c r="N10" i="1" s="1"/>
  <c r="N11" i="1" a="1"/>
  <c r="N11" i="1"/>
  <c r="N12" i="1" a="1"/>
  <c r="N12" i="1"/>
  <c r="N13" i="1" a="1"/>
  <c r="N13" i="1"/>
  <c r="N14" i="1" a="1"/>
  <c r="N14" i="1"/>
  <c r="N15" i="1" a="1"/>
  <c r="N15" i="1" s="1"/>
  <c r="N16" i="1" a="1"/>
  <c r="N16" i="1" s="1"/>
  <c r="N17" i="1" a="1"/>
  <c r="N17" i="1"/>
  <c r="N18" i="1" a="1"/>
  <c r="N18" i="1"/>
  <c r="N19" i="1" a="1"/>
  <c r="N19" i="1"/>
  <c r="N20" i="1" a="1"/>
  <c r="N20" i="1"/>
  <c r="N21" i="1" a="1"/>
  <c r="N21" i="1" s="1"/>
  <c r="N22" i="1" a="1"/>
  <c r="N22" i="1" s="1"/>
  <c r="N23" i="1" a="1"/>
  <c r="N23" i="1"/>
  <c r="N24" i="1" a="1"/>
  <c r="N24" i="1"/>
  <c r="N25" i="1" a="1"/>
  <c r="N25" i="1"/>
  <c r="N26" i="1" a="1"/>
  <c r="N26" i="1"/>
  <c r="N27" i="1" a="1"/>
  <c r="N27" i="1" s="1"/>
  <c r="N28" i="1" a="1"/>
  <c r="N28" i="1" s="1"/>
  <c r="N29" i="1" a="1"/>
  <c r="N29" i="1"/>
  <c r="N30" i="1" a="1"/>
  <c r="N30" i="1"/>
  <c r="N31" i="1" a="1"/>
  <c r="N31" i="1"/>
  <c r="N32" i="1" a="1"/>
  <c r="N32" i="1"/>
  <c r="N33" i="1" a="1"/>
  <c r="N33" i="1" s="1"/>
  <c r="N34" i="1" a="1"/>
  <c r="N34" i="1" s="1"/>
  <c r="N35" i="1" a="1"/>
  <c r="N35" i="1"/>
  <c r="N36" i="1" a="1"/>
  <c r="N36" i="1"/>
  <c r="N37" i="1" a="1"/>
  <c r="N37" i="1"/>
  <c r="N38" i="1" a="1"/>
  <c r="N38" i="1"/>
  <c r="N39" i="1" a="1"/>
  <c r="N39" i="1" s="1"/>
  <c r="N40" i="1" a="1"/>
  <c r="N40" i="1" s="1"/>
  <c r="N41" i="1" a="1"/>
  <c r="N41" i="1"/>
  <c r="N42" i="1" a="1"/>
  <c r="N42" i="1"/>
  <c r="N43" i="1" a="1"/>
  <c r="N43" i="1"/>
  <c r="N44" i="1" a="1"/>
  <c r="N44" i="1"/>
  <c r="N45" i="1" a="1"/>
  <c r="N45" i="1" s="1"/>
  <c r="N46" i="1" a="1"/>
  <c r="N46" i="1" s="1"/>
  <c r="N47" i="1" a="1"/>
  <c r="N47" i="1"/>
  <c r="N48" i="1" a="1"/>
  <c r="N48" i="1"/>
  <c r="N49" i="1" a="1"/>
  <c r="N49" i="1"/>
  <c r="N50" i="1" a="1"/>
  <c r="N50" i="1"/>
  <c r="N51" i="1" a="1"/>
  <c r="N51" i="1" s="1"/>
  <c r="N52" i="1" a="1"/>
  <c r="N52" i="1" s="1"/>
  <c r="N53" i="1" a="1"/>
  <c r="N53" i="1"/>
  <c r="N54" i="1" a="1"/>
  <c r="N54" i="1"/>
  <c r="N55" i="1" a="1"/>
  <c r="N55" i="1"/>
  <c r="N56" i="1" a="1"/>
  <c r="N56" i="1"/>
  <c r="N57" i="1" a="1"/>
  <c r="N57" i="1" s="1"/>
  <c r="N58" i="1" a="1"/>
  <c r="N58" i="1" s="1"/>
  <c r="N59" i="1" a="1"/>
  <c r="N59" i="1"/>
  <c r="N60" i="1" a="1"/>
  <c r="N60" i="1"/>
  <c r="N61" i="1" a="1"/>
  <c r="N61" i="1"/>
  <c r="N62" i="1" a="1"/>
  <c r="N62" i="1"/>
  <c r="N63" i="1" a="1"/>
  <c r="N63" i="1" s="1"/>
  <c r="N64" i="1" a="1"/>
  <c r="N64" i="1" s="1"/>
  <c r="N65" i="1" a="1"/>
  <c r="N65" i="1"/>
  <c r="N66" i="1" a="1"/>
  <c r="N66" i="1"/>
  <c r="N67" i="1" a="1"/>
  <c r="N67" i="1"/>
  <c r="N68" i="1" a="1"/>
  <c r="N68" i="1"/>
  <c r="N69" i="1" a="1"/>
  <c r="N69" i="1" s="1"/>
  <c r="N70" i="1" a="1"/>
  <c r="N70" i="1" s="1"/>
  <c r="N71" i="1" a="1"/>
  <c r="N71" i="1"/>
  <c r="N72" i="1" a="1"/>
  <c r="N72" i="1"/>
  <c r="N73" i="1" a="1"/>
  <c r="N73" i="1"/>
  <c r="N74" i="1" a="1"/>
  <c r="N74" i="1"/>
  <c r="N75" i="1" a="1"/>
  <c r="N75" i="1" s="1"/>
  <c r="N76" i="1" a="1"/>
  <c r="N76" i="1" s="1"/>
  <c r="N77" i="1" a="1"/>
  <c r="N77" i="1"/>
  <c r="N78" i="1" a="1"/>
  <c r="N78" i="1"/>
  <c r="N79" i="1" a="1"/>
  <c r="N79" i="1"/>
  <c r="N80" i="1" a="1"/>
  <c r="N80" i="1"/>
  <c r="N81" i="1" a="1"/>
  <c r="N81" i="1" s="1"/>
  <c r="N82" i="1" a="1"/>
  <c r="N82" i="1" s="1"/>
  <c r="N83" i="1" a="1"/>
  <c r="N83" i="1"/>
  <c r="N84" i="1" a="1"/>
  <c r="N84" i="1"/>
  <c r="N85" i="1" a="1"/>
  <c r="N85" i="1"/>
  <c r="N86" i="1" a="1"/>
  <c r="N86" i="1"/>
  <c r="N87" i="1" a="1"/>
  <c r="N87" i="1" s="1"/>
  <c r="N88" i="1" a="1"/>
  <c r="N88" i="1" s="1"/>
  <c r="N89" i="1" a="1"/>
  <c r="N89" i="1"/>
  <c r="N90" i="1" a="1"/>
  <c r="N90" i="1"/>
  <c r="N91" i="1" a="1"/>
  <c r="N91" i="1"/>
  <c r="N92" i="1" a="1"/>
  <c r="N92" i="1"/>
  <c r="N93" i="1" a="1"/>
  <c r="N93" i="1" s="1"/>
  <c r="N94" i="1" a="1"/>
  <c r="N94" i="1" s="1"/>
  <c r="N95" i="1" a="1"/>
  <c r="N95" i="1"/>
  <c r="N96" i="1" a="1"/>
  <c r="N96" i="1"/>
  <c r="N97" i="1" a="1"/>
  <c r="N97" i="1"/>
  <c r="N98" i="1" a="1"/>
  <c r="N98" i="1"/>
  <c r="N99" i="1" a="1"/>
  <c r="N99" i="1" s="1"/>
  <c r="N100" i="1" a="1"/>
  <c r="N100" i="1" s="1"/>
  <c r="N101" i="1" a="1"/>
  <c r="N101" i="1"/>
  <c r="N102" i="1" a="1"/>
  <c r="N102" i="1"/>
  <c r="N103" i="1" a="1"/>
  <c r="N103" i="1"/>
  <c r="N104" i="1" a="1"/>
  <c r="N104" i="1"/>
  <c r="N105" i="1" a="1"/>
  <c r="N105" i="1" s="1"/>
  <c r="N106" i="1" a="1"/>
  <c r="N106" i="1" s="1"/>
  <c r="N107" i="1" a="1"/>
  <c r="N107" i="1"/>
  <c r="N108" i="1" a="1"/>
  <c r="N108" i="1"/>
  <c r="N109" i="1" a="1"/>
  <c r="N109" i="1"/>
  <c r="N110" i="1" a="1"/>
  <c r="N110" i="1"/>
  <c r="N111" i="1" a="1"/>
  <c r="N111" i="1" s="1"/>
  <c r="N112" i="1" a="1"/>
  <c r="N112" i="1" s="1"/>
  <c r="N113" i="1" a="1"/>
  <c r="N113" i="1"/>
  <c r="N114" i="1" a="1"/>
  <c r="N114" i="1"/>
  <c r="N115" i="1" a="1"/>
  <c r="N115" i="1"/>
  <c r="N116" i="1" a="1"/>
  <c r="N116" i="1"/>
  <c r="N117" i="1" a="1"/>
  <c r="N117" i="1" s="1"/>
  <c r="N118" i="1" a="1"/>
  <c r="N118" i="1" s="1"/>
  <c r="N119" i="1" a="1"/>
  <c r="N119" i="1"/>
  <c r="N120" i="1" a="1"/>
  <c r="N120" i="1"/>
  <c r="N121" i="1" a="1"/>
  <c r="N121" i="1"/>
  <c r="N122" i="1" a="1"/>
  <c r="N122" i="1"/>
  <c r="N123" i="1" a="1"/>
  <c r="N123" i="1" s="1"/>
  <c r="N124" i="1" a="1"/>
  <c r="N124" i="1" s="1"/>
  <c r="N125" i="1" a="1"/>
  <c r="N125" i="1"/>
  <c r="N126" i="1" a="1"/>
  <c r="N126" i="1"/>
  <c r="N127" i="1" a="1"/>
  <c r="N127" i="1"/>
  <c r="N128" i="1" a="1"/>
  <c r="N128" i="1"/>
  <c r="N129" i="1" a="1"/>
  <c r="N129" i="1" s="1"/>
  <c r="N130" i="1" a="1"/>
  <c r="N130" i="1" s="1"/>
  <c r="N131" i="1" a="1"/>
  <c r="N131" i="1"/>
  <c r="N132" i="1" a="1"/>
  <c r="N132" i="1"/>
  <c r="N133" i="1" a="1"/>
  <c r="N133" i="1"/>
  <c r="N134" i="1" a="1"/>
  <c r="N134" i="1"/>
  <c r="N135" i="1" a="1"/>
  <c r="N135" i="1" s="1"/>
  <c r="N136" i="1" a="1"/>
  <c r="N136" i="1" s="1"/>
  <c r="N137" i="1" a="1"/>
  <c r="N137" i="1"/>
  <c r="N138" i="1" a="1"/>
  <c r="N138" i="1"/>
  <c r="N139" i="1" a="1"/>
  <c r="N139" i="1"/>
  <c r="N140" i="1" a="1"/>
  <c r="N140" i="1"/>
  <c r="N141" i="1" a="1"/>
  <c r="N141" i="1" s="1"/>
  <c r="N142" i="1" a="1"/>
  <c r="N142" i="1" s="1"/>
  <c r="N143" i="1" a="1"/>
  <c r="N143" i="1"/>
  <c r="N144" i="1" a="1"/>
  <c r="N144" i="1"/>
  <c r="N145" i="1" a="1"/>
  <c r="N145" i="1"/>
  <c r="N146" i="1" a="1"/>
  <c r="N146" i="1"/>
  <c r="N147" i="1" a="1"/>
  <c r="N147" i="1" s="1"/>
  <c r="N148" i="1" a="1"/>
  <c r="N148" i="1" s="1"/>
  <c r="N149" i="1" a="1"/>
  <c r="N149" i="1"/>
  <c r="N150" i="1" a="1"/>
  <c r="N150" i="1"/>
  <c r="N151" i="1" a="1"/>
  <c r="N151" i="1"/>
  <c r="N152" i="1" a="1"/>
  <c r="N152" i="1"/>
  <c r="N153" i="1" a="1"/>
  <c r="N153" i="1" s="1"/>
  <c r="N154" i="1" a="1"/>
  <c r="N154" i="1" s="1"/>
  <c r="N155" i="1" a="1"/>
  <c r="N155" i="1"/>
  <c r="N156" i="1" a="1"/>
  <c r="N156" i="1"/>
  <c r="N157" i="1" a="1"/>
  <c r="N157" i="1"/>
  <c r="N158" i="1" a="1"/>
  <c r="N158" i="1"/>
  <c r="N159" i="1" a="1"/>
  <c r="N159" i="1" s="1"/>
  <c r="N160" i="1" a="1"/>
  <c r="N160" i="1" s="1"/>
  <c r="N161" i="1" a="1"/>
  <c r="N161" i="1"/>
  <c r="N162" i="1" a="1"/>
  <c r="N162" i="1"/>
  <c r="N163" i="1" a="1"/>
  <c r="N163" i="1"/>
  <c r="N164" i="1" a="1"/>
  <c r="N164" i="1"/>
  <c r="N165" i="1" a="1"/>
  <c r="N165" i="1" s="1"/>
  <c r="N166" i="1" a="1"/>
  <c r="N166" i="1" s="1"/>
  <c r="N167" i="1" a="1"/>
  <c r="N167" i="1"/>
  <c r="N168" i="1" a="1"/>
  <c r="N168" i="1"/>
  <c r="N169" i="1" a="1"/>
  <c r="N169" i="1"/>
  <c r="N170" i="1" a="1"/>
  <c r="N170" i="1"/>
  <c r="N171" i="1" a="1"/>
  <c r="N171" i="1" s="1"/>
  <c r="N172" i="1" a="1"/>
  <c r="N172" i="1" s="1"/>
  <c r="N173" i="1" a="1"/>
  <c r="N173" i="1"/>
  <c r="N174" i="1" a="1"/>
  <c r="N174" i="1"/>
  <c r="N175" i="1" a="1"/>
  <c r="N175" i="1"/>
  <c r="N176" i="1" a="1"/>
  <c r="N176" i="1"/>
  <c r="N177" i="1" a="1"/>
  <c r="N177" i="1" s="1"/>
  <c r="N178" i="1" a="1"/>
  <c r="N178" i="1" s="1"/>
  <c r="N179" i="1" a="1"/>
  <c r="N179" i="1"/>
  <c r="N180" i="1" a="1"/>
  <c r="N180" i="1"/>
  <c r="N181" i="1" a="1"/>
  <c r="N181" i="1"/>
  <c r="N182" i="1" a="1"/>
  <c r="N182" i="1"/>
  <c r="N183" i="1" a="1"/>
  <c r="N183" i="1" s="1"/>
  <c r="N184" i="1" a="1"/>
  <c r="N184" i="1" s="1"/>
  <c r="N185" i="1" a="1"/>
  <c r="N185" i="1"/>
  <c r="N186" i="1" a="1"/>
  <c r="N186" i="1"/>
  <c r="N187" i="1" a="1"/>
  <c r="N187" i="1"/>
  <c r="N188" i="1" a="1"/>
  <c r="N188" i="1"/>
  <c r="N189" i="1" a="1"/>
  <c r="N189" i="1" s="1"/>
  <c r="N190" i="1" a="1"/>
  <c r="N190" i="1" s="1"/>
  <c r="N191" i="1" a="1"/>
  <c r="N191" i="1"/>
  <c r="N192" i="1" a="1"/>
  <c r="N192" i="1"/>
  <c r="N193" i="1" a="1"/>
  <c r="N193" i="1"/>
  <c r="N194" i="1" a="1"/>
  <c r="N194" i="1"/>
  <c r="N195" i="1" a="1"/>
  <c r="N195" i="1" s="1"/>
  <c r="N196" i="1" a="1"/>
  <c r="N196" i="1" s="1"/>
  <c r="N197" i="1" a="1"/>
  <c r="N197" i="1"/>
  <c r="N198" i="1" a="1"/>
  <c r="N198" i="1"/>
  <c r="N199" i="1" a="1"/>
  <c r="N199" i="1"/>
  <c r="N200" i="1" a="1"/>
  <c r="N200" i="1"/>
  <c r="N201" i="1" a="1"/>
  <c r="N201" i="1" s="1"/>
  <c r="N202" i="1" a="1"/>
  <c r="N202" i="1" s="1"/>
  <c r="N203" i="1" a="1"/>
  <c r="N203" i="1"/>
  <c r="N204" i="1" a="1"/>
  <c r="N204" i="1"/>
  <c r="N205" i="1" a="1"/>
  <c r="N205" i="1"/>
  <c r="N206" i="1" a="1"/>
  <c r="N206" i="1"/>
  <c r="N207" i="1" a="1"/>
  <c r="N207" i="1" s="1"/>
  <c r="N208" i="1" a="1"/>
  <c r="N208" i="1" s="1"/>
  <c r="N209" i="1" a="1"/>
  <c r="N209" i="1"/>
  <c r="N210" i="1" a="1"/>
  <c r="N210" i="1"/>
  <c r="N211" i="1" a="1"/>
  <c r="N211" i="1"/>
  <c r="N212" i="1" a="1"/>
  <c r="N212" i="1"/>
  <c r="N213" i="1" a="1"/>
  <c r="N213" i="1" s="1"/>
  <c r="N214" i="1" a="1"/>
  <c r="N214" i="1" s="1"/>
  <c r="N215" i="1" a="1"/>
  <c r="N215" i="1"/>
  <c r="N216" i="1" a="1"/>
  <c r="N216" i="1"/>
  <c r="N217" i="1" a="1"/>
  <c r="N217" i="1"/>
  <c r="N218" i="1" a="1"/>
  <c r="N218" i="1"/>
  <c r="N219" i="1" a="1"/>
  <c r="N219" i="1" s="1"/>
  <c r="N220" i="1" a="1"/>
  <c r="N220" i="1" s="1"/>
  <c r="N221" i="1" a="1"/>
  <c r="N221" i="1"/>
  <c r="N222" i="1" a="1"/>
  <c r="N222" i="1"/>
  <c r="N223" i="1" a="1"/>
  <c r="N223" i="1"/>
  <c r="N224" i="1" a="1"/>
  <c r="N224" i="1"/>
  <c r="N225" i="1" a="1"/>
  <c r="N225" i="1" s="1"/>
  <c r="N226" i="1" a="1"/>
  <c r="N226" i="1" s="1"/>
  <c r="N227" i="1" a="1"/>
  <c r="N227" i="1"/>
  <c r="N228" i="1" a="1"/>
  <c r="N228" i="1"/>
  <c r="N229" i="1" a="1"/>
  <c r="N229" i="1"/>
  <c r="N230" i="1" a="1"/>
  <c r="N230" i="1"/>
  <c r="N231" i="1" a="1"/>
  <c r="N231" i="1" s="1"/>
  <c r="N232" i="1" a="1"/>
  <c r="N232" i="1" s="1"/>
  <c r="N233" i="1" a="1"/>
  <c r="N233" i="1"/>
  <c r="N234" i="1" a="1"/>
  <c r="N234" i="1"/>
  <c r="N235" i="1" a="1"/>
  <c r="N235" i="1"/>
  <c r="N236" i="1" a="1"/>
  <c r="N236" i="1"/>
  <c r="N237" i="1" a="1"/>
  <c r="N237" i="1" s="1"/>
  <c r="N238" i="1" a="1"/>
  <c r="N238" i="1" s="1"/>
  <c r="N239" i="1" a="1"/>
  <c r="N239" i="1"/>
  <c r="N240" i="1" a="1"/>
  <c r="N240" i="1"/>
  <c r="N241" i="1" a="1"/>
  <c r="N241" i="1"/>
  <c r="N242" i="1" a="1"/>
  <c r="N242" i="1"/>
  <c r="N243" i="1" a="1"/>
  <c r="N243" i="1" s="1"/>
  <c r="N244" i="1" a="1"/>
  <c r="N244" i="1" s="1"/>
  <c r="N245" i="1" a="1"/>
  <c r="N245" i="1"/>
  <c r="N246" i="1" a="1"/>
  <c r="N246" i="1"/>
  <c r="N247" i="1" a="1"/>
  <c r="N247" i="1"/>
  <c r="N248" i="1" a="1"/>
  <c r="N248" i="1"/>
  <c r="N249" i="1" a="1"/>
  <c r="N249" i="1" s="1"/>
  <c r="N250" i="1" a="1"/>
  <c r="N250" i="1" s="1"/>
  <c r="N251" i="1" a="1"/>
  <c r="N251" i="1"/>
  <c r="N252" i="1" a="1"/>
  <c r="N252" i="1"/>
  <c r="N253" i="1" a="1"/>
  <c r="N253" i="1"/>
  <c r="N254" i="1" a="1"/>
  <c r="N254" i="1"/>
  <c r="N255" i="1" a="1"/>
  <c r="N255" i="1" s="1"/>
  <c r="N256" i="1" a="1"/>
  <c r="N256" i="1" s="1"/>
  <c r="N257" i="1" a="1"/>
  <c r="N257" i="1"/>
  <c r="N258" i="1" a="1"/>
  <c r="N258" i="1"/>
  <c r="N259" i="1" a="1"/>
  <c r="N259" i="1"/>
  <c r="N260" i="1" a="1"/>
  <c r="N260" i="1"/>
  <c r="N261" i="1" a="1"/>
  <c r="N261" i="1" s="1"/>
  <c r="N262" i="1" a="1"/>
  <c r="N262" i="1" s="1"/>
  <c r="N263" i="1" a="1"/>
  <c r="N263" i="1"/>
  <c r="N264" i="1" a="1"/>
  <c r="N264" i="1"/>
  <c r="N265" i="1" a="1"/>
  <c r="N265" i="1"/>
  <c r="N266" i="1" a="1"/>
  <c r="N266" i="1"/>
  <c r="N267" i="1" a="1"/>
  <c r="N267" i="1" s="1"/>
  <c r="N268" i="1" a="1"/>
  <c r="N268" i="1" s="1"/>
  <c r="N269" i="1" a="1"/>
  <c r="N269" i="1"/>
  <c r="N270" i="1" a="1"/>
  <c r="N270" i="1"/>
  <c r="N271" i="1" a="1"/>
  <c r="N271" i="1"/>
  <c r="N272" i="1" a="1"/>
  <c r="N272" i="1"/>
  <c r="N273" i="1" a="1"/>
  <c r="N273" i="1" s="1"/>
  <c r="N274" i="1" a="1"/>
  <c r="N274" i="1" s="1"/>
  <c r="N275" i="1" a="1"/>
  <c r="N275" i="1"/>
  <c r="N276" i="1" a="1"/>
  <c r="N276" i="1"/>
  <c r="N277" i="1" a="1"/>
  <c r="N277" i="1"/>
  <c r="N278" i="1" a="1"/>
  <c r="N278" i="1"/>
  <c r="N279" i="1" a="1"/>
  <c r="N279" i="1" s="1"/>
  <c r="N280" i="1" a="1"/>
  <c r="N280" i="1" s="1"/>
  <c r="N281" i="1" a="1"/>
  <c r="N281" i="1"/>
  <c r="N282" i="1" a="1"/>
  <c r="N282" i="1"/>
  <c r="N283" i="1" a="1"/>
  <c r="N283" i="1"/>
  <c r="N284" i="1" a="1"/>
  <c r="N284" i="1"/>
  <c r="N285" i="1" a="1"/>
  <c r="N285" i="1" s="1"/>
  <c r="N286" i="1" a="1"/>
  <c r="N286" i="1" s="1"/>
  <c r="N287" i="1" a="1"/>
  <c r="N287" i="1"/>
  <c r="N288" i="1" a="1"/>
  <c r="N288" i="1"/>
  <c r="N289" i="1" a="1"/>
  <c r="N289" i="1"/>
  <c r="N290" i="1" a="1"/>
  <c r="N290" i="1"/>
  <c r="N291" i="1" a="1"/>
  <c r="N291" i="1" s="1"/>
  <c r="N292" i="1" a="1"/>
  <c r="N292" i="1" s="1"/>
  <c r="N293" i="1" a="1"/>
  <c r="N293" i="1"/>
  <c r="N294" i="1" a="1"/>
  <c r="N294" i="1"/>
  <c r="N295" i="1" a="1"/>
  <c r="N295" i="1"/>
  <c r="N296" i="1" a="1"/>
  <c r="N296" i="1"/>
  <c r="N297" i="1" a="1"/>
  <c r="N297" i="1" s="1"/>
  <c r="N298" i="1" a="1"/>
  <c r="N298" i="1" s="1"/>
  <c r="N299" i="1" a="1"/>
  <c r="N299" i="1"/>
  <c r="N300" i="1" a="1"/>
  <c r="N300" i="1"/>
  <c r="N301" i="1" a="1"/>
  <c r="N301" i="1"/>
  <c r="N302" i="1" a="1"/>
  <c r="N302" i="1"/>
  <c r="N303" i="1" a="1"/>
  <c r="N303" i="1" s="1"/>
  <c r="N304" i="1" a="1"/>
  <c r="N304" i="1" s="1"/>
  <c r="N305" i="1" a="1"/>
  <c r="N305" i="1"/>
  <c r="N306" i="1" a="1"/>
  <c r="N306" i="1"/>
  <c r="N307" i="1" a="1"/>
  <c r="N307" i="1"/>
  <c r="N308" i="1" a="1"/>
  <c r="N308" i="1"/>
  <c r="N309" i="1" a="1"/>
  <c r="N309" i="1" s="1"/>
  <c r="N310" i="1" a="1"/>
  <c r="N310" i="1" s="1"/>
  <c r="N311" i="1" a="1"/>
  <c r="N311" i="1"/>
  <c r="N312" i="1" a="1"/>
  <c r="N312" i="1"/>
  <c r="N313" i="1" a="1"/>
  <c r="N313" i="1"/>
  <c r="N314" i="1" a="1"/>
  <c r="N314" i="1"/>
  <c r="N315" i="1" a="1"/>
  <c r="N315" i="1" s="1"/>
  <c r="N316" i="1" a="1"/>
  <c r="N316" i="1" s="1"/>
  <c r="N317" i="1" a="1"/>
  <c r="N317" i="1"/>
  <c r="N318" i="1" a="1"/>
  <c r="N318" i="1"/>
  <c r="N319" i="1" a="1"/>
  <c r="N319" i="1"/>
  <c r="N320" i="1" a="1"/>
  <c r="N320" i="1"/>
  <c r="N321" i="1" a="1"/>
  <c r="N321" i="1" s="1"/>
  <c r="N322" i="1" a="1"/>
  <c r="N322" i="1" s="1"/>
  <c r="N323" i="1" a="1"/>
  <c r="N323" i="1"/>
  <c r="N324" i="1" a="1"/>
  <c r="N324" i="1"/>
  <c r="N325" i="1" a="1"/>
  <c r="N325" i="1"/>
  <c r="N326" i="1" a="1"/>
  <c r="N326" i="1"/>
  <c r="N327" i="1" a="1"/>
  <c r="N327" i="1" s="1"/>
  <c r="N328" i="1" a="1"/>
  <c r="N328" i="1" s="1"/>
  <c r="N329" i="1" a="1"/>
  <c r="N329" i="1"/>
  <c r="N330" i="1" a="1"/>
  <c r="N330" i="1"/>
  <c r="N331" i="1" a="1"/>
  <c r="N331" i="1"/>
  <c r="N332" i="1" a="1"/>
  <c r="N332" i="1"/>
  <c r="N333" i="1" a="1"/>
  <c r="N333" i="1" s="1"/>
  <c r="N334" i="1" a="1"/>
  <c r="N334" i="1" s="1"/>
  <c r="N335" i="1" a="1"/>
  <c r="N335" i="1"/>
  <c r="N336" i="1" a="1"/>
  <c r="N336" i="1"/>
  <c r="N337" i="1" a="1"/>
  <c r="N337" i="1"/>
  <c r="N338" i="1" a="1"/>
  <c r="N338" i="1"/>
  <c r="N339" i="1" a="1"/>
  <c r="N339" i="1" s="1"/>
  <c r="N340" i="1" a="1"/>
  <c r="N340" i="1" s="1"/>
  <c r="N341" i="1" a="1"/>
  <c r="N341" i="1"/>
  <c r="N342" i="1" a="1"/>
  <c r="N342" i="1"/>
  <c r="N343" i="1" a="1"/>
  <c r="N343" i="1"/>
  <c r="N344" i="1" a="1"/>
  <c r="N344" i="1"/>
  <c r="N345" i="1" a="1"/>
  <c r="N345" i="1" s="1"/>
  <c r="N346" i="1" a="1"/>
  <c r="N346" i="1" s="1"/>
  <c r="N347" i="1" a="1"/>
  <c r="N347" i="1"/>
  <c r="N348" i="1" a="1"/>
  <c r="N348" i="1"/>
  <c r="N349" i="1" a="1"/>
  <c r="N349" i="1"/>
  <c r="N350" i="1" a="1"/>
  <c r="N350" i="1"/>
  <c r="N351" i="1" a="1"/>
  <c r="N351" i="1" s="1"/>
  <c r="N352" i="1" a="1"/>
  <c r="N352" i="1" s="1"/>
  <c r="N353" i="1" a="1"/>
  <c r="N353" i="1"/>
  <c r="N354" i="1" a="1"/>
  <c r="N354" i="1"/>
  <c r="N355" i="1" a="1"/>
  <c r="N355" i="1"/>
  <c r="N356" i="1" a="1"/>
  <c r="N356" i="1"/>
  <c r="N357" i="1" a="1"/>
  <c r="N357" i="1" s="1"/>
  <c r="N358" i="1" a="1"/>
  <c r="N358" i="1" s="1"/>
  <c r="N359" i="1" a="1"/>
  <c r="N359" i="1"/>
  <c r="N360" i="1" a="1"/>
  <c r="N360" i="1"/>
  <c r="N361" i="1" a="1"/>
  <c r="N361" i="1"/>
  <c r="N362" i="1" a="1"/>
  <c r="N362" i="1"/>
  <c r="N363" i="1" a="1"/>
  <c r="N363" i="1" s="1"/>
  <c r="N364" i="1" a="1"/>
  <c r="N364" i="1" s="1"/>
  <c r="N365" i="1" a="1"/>
  <c r="N365" i="1"/>
  <c r="N366" i="1" a="1"/>
  <c r="N366" i="1"/>
  <c r="N367" i="1" a="1"/>
  <c r="N367" i="1"/>
  <c r="N368" i="1" a="1"/>
  <c r="N368" i="1"/>
  <c r="N369" i="1" a="1"/>
  <c r="N369" i="1" s="1"/>
  <c r="N370" i="1" a="1"/>
  <c r="N370" i="1" s="1"/>
  <c r="N371" i="1" a="1"/>
  <c r="N371" i="1"/>
  <c r="N372" i="1" a="1"/>
  <c r="N372" i="1"/>
  <c r="N373" i="1" a="1"/>
  <c r="N373" i="1"/>
  <c r="N374" i="1" a="1"/>
  <c r="N374" i="1"/>
  <c r="N375" i="1" a="1"/>
  <c r="N375" i="1" s="1"/>
  <c r="N376" i="1" a="1"/>
  <c r="N376" i="1" s="1"/>
  <c r="N377" i="1" a="1"/>
  <c r="N377" i="1"/>
  <c r="N378" i="1" a="1"/>
  <c r="N378" i="1"/>
  <c r="N379" i="1" a="1"/>
  <c r="N379" i="1"/>
  <c r="N380" i="1" a="1"/>
  <c r="N380" i="1"/>
  <c r="N381" i="1" a="1"/>
  <c r="N381" i="1" s="1"/>
  <c r="N382" i="1" a="1"/>
  <c r="N382" i="1" s="1"/>
  <c r="N383" i="1" a="1"/>
  <c r="N383" i="1"/>
  <c r="N384" i="1" a="1"/>
  <c r="N384" i="1"/>
  <c r="N385" i="1" a="1"/>
  <c r="N385" i="1"/>
  <c r="N386" i="1" a="1"/>
  <c r="N386" i="1"/>
  <c r="N387" i="1" a="1"/>
  <c r="N387" i="1" s="1"/>
  <c r="N388" i="1" a="1"/>
  <c r="N388" i="1" s="1"/>
  <c r="N389" i="1" a="1"/>
  <c r="N389" i="1"/>
  <c r="N390" i="1" a="1"/>
  <c r="N390" i="1"/>
  <c r="N391" i="1" a="1"/>
  <c r="N391" i="1"/>
  <c r="N392" i="1" a="1"/>
  <c r="N392" i="1"/>
  <c r="N393" i="1" a="1"/>
  <c r="N393" i="1" s="1"/>
  <c r="N394" i="1" a="1"/>
  <c r="N394" i="1" s="1"/>
  <c r="N395" i="1" a="1"/>
  <c r="N395" i="1"/>
  <c r="N396" i="1" a="1"/>
  <c r="N396" i="1"/>
  <c r="N397" i="1" a="1"/>
  <c r="N397" i="1"/>
  <c r="N398" i="1" a="1"/>
  <c r="N398" i="1"/>
  <c r="N399" i="1" a="1"/>
  <c r="N399" i="1" s="1"/>
  <c r="N400" i="1" a="1"/>
  <c r="N400" i="1" s="1"/>
  <c r="N401" i="1" a="1"/>
  <c r="N401" i="1"/>
  <c r="N402" i="1" a="1"/>
  <c r="N402" i="1"/>
  <c r="N403" i="1" a="1"/>
  <c r="N403" i="1"/>
  <c r="N404" i="1" a="1"/>
  <c r="N404" i="1"/>
  <c r="N405" i="1" a="1"/>
  <c r="N405" i="1" s="1"/>
  <c r="N406" i="1" a="1"/>
  <c r="N406" i="1" s="1"/>
  <c r="N407" i="1" a="1"/>
  <c r="N407" i="1"/>
  <c r="N408" i="1" a="1"/>
  <c r="N408" i="1"/>
  <c r="N409" i="1" a="1"/>
  <c r="N409" i="1"/>
  <c r="N410" i="1" a="1"/>
  <c r="N410" i="1"/>
  <c r="N411" i="1" a="1"/>
  <c r="N411" i="1" s="1"/>
  <c r="N412" i="1" a="1"/>
  <c r="N412" i="1" s="1"/>
  <c r="N413" i="1" a="1"/>
  <c r="N413" i="1"/>
  <c r="N414" i="1" a="1"/>
  <c r="N414" i="1"/>
  <c r="N415" i="1" a="1"/>
  <c r="N415" i="1"/>
  <c r="N416" i="1" a="1"/>
  <c r="N416" i="1"/>
  <c r="N417" i="1" a="1"/>
  <c r="N417" i="1" s="1"/>
  <c r="N418" i="1" a="1"/>
  <c r="N418" i="1" s="1"/>
  <c r="N419" i="1" a="1"/>
  <c r="N419" i="1"/>
  <c r="N420" i="1" a="1"/>
  <c r="N420" i="1"/>
  <c r="N421" i="1" a="1"/>
  <c r="N421" i="1"/>
  <c r="N422" i="1" a="1"/>
  <c r="N422" i="1"/>
  <c r="N423" i="1" a="1"/>
  <c r="N423" i="1" s="1"/>
  <c r="N424" i="1" a="1"/>
  <c r="N424" i="1" s="1"/>
  <c r="N425" i="1" a="1"/>
  <c r="N425" i="1"/>
  <c r="N426" i="1" a="1"/>
  <c r="N426" i="1"/>
  <c r="N427" i="1" a="1"/>
  <c r="N427" i="1"/>
  <c r="N428" i="1" a="1"/>
  <c r="N428" i="1"/>
  <c r="N429" i="1" a="1"/>
  <c r="N429" i="1" s="1"/>
  <c r="N430" i="1" a="1"/>
  <c r="N430" i="1" s="1"/>
  <c r="N431" i="1" a="1"/>
  <c r="N431" i="1"/>
  <c r="N432" i="1" a="1"/>
  <c r="N432" i="1"/>
  <c r="N433" i="1" a="1"/>
  <c r="N433" i="1"/>
  <c r="N434" i="1" a="1"/>
  <c r="N434" i="1"/>
  <c r="N435" i="1" a="1"/>
  <c r="N435" i="1" s="1"/>
  <c r="N436" i="1" a="1"/>
  <c r="N436" i="1" s="1"/>
  <c r="N437" i="1" a="1"/>
  <c r="N437" i="1"/>
  <c r="N438" i="1" a="1"/>
  <c r="N438" i="1"/>
  <c r="N439" i="1" a="1"/>
  <c r="N439" i="1"/>
  <c r="N440" i="1" a="1"/>
  <c r="N440" i="1"/>
  <c r="N441" i="1" a="1"/>
  <c r="N441" i="1" s="1"/>
  <c r="N442" i="1" a="1"/>
  <c r="N442" i="1" s="1"/>
  <c r="N443" i="1" a="1"/>
  <c r="N443" i="1"/>
  <c r="N444" i="1" a="1"/>
  <c r="N444" i="1"/>
  <c r="N445" i="1" a="1"/>
  <c r="N445" i="1"/>
  <c r="N446" i="1" a="1"/>
  <c r="N446" i="1"/>
  <c r="N447" i="1" a="1"/>
  <c r="N447" i="1" s="1"/>
  <c r="N448" i="1" a="1"/>
  <c r="N448" i="1" s="1"/>
  <c r="N449" i="1" a="1"/>
  <c r="N449" i="1"/>
  <c r="N450" i="1" a="1"/>
  <c r="N450" i="1"/>
  <c r="N451" i="1" a="1"/>
  <c r="N451" i="1"/>
  <c r="N452" i="1" a="1"/>
  <c r="N452" i="1"/>
  <c r="N453" i="1" a="1"/>
  <c r="N453" i="1" s="1"/>
  <c r="N454" i="1" a="1"/>
  <c r="N454" i="1" s="1"/>
  <c r="N455" i="1" a="1"/>
  <c r="N455" i="1"/>
  <c r="N456" i="1" a="1"/>
  <c r="N456" i="1"/>
  <c r="N457" i="1" a="1"/>
  <c r="N457" i="1"/>
  <c r="N458" i="1" a="1"/>
  <c r="N458" i="1"/>
  <c r="N459" i="1" a="1"/>
  <c r="N459" i="1" s="1"/>
  <c r="N460" i="1" a="1"/>
  <c r="N460" i="1" s="1"/>
  <c r="N461" i="1" a="1"/>
  <c r="N461" i="1"/>
  <c r="N462" i="1" a="1"/>
  <c r="N462" i="1"/>
  <c r="N463" i="1" a="1"/>
  <c r="N463" i="1"/>
  <c r="N464" i="1" a="1"/>
  <c r="N464" i="1"/>
  <c r="N465" i="1" a="1"/>
  <c r="N465" i="1" s="1"/>
  <c r="N466" i="1" a="1"/>
  <c r="N466" i="1" s="1"/>
  <c r="N467" i="1" a="1"/>
  <c r="N467" i="1"/>
  <c r="N468" i="1" a="1"/>
  <c r="N468" i="1"/>
  <c r="N469" i="1" a="1"/>
  <c r="N469" i="1"/>
  <c r="N470" i="1" a="1"/>
  <c r="N470" i="1"/>
  <c r="N471" i="1" a="1"/>
  <c r="N471" i="1" s="1"/>
  <c r="N472" i="1" a="1"/>
  <c r="N472" i="1" s="1"/>
  <c r="N473" i="1" a="1"/>
  <c r="N473" i="1"/>
  <c r="N474" i="1" a="1"/>
  <c r="N474" i="1"/>
  <c r="N475" i="1" a="1"/>
  <c r="N475" i="1"/>
  <c r="N476" i="1" a="1"/>
  <c r="N476" i="1"/>
  <c r="N477" i="1" a="1"/>
  <c r="N477" i="1" s="1"/>
  <c r="N478" i="1" a="1"/>
  <c r="N478" i="1" s="1"/>
  <c r="N479" i="1" a="1"/>
  <c r="N479" i="1"/>
  <c r="N480" i="1" a="1"/>
  <c r="N480" i="1"/>
  <c r="N481" i="1" a="1"/>
  <c r="N481" i="1"/>
  <c r="N482" i="1" a="1"/>
  <c r="N48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2" i="1"/>
  <c r="L2" i="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F10" i="2"/>
  <c r="AE1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<sst xmlns="http://schemas.openxmlformats.org/spreadsheetml/2006/main" count="3013" uniqueCount="1506">
  <si>
    <t>Order_ID</t>
  </si>
  <si>
    <t>Order_Date</t>
  </si>
  <si>
    <t>Customer_Name</t>
  </si>
  <si>
    <t>Region</t>
  </si>
  <si>
    <t>Category</t>
  </si>
  <si>
    <t>Sub_Category</t>
  </si>
  <si>
    <t>Product_Name</t>
  </si>
  <si>
    <t>Sales</t>
  </si>
  <si>
    <t>Quantity</t>
  </si>
  <si>
    <t>Discount</t>
  </si>
  <si>
    <t>Profit</t>
  </si>
  <si>
    <t>O_1000</t>
  </si>
  <si>
    <t>O_1001</t>
  </si>
  <si>
    <t>O_1002</t>
  </si>
  <si>
    <t>O_1003</t>
  </si>
  <si>
    <t>O_1004</t>
  </si>
  <si>
    <t>O_1005</t>
  </si>
  <si>
    <t>O_1006</t>
  </si>
  <si>
    <t>O_1007</t>
  </si>
  <si>
    <t>O_1008</t>
  </si>
  <si>
    <t>O_1009</t>
  </si>
  <si>
    <t>O_1010</t>
  </si>
  <si>
    <t>O_1011</t>
  </si>
  <si>
    <t>O_1012</t>
  </si>
  <si>
    <t>O_1013</t>
  </si>
  <si>
    <t>O_1014</t>
  </si>
  <si>
    <t>O_1015</t>
  </si>
  <si>
    <t>O_1016</t>
  </si>
  <si>
    <t>O_1017</t>
  </si>
  <si>
    <t>O_1018</t>
  </si>
  <si>
    <t>O_1019</t>
  </si>
  <si>
    <t>O_1020</t>
  </si>
  <si>
    <t>O_1021</t>
  </si>
  <si>
    <t>O_1022</t>
  </si>
  <si>
    <t>O_1023</t>
  </si>
  <si>
    <t>O_1024</t>
  </si>
  <si>
    <t>O_1025</t>
  </si>
  <si>
    <t>O_1026</t>
  </si>
  <si>
    <t>O_1027</t>
  </si>
  <si>
    <t>O_1028</t>
  </si>
  <si>
    <t>O_1029</t>
  </si>
  <si>
    <t>O_1030</t>
  </si>
  <si>
    <t>O_1031</t>
  </si>
  <si>
    <t>O_1032</t>
  </si>
  <si>
    <t>O_1033</t>
  </si>
  <si>
    <t>O_1034</t>
  </si>
  <si>
    <t>O_1035</t>
  </si>
  <si>
    <t>O_1036</t>
  </si>
  <si>
    <t>O_1037</t>
  </si>
  <si>
    <t>O_1038</t>
  </si>
  <si>
    <t>O_1039</t>
  </si>
  <si>
    <t>O_1041</t>
  </si>
  <si>
    <t>O_1042</t>
  </si>
  <si>
    <t>O_1043</t>
  </si>
  <si>
    <t>O_1044</t>
  </si>
  <si>
    <t>O_1045</t>
  </si>
  <si>
    <t>O_1046</t>
  </si>
  <si>
    <t>O_1047</t>
  </si>
  <si>
    <t>O_1048</t>
  </si>
  <si>
    <t>O_1049</t>
  </si>
  <si>
    <t>O_1050</t>
  </si>
  <si>
    <t>O_1051</t>
  </si>
  <si>
    <t>O_1052</t>
  </si>
  <si>
    <t>O_1053</t>
  </si>
  <si>
    <t>O_1054</t>
  </si>
  <si>
    <t>O_1055</t>
  </si>
  <si>
    <t>O_1056</t>
  </si>
  <si>
    <t>O_1057</t>
  </si>
  <si>
    <t>O_1058</t>
  </si>
  <si>
    <t>O_1059</t>
  </si>
  <si>
    <t>O_1060</t>
  </si>
  <si>
    <t>O_1061</t>
  </si>
  <si>
    <t>O_1062</t>
  </si>
  <si>
    <t>O_1063</t>
  </si>
  <si>
    <t>O_1065</t>
  </si>
  <si>
    <t>O_1066</t>
  </si>
  <si>
    <t>O_1067</t>
  </si>
  <si>
    <t>O_1068</t>
  </si>
  <si>
    <t>O_1069</t>
  </si>
  <si>
    <t>O_1070</t>
  </si>
  <si>
    <t>O_1071</t>
  </si>
  <si>
    <t>O_1072</t>
  </si>
  <si>
    <t>O_1073</t>
  </si>
  <si>
    <t>O_1074</t>
  </si>
  <si>
    <t>O_1076</t>
  </si>
  <si>
    <t>O_1077</t>
  </si>
  <si>
    <t>O_1078</t>
  </si>
  <si>
    <t>O_1079</t>
  </si>
  <si>
    <t>O_1080</t>
  </si>
  <si>
    <t>O_1081</t>
  </si>
  <si>
    <t>O_1082</t>
  </si>
  <si>
    <t>O_1083</t>
  </si>
  <si>
    <t>O_1084</t>
  </si>
  <si>
    <t>O_1085</t>
  </si>
  <si>
    <t>O_1086</t>
  </si>
  <si>
    <t>O_1087</t>
  </si>
  <si>
    <t>O_1089</t>
  </si>
  <si>
    <t>O_1090</t>
  </si>
  <si>
    <t>O_1091</t>
  </si>
  <si>
    <t>O_1092</t>
  </si>
  <si>
    <t>O_1093</t>
  </si>
  <si>
    <t>O_1094</t>
  </si>
  <si>
    <t>O_1095</t>
  </si>
  <si>
    <t>O_1096</t>
  </si>
  <si>
    <t>O_1097</t>
  </si>
  <si>
    <t>O_1098</t>
  </si>
  <si>
    <t>O_1099</t>
  </si>
  <si>
    <t>O_1100</t>
  </si>
  <si>
    <t>O_1101</t>
  </si>
  <si>
    <t>O_1102</t>
  </si>
  <si>
    <t>O_1104</t>
  </si>
  <si>
    <t>O_1105</t>
  </si>
  <si>
    <t>O_1106</t>
  </si>
  <si>
    <t>O_1107</t>
  </si>
  <si>
    <t>O_1108</t>
  </si>
  <si>
    <t>O_1109</t>
  </si>
  <si>
    <t>O_1110</t>
  </si>
  <si>
    <t>O_1111</t>
  </si>
  <si>
    <t>O_1112</t>
  </si>
  <si>
    <t>O_1113</t>
  </si>
  <si>
    <t>O_1114</t>
  </si>
  <si>
    <t>O_1115</t>
  </si>
  <si>
    <t>O_1116</t>
  </si>
  <si>
    <t>O_1117</t>
  </si>
  <si>
    <t>O_1118</t>
  </si>
  <si>
    <t>O_1119</t>
  </si>
  <si>
    <t>O_1120</t>
  </si>
  <si>
    <t>O_1121</t>
  </si>
  <si>
    <t>O_1122</t>
  </si>
  <si>
    <t>O_1123</t>
  </si>
  <si>
    <t>O_1124</t>
  </si>
  <si>
    <t>O_1125</t>
  </si>
  <si>
    <t>O_1126</t>
  </si>
  <si>
    <t>O_1127</t>
  </si>
  <si>
    <t>O_1128</t>
  </si>
  <si>
    <t>O_1129</t>
  </si>
  <si>
    <t>O_1130</t>
  </si>
  <si>
    <t>O_1131</t>
  </si>
  <si>
    <t>O_1133</t>
  </si>
  <si>
    <t>O_1134</t>
  </si>
  <si>
    <t>O_1135</t>
  </si>
  <si>
    <t>O_1136</t>
  </si>
  <si>
    <t>O_1137</t>
  </si>
  <si>
    <t>O_1138</t>
  </si>
  <si>
    <t>O_1139</t>
  </si>
  <si>
    <t>O_1140</t>
  </si>
  <si>
    <t>O_1141</t>
  </si>
  <si>
    <t>O_1142</t>
  </si>
  <si>
    <t>O_1143</t>
  </si>
  <si>
    <t>O_1144</t>
  </si>
  <si>
    <t>O_1145</t>
  </si>
  <si>
    <t>O_1146</t>
  </si>
  <si>
    <t>O_1147</t>
  </si>
  <si>
    <t>O_1148</t>
  </si>
  <si>
    <t>O_1149</t>
  </si>
  <si>
    <t>O_1150</t>
  </si>
  <si>
    <t>O_1151</t>
  </si>
  <si>
    <t>O_1152</t>
  </si>
  <si>
    <t>O_1153</t>
  </si>
  <si>
    <t>O_1154</t>
  </si>
  <si>
    <t>O_1155</t>
  </si>
  <si>
    <t>O_1156</t>
  </si>
  <si>
    <t>O_1157</t>
  </si>
  <si>
    <t>O_1158</t>
  </si>
  <si>
    <t>O_1159</t>
  </si>
  <si>
    <t>O_1160</t>
  </si>
  <si>
    <t>O_1161</t>
  </si>
  <si>
    <t>O_1162</t>
  </si>
  <si>
    <t>O_1163</t>
  </si>
  <si>
    <t>O_1164</t>
  </si>
  <si>
    <t>O_1165</t>
  </si>
  <si>
    <t>O_1166</t>
  </si>
  <si>
    <t>O_1167</t>
  </si>
  <si>
    <t>O_1168</t>
  </si>
  <si>
    <t>O_1169</t>
  </si>
  <si>
    <t>O_1170</t>
  </si>
  <si>
    <t>O_1171</t>
  </si>
  <si>
    <t>O_1172</t>
  </si>
  <si>
    <t>O_1173</t>
  </si>
  <si>
    <t>O_1174</t>
  </si>
  <si>
    <t>O_1175</t>
  </si>
  <si>
    <t>O_1176</t>
  </si>
  <si>
    <t>O_1177</t>
  </si>
  <si>
    <t>O_1178</t>
  </si>
  <si>
    <t>O_1179</t>
  </si>
  <si>
    <t>O_1180</t>
  </si>
  <si>
    <t>O_1181</t>
  </si>
  <si>
    <t>O_1182</t>
  </si>
  <si>
    <t>O_1183</t>
  </si>
  <si>
    <t>O_1184</t>
  </si>
  <si>
    <t>O_1185</t>
  </si>
  <si>
    <t>O_1186</t>
  </si>
  <si>
    <t>O_1187</t>
  </si>
  <si>
    <t>O_1188</t>
  </si>
  <si>
    <t>O_1189</t>
  </si>
  <si>
    <t>O_1190</t>
  </si>
  <si>
    <t>O_1191</t>
  </si>
  <si>
    <t>O_1192</t>
  </si>
  <si>
    <t>O_1193</t>
  </si>
  <si>
    <t>O_1194</t>
  </si>
  <si>
    <t>O_1195</t>
  </si>
  <si>
    <t>O_1196</t>
  </si>
  <si>
    <t>O_1197</t>
  </si>
  <si>
    <t>O_1198</t>
  </si>
  <si>
    <t>O_1199</t>
  </si>
  <si>
    <t>O_1200</t>
  </si>
  <si>
    <t>O_1201</t>
  </si>
  <si>
    <t>O_1202</t>
  </si>
  <si>
    <t>O_1203</t>
  </si>
  <si>
    <t>O_1204</t>
  </si>
  <si>
    <t>O_1205</t>
  </si>
  <si>
    <t>O_1206</t>
  </si>
  <si>
    <t>O_1207</t>
  </si>
  <si>
    <t>O_1208</t>
  </si>
  <si>
    <t>O_1209</t>
  </si>
  <si>
    <t>O_1210</t>
  </si>
  <si>
    <t>O_1211</t>
  </si>
  <si>
    <t>O_1212</t>
  </si>
  <si>
    <t>O_1213</t>
  </si>
  <si>
    <t>O_1214</t>
  </si>
  <si>
    <t>O_1215</t>
  </si>
  <si>
    <t>O_1217</t>
  </si>
  <si>
    <t>O_1218</t>
  </si>
  <si>
    <t>O_1219</t>
  </si>
  <si>
    <t>O_1220</t>
  </si>
  <si>
    <t>O_1221</t>
  </si>
  <si>
    <t>O_1222</t>
  </si>
  <si>
    <t>O_1223</t>
  </si>
  <si>
    <t>O_1224</t>
  </si>
  <si>
    <t>O_1225</t>
  </si>
  <si>
    <t>O_1226</t>
  </si>
  <si>
    <t>O_1227</t>
  </si>
  <si>
    <t>O_1228</t>
  </si>
  <si>
    <t>O_1229</t>
  </si>
  <si>
    <t>O_1230</t>
  </si>
  <si>
    <t>O_1231</t>
  </si>
  <si>
    <t>O_1232</t>
  </si>
  <si>
    <t>O_1233</t>
  </si>
  <si>
    <t>O_1234</t>
  </si>
  <si>
    <t>O_1235</t>
  </si>
  <si>
    <t>O_1236</t>
  </si>
  <si>
    <t>O_1237</t>
  </si>
  <si>
    <t>O_1238</t>
  </si>
  <si>
    <t>O_1239</t>
  </si>
  <si>
    <t>O_1240</t>
  </si>
  <si>
    <t>O_1241</t>
  </si>
  <si>
    <t>O_1242</t>
  </si>
  <si>
    <t>O_1244</t>
  </si>
  <si>
    <t>O_1245</t>
  </si>
  <si>
    <t>O_1246</t>
  </si>
  <si>
    <t>O_1247</t>
  </si>
  <si>
    <t>O_1248</t>
  </si>
  <si>
    <t>O_1249</t>
  </si>
  <si>
    <t>O_1250</t>
  </si>
  <si>
    <t>O_1251</t>
  </si>
  <si>
    <t>O_1252</t>
  </si>
  <si>
    <t>O_1253</t>
  </si>
  <si>
    <t>O_1254</t>
  </si>
  <si>
    <t>O_1255</t>
  </si>
  <si>
    <t>O_1256</t>
  </si>
  <si>
    <t>O_1258</t>
  </si>
  <si>
    <t>O_1259</t>
  </si>
  <si>
    <t>O_1260</t>
  </si>
  <si>
    <t>O_1261</t>
  </si>
  <si>
    <t>O_1262</t>
  </si>
  <si>
    <t>O_1263</t>
  </si>
  <si>
    <t>O_1264</t>
  </si>
  <si>
    <t>O_1265</t>
  </si>
  <si>
    <t>O_1266</t>
  </si>
  <si>
    <t>O_1267</t>
  </si>
  <si>
    <t>O_1268</t>
  </si>
  <si>
    <t>O_1269</t>
  </si>
  <si>
    <t>O_1270</t>
  </si>
  <si>
    <t>O_1271</t>
  </si>
  <si>
    <t>O_1272</t>
  </si>
  <si>
    <t>O_1273</t>
  </si>
  <si>
    <t>O_1274</t>
  </si>
  <si>
    <t>O_1275</t>
  </si>
  <si>
    <t>O_1276</t>
  </si>
  <si>
    <t>O_1277</t>
  </si>
  <si>
    <t>O_1278</t>
  </si>
  <si>
    <t>O_1279</t>
  </si>
  <si>
    <t>O_1280</t>
  </si>
  <si>
    <t>O_1281</t>
  </si>
  <si>
    <t>O_1282</t>
  </si>
  <si>
    <t>O_1283</t>
  </si>
  <si>
    <t>O_1284</t>
  </si>
  <si>
    <t>O_1285</t>
  </si>
  <si>
    <t>O_1286</t>
  </si>
  <si>
    <t>O_1287</t>
  </si>
  <si>
    <t>O_1288</t>
  </si>
  <si>
    <t>O_1289</t>
  </si>
  <si>
    <t>O_1290</t>
  </si>
  <si>
    <t>O_1291</t>
  </si>
  <si>
    <t>O_1292</t>
  </si>
  <si>
    <t>O_1294</t>
  </si>
  <si>
    <t>O_1295</t>
  </si>
  <si>
    <t>O_1296</t>
  </si>
  <si>
    <t>O_1297</t>
  </si>
  <si>
    <t>O_1298</t>
  </si>
  <si>
    <t>O_1299</t>
  </si>
  <si>
    <t>O_1300</t>
  </si>
  <si>
    <t>O_1301</t>
  </si>
  <si>
    <t>O_1302</t>
  </si>
  <si>
    <t>O_1303</t>
  </si>
  <si>
    <t>O_1304</t>
  </si>
  <si>
    <t>O_1305</t>
  </si>
  <si>
    <t>O_1306</t>
  </si>
  <si>
    <t>O_1307</t>
  </si>
  <si>
    <t>O_1308</t>
  </si>
  <si>
    <t>O_1309</t>
  </si>
  <si>
    <t>O_1310</t>
  </si>
  <si>
    <t>O_1311</t>
  </si>
  <si>
    <t>O_1312</t>
  </si>
  <si>
    <t>O_1313</t>
  </si>
  <si>
    <t>O_1314</t>
  </si>
  <si>
    <t>O_1315</t>
  </si>
  <si>
    <t>O_1316</t>
  </si>
  <si>
    <t>O_1317</t>
  </si>
  <si>
    <t>O_1318</t>
  </si>
  <si>
    <t>O_1319</t>
  </si>
  <si>
    <t>O_1320</t>
  </si>
  <si>
    <t>O_1321</t>
  </si>
  <si>
    <t>O_1322</t>
  </si>
  <si>
    <t>O_1323</t>
  </si>
  <si>
    <t>O_1324</t>
  </si>
  <si>
    <t>O_1325</t>
  </si>
  <si>
    <t>O_1326</t>
  </si>
  <si>
    <t>O_1327</t>
  </si>
  <si>
    <t>O_1328</t>
  </si>
  <si>
    <t>O_1329</t>
  </si>
  <si>
    <t>O_1330</t>
  </si>
  <si>
    <t>O_1331</t>
  </si>
  <si>
    <t>O_1332</t>
  </si>
  <si>
    <t>O_1333</t>
  </si>
  <si>
    <t>O_1334</t>
  </si>
  <si>
    <t>O_1335</t>
  </si>
  <si>
    <t>O_1336</t>
  </si>
  <si>
    <t>O_1337</t>
  </si>
  <si>
    <t>O_1338</t>
  </si>
  <si>
    <t>O_1339</t>
  </si>
  <si>
    <t>O_1340</t>
  </si>
  <si>
    <t>O_1341</t>
  </si>
  <si>
    <t>O_1342</t>
  </si>
  <si>
    <t>O_1343</t>
  </si>
  <si>
    <t>O_1344</t>
  </si>
  <si>
    <t>O_1345</t>
  </si>
  <si>
    <t>O_1347</t>
  </si>
  <si>
    <t>O_1348</t>
  </si>
  <si>
    <t>O_1350</t>
  </si>
  <si>
    <t>O_1352</t>
  </si>
  <si>
    <t>O_1353</t>
  </si>
  <si>
    <t>O_1354</t>
  </si>
  <si>
    <t>O_1355</t>
  </si>
  <si>
    <t>O_1356</t>
  </si>
  <si>
    <t>O_1357</t>
  </si>
  <si>
    <t>O_1358</t>
  </si>
  <si>
    <t>O_1359</t>
  </si>
  <si>
    <t>O_1360</t>
  </si>
  <si>
    <t>O_1361</t>
  </si>
  <si>
    <t>O_1362</t>
  </si>
  <si>
    <t>O_1363</t>
  </si>
  <si>
    <t>O_1364</t>
  </si>
  <si>
    <t>O_1365</t>
  </si>
  <si>
    <t>O_1366</t>
  </si>
  <si>
    <t>O_1367</t>
  </si>
  <si>
    <t>O_1368</t>
  </si>
  <si>
    <t>O_1369</t>
  </si>
  <si>
    <t>O_1370</t>
  </si>
  <si>
    <t>O_1371</t>
  </si>
  <si>
    <t>O_1372</t>
  </si>
  <si>
    <t>O_1373</t>
  </si>
  <si>
    <t>O_1374</t>
  </si>
  <si>
    <t>O_1375</t>
  </si>
  <si>
    <t>O_1376</t>
  </si>
  <si>
    <t>O_1377</t>
  </si>
  <si>
    <t>O_1378</t>
  </si>
  <si>
    <t>O_1379</t>
  </si>
  <si>
    <t>O_1380</t>
  </si>
  <si>
    <t>O_1381</t>
  </si>
  <si>
    <t>O_1382</t>
  </si>
  <si>
    <t>O_1383</t>
  </si>
  <si>
    <t>O_1384</t>
  </si>
  <si>
    <t>O_1385</t>
  </si>
  <si>
    <t>O_1386</t>
  </si>
  <si>
    <t>O_1387</t>
  </si>
  <si>
    <t>O_1388</t>
  </si>
  <si>
    <t>O_1389</t>
  </si>
  <si>
    <t>O_1390</t>
  </si>
  <si>
    <t>O_1391</t>
  </si>
  <si>
    <t>O_1392</t>
  </si>
  <si>
    <t>O_1393</t>
  </si>
  <si>
    <t>O_1394</t>
  </si>
  <si>
    <t>O_1395</t>
  </si>
  <si>
    <t>O_1396</t>
  </si>
  <si>
    <t>O_1397</t>
  </si>
  <si>
    <t>O_1398</t>
  </si>
  <si>
    <t>O_1399</t>
  </si>
  <si>
    <t>O_1400</t>
  </si>
  <si>
    <t>O_1401</t>
  </si>
  <si>
    <t>O_1402</t>
  </si>
  <si>
    <t>O_1403</t>
  </si>
  <si>
    <t>O_1404</t>
  </si>
  <si>
    <t>O_1405</t>
  </si>
  <si>
    <t>O_1406</t>
  </si>
  <si>
    <t>O_1407</t>
  </si>
  <si>
    <t>O_1408</t>
  </si>
  <si>
    <t>O_1410</t>
  </si>
  <si>
    <t>O_1411</t>
  </si>
  <si>
    <t>O_1412</t>
  </si>
  <si>
    <t>O_1414</t>
  </si>
  <si>
    <t>O_1415</t>
  </si>
  <si>
    <t>O_1416</t>
  </si>
  <si>
    <t>O_1417</t>
  </si>
  <si>
    <t>O_1418</t>
  </si>
  <si>
    <t>O_1419</t>
  </si>
  <si>
    <t>O_1420</t>
  </si>
  <si>
    <t>O_1421</t>
  </si>
  <si>
    <t>O_1422</t>
  </si>
  <si>
    <t>O_1423</t>
  </si>
  <si>
    <t>O_1424</t>
  </si>
  <si>
    <t>O_1425</t>
  </si>
  <si>
    <t>O_1426</t>
  </si>
  <si>
    <t>O_1427</t>
  </si>
  <si>
    <t>O_1428</t>
  </si>
  <si>
    <t>O_1429</t>
  </si>
  <si>
    <t>O_1430</t>
  </si>
  <si>
    <t>O_1431</t>
  </si>
  <si>
    <t>O_1432</t>
  </si>
  <si>
    <t>O_1433</t>
  </si>
  <si>
    <t>O_1434</t>
  </si>
  <si>
    <t>O_1435</t>
  </si>
  <si>
    <t>O_1436</t>
  </si>
  <si>
    <t>O_1437</t>
  </si>
  <si>
    <t>O_1438</t>
  </si>
  <si>
    <t>O_1439</t>
  </si>
  <si>
    <t>O_1440</t>
  </si>
  <si>
    <t>O_1441</t>
  </si>
  <si>
    <t>O_1442</t>
  </si>
  <si>
    <t>O_1443</t>
  </si>
  <si>
    <t>O_1444</t>
  </si>
  <si>
    <t>O_1445</t>
  </si>
  <si>
    <t>O_1446</t>
  </si>
  <si>
    <t>O_1447</t>
  </si>
  <si>
    <t>O_1448</t>
  </si>
  <si>
    <t>O_1449</t>
  </si>
  <si>
    <t>O_1450</t>
  </si>
  <si>
    <t>O_1451</t>
  </si>
  <si>
    <t>O_1452</t>
  </si>
  <si>
    <t>O_1453</t>
  </si>
  <si>
    <t>O_1454</t>
  </si>
  <si>
    <t>O_1455</t>
  </si>
  <si>
    <t>O_1456</t>
  </si>
  <si>
    <t>O_1457</t>
  </si>
  <si>
    <t>O_1458</t>
  </si>
  <si>
    <t>O_1459</t>
  </si>
  <si>
    <t>O_1460</t>
  </si>
  <si>
    <t>O_1463</t>
  </si>
  <si>
    <t>O_1464</t>
  </si>
  <si>
    <t>O_1465</t>
  </si>
  <si>
    <t>O_1466</t>
  </si>
  <si>
    <t>O_1467</t>
  </si>
  <si>
    <t>O_1468</t>
  </si>
  <si>
    <t>O_1469</t>
  </si>
  <si>
    <t>O_1470</t>
  </si>
  <si>
    <t>O_1471</t>
  </si>
  <si>
    <t>O_1472</t>
  </si>
  <si>
    <t>O_1473</t>
  </si>
  <si>
    <t>O_1474</t>
  </si>
  <si>
    <t>O_1475</t>
  </si>
  <si>
    <t>O_1476</t>
  </si>
  <si>
    <t>O_1477</t>
  </si>
  <si>
    <t>O_1478</t>
  </si>
  <si>
    <t>O_1479</t>
  </si>
  <si>
    <t>O_1480</t>
  </si>
  <si>
    <t>O_1481</t>
  </si>
  <si>
    <t>O_1482</t>
  </si>
  <si>
    <t>O_1483</t>
  </si>
  <si>
    <t>O_1484</t>
  </si>
  <si>
    <t>O_1485</t>
  </si>
  <si>
    <t>O_1487</t>
  </si>
  <si>
    <t>O_1488</t>
  </si>
  <si>
    <t>O_1489</t>
  </si>
  <si>
    <t>O_1490</t>
  </si>
  <si>
    <t>O_1491</t>
  </si>
  <si>
    <t>O_1492</t>
  </si>
  <si>
    <t>O_1493</t>
  </si>
  <si>
    <t>O_1494</t>
  </si>
  <si>
    <t>O_1495</t>
  </si>
  <si>
    <t>O_1496</t>
  </si>
  <si>
    <t>O_1498</t>
  </si>
  <si>
    <t>O_1499</t>
  </si>
  <si>
    <t>Elizabeth Riggs</t>
  </si>
  <si>
    <t>Kendra Contreras</t>
  </si>
  <si>
    <t>Tara Garcia</t>
  </si>
  <si>
    <t>Deborah Preston</t>
  </si>
  <si>
    <t>Brittney Campbell</t>
  </si>
  <si>
    <t>Grant Watts</t>
  </si>
  <si>
    <t>Kathy King</t>
  </si>
  <si>
    <t>Amber Walters</t>
  </si>
  <si>
    <t>Amanda Cook</t>
  </si>
  <si>
    <t>William Martin</t>
  </si>
  <si>
    <t>Michael Hoffman</t>
  </si>
  <si>
    <t>Tony Vazquez</t>
  </si>
  <si>
    <t>Andrew Wood</t>
  </si>
  <si>
    <t>Jessica Williams</t>
  </si>
  <si>
    <t>Timothy Stanton</t>
  </si>
  <si>
    <t>Hunter Fleming</t>
  </si>
  <si>
    <t>Heather Castro</t>
  </si>
  <si>
    <t>Valerie Brady</t>
  </si>
  <si>
    <t>Cynthia Martin</t>
  </si>
  <si>
    <t>Cassandra Gutierrez</t>
  </si>
  <si>
    <t>Tim Patton</t>
  </si>
  <si>
    <t>Michael Moss</t>
  </si>
  <si>
    <t>Christopher Haynes</t>
  </si>
  <si>
    <t>Andrew Ruiz</t>
  </si>
  <si>
    <t>Thomas Bailey</t>
  </si>
  <si>
    <t>Shelby Walker</t>
  </si>
  <si>
    <t>Jennifer Ramirez</t>
  </si>
  <si>
    <t>Raymond Bell</t>
  </si>
  <si>
    <t>Meghan Anthony</t>
  </si>
  <si>
    <t>Alexander Wiley</t>
  </si>
  <si>
    <t>Kevin Terrell</t>
  </si>
  <si>
    <t>Kyle Reed</t>
  </si>
  <si>
    <t>Jessica Joyce</t>
  </si>
  <si>
    <t>Steven Lee</t>
  </si>
  <si>
    <t>Jeffrey Meyer</t>
  </si>
  <si>
    <t>Melissa Bentley</t>
  </si>
  <si>
    <t>Christina Reynolds</t>
  </si>
  <si>
    <t>Tammie Hanson</t>
  </si>
  <si>
    <t>Belinda Mccullough</t>
  </si>
  <si>
    <t>Mary Nguyen</t>
  </si>
  <si>
    <t>Jamie Adkins</t>
  </si>
  <si>
    <t>Keith Sullivan</t>
  </si>
  <si>
    <t>Elizabeth Clark</t>
  </si>
  <si>
    <t>Lisa Morris</t>
  </si>
  <si>
    <t>Michael Dixon</t>
  </si>
  <si>
    <t>Toni Fitzgerald</t>
  </si>
  <si>
    <t>Diane Beck</t>
  </si>
  <si>
    <t>Anna Crane</t>
  </si>
  <si>
    <t>Eric Drake</t>
  </si>
  <si>
    <t>Angel Riggs</t>
  </si>
  <si>
    <t>Patricia Gibson</t>
  </si>
  <si>
    <t>Laura Higgins</t>
  </si>
  <si>
    <t>James Hernandez</t>
  </si>
  <si>
    <t>Stephanie Dalton</t>
  </si>
  <si>
    <t>Paula Robinson</t>
  </si>
  <si>
    <t>Melissa Marshall</t>
  </si>
  <si>
    <t>Sylvia Martinez</t>
  </si>
  <si>
    <t>John Schmidt</t>
  </si>
  <si>
    <t>Emily Fischer</t>
  </si>
  <si>
    <t>Robert Mcclain</t>
  </si>
  <si>
    <t>Terry Griffin</t>
  </si>
  <si>
    <t>Scott Cole</t>
  </si>
  <si>
    <t>Sara Ramirez</t>
  </si>
  <si>
    <t>Micheal Young</t>
  </si>
  <si>
    <t>Steven Miller</t>
  </si>
  <si>
    <t>Jason Rivera</t>
  </si>
  <si>
    <t>Antonio Wall</t>
  </si>
  <si>
    <t>Randy Shah</t>
  </si>
  <si>
    <t>Spencer Johnston</t>
  </si>
  <si>
    <t>Tommy Evans</t>
  </si>
  <si>
    <t>Steven Houston</t>
  </si>
  <si>
    <t>Morgan Marsh</t>
  </si>
  <si>
    <t>Mr. Michael Yates</t>
  </si>
  <si>
    <t>Sara Calhoun</t>
  </si>
  <si>
    <t>Ms. Susan Vargas</t>
  </si>
  <si>
    <t>Angela Patterson</t>
  </si>
  <si>
    <t>Catherine Green</t>
  </si>
  <si>
    <t>Jesse Rogers</t>
  </si>
  <si>
    <t>Diana Bean</t>
  </si>
  <si>
    <t>Ruben Ruiz</t>
  </si>
  <si>
    <t>Amy Crane</t>
  </si>
  <si>
    <t>Barry Bernard</t>
  </si>
  <si>
    <t>Andre Wright</t>
  </si>
  <si>
    <t>Lisa Allen</t>
  </si>
  <si>
    <t>David Wood</t>
  </si>
  <si>
    <t>Tracey Higgins</t>
  </si>
  <si>
    <t>Carla Collins</t>
  </si>
  <si>
    <t>Tanya Johnston</t>
  </si>
  <si>
    <t>Jaime David</t>
  </si>
  <si>
    <t>Kevin Rivas</t>
  </si>
  <si>
    <t>Michael Turner</t>
  </si>
  <si>
    <t>Renee Hogan</t>
  </si>
  <si>
    <t>Amanda Patel</t>
  </si>
  <si>
    <t>Andrea Holland</t>
  </si>
  <si>
    <t>Jason Henry</t>
  </si>
  <si>
    <t>Jack Snow</t>
  </si>
  <si>
    <t>Christian Thompson</t>
  </si>
  <si>
    <t>Marie Gilbert</t>
  </si>
  <si>
    <t>Leslie Morris</t>
  </si>
  <si>
    <t>Timothy Ramirez</t>
  </si>
  <si>
    <t>Paul Hudson</t>
  </si>
  <si>
    <t>Gabrielle Snyder</t>
  </si>
  <si>
    <t>John Kelly</t>
  </si>
  <si>
    <t>Douglas Carlson</t>
  </si>
  <si>
    <t>Kristi Black</t>
  </si>
  <si>
    <t>David Russell</t>
  </si>
  <si>
    <t>Cynthia Alvarez</t>
  </si>
  <si>
    <t>Joan Smith</t>
  </si>
  <si>
    <t>Jared Sanchez</t>
  </si>
  <si>
    <t>Jackie Tran</t>
  </si>
  <si>
    <t>Zachary Pierce</t>
  </si>
  <si>
    <t>Jesse Parker</t>
  </si>
  <si>
    <t>Nathan Stewart</t>
  </si>
  <si>
    <t>Tiffany Vaughn</t>
  </si>
  <si>
    <t>Parker Hill</t>
  </si>
  <si>
    <t>Paige Carlson</t>
  </si>
  <si>
    <t>Dr. Elizabeth Ward</t>
  </si>
  <si>
    <t>Michael Martinez</t>
  </si>
  <si>
    <t>Anthony Carter</t>
  </si>
  <si>
    <t>Margaret Mullins</t>
  </si>
  <si>
    <t>Adam Mitchell</t>
  </si>
  <si>
    <t>Glen Sheppard</t>
  </si>
  <si>
    <t>Scott Wilson</t>
  </si>
  <si>
    <t>John Ray</t>
  </si>
  <si>
    <t>Brittany Shepherd</t>
  </si>
  <si>
    <t>Angela Wright</t>
  </si>
  <si>
    <t>Patricia James</t>
  </si>
  <si>
    <t>Elizabeth Chapman</t>
  </si>
  <si>
    <t>Keith Brown</t>
  </si>
  <si>
    <t>Annette Farmer</t>
  </si>
  <si>
    <t>Deborah Miller</t>
  </si>
  <si>
    <t>Juan Moore</t>
  </si>
  <si>
    <t>Michael Harrison</t>
  </si>
  <si>
    <t>Dwayne Campbell</t>
  </si>
  <si>
    <t>Andrea Hall</t>
  </si>
  <si>
    <t>Rick Lawrence</t>
  </si>
  <si>
    <t>Christina Wilson</t>
  </si>
  <si>
    <t>Chase Baker</t>
  </si>
  <si>
    <t>Anthony Sparks</t>
  </si>
  <si>
    <t>Samantha Morse</t>
  </si>
  <si>
    <t>John Torres</t>
  </si>
  <si>
    <t>Dillon Fernandez</t>
  </si>
  <si>
    <t>Kyle Preston</t>
  </si>
  <si>
    <t>Lindsey Johnson</t>
  </si>
  <si>
    <t>Michael Valencia</t>
  </si>
  <si>
    <t>Alicia Hubbard</t>
  </si>
  <si>
    <t>Laura Hines</t>
  </si>
  <si>
    <t>Joseph Ramos</t>
  </si>
  <si>
    <t>Zachary Graham</t>
  </si>
  <si>
    <t>Tracy Harrison</t>
  </si>
  <si>
    <t>Frank Garcia</t>
  </si>
  <si>
    <t>Jason Simpson</t>
  </si>
  <si>
    <t>Jennifer Hodges</t>
  </si>
  <si>
    <t>Brandon King</t>
  </si>
  <si>
    <t>Raymond Hancock</t>
  </si>
  <si>
    <t>April Booth</t>
  </si>
  <si>
    <t>Anthony Stone</t>
  </si>
  <si>
    <t>Kathleen Ramos</t>
  </si>
  <si>
    <t>Derek Anderson</t>
  </si>
  <si>
    <t>Stanley Washington</t>
  </si>
  <si>
    <t>Mark Lloyd</t>
  </si>
  <si>
    <t>Emily Smith</t>
  </si>
  <si>
    <t>Danny Skinner</t>
  </si>
  <si>
    <t>Travis Holland</t>
  </si>
  <si>
    <t>Timothy Carter</t>
  </si>
  <si>
    <t>Jennifer Olson</t>
  </si>
  <si>
    <t>Jesus Thomas</t>
  </si>
  <si>
    <t>Kyle Francis</t>
  </si>
  <si>
    <t>Benjamin Barton</t>
  </si>
  <si>
    <t>Gina French</t>
  </si>
  <si>
    <t>Aaron Barber</t>
  </si>
  <si>
    <t>Lauren Keller</t>
  </si>
  <si>
    <t>Jill Washington</t>
  </si>
  <si>
    <t>Phillip Bennett</t>
  </si>
  <si>
    <t>Sheila Pollard</t>
  </si>
  <si>
    <t>James Chase</t>
  </si>
  <si>
    <t>Evan Kennedy</t>
  </si>
  <si>
    <t>Jane Mcneil</t>
  </si>
  <si>
    <t>Marissa Hernandez</t>
  </si>
  <si>
    <t>Beth Sanford</t>
  </si>
  <si>
    <t>Brian Kirk</t>
  </si>
  <si>
    <t>Thomas Smith</t>
  </si>
  <si>
    <t>Seth Booker</t>
  </si>
  <si>
    <t>Richard Baker</t>
  </si>
  <si>
    <t>Jennifer Miller</t>
  </si>
  <si>
    <t>Michael Ferguson</t>
  </si>
  <si>
    <t>Lori Clay</t>
  </si>
  <si>
    <t>Joshua Williamson II</t>
  </si>
  <si>
    <t>Donna Perez</t>
  </si>
  <si>
    <t>William Hodges</t>
  </si>
  <si>
    <t>Ashlee Jackson</t>
  </si>
  <si>
    <t>Allen Nguyen</t>
  </si>
  <si>
    <t>Ian Jordan</t>
  </si>
  <si>
    <t>Jason Maldonado</t>
  </si>
  <si>
    <t>Christopher Lynch</t>
  </si>
  <si>
    <t>Michael Jimenez</t>
  </si>
  <si>
    <t>Crystal Little</t>
  </si>
  <si>
    <t>Michael Nolan</t>
  </si>
  <si>
    <t>Dwayne Payne</t>
  </si>
  <si>
    <t>Tony Huerta</t>
  </si>
  <si>
    <t>Victor Vaughn</t>
  </si>
  <si>
    <t>Eric Kidd</t>
  </si>
  <si>
    <t>Ashley James</t>
  </si>
  <si>
    <t>Edward Lyons</t>
  </si>
  <si>
    <t>Ronald Foster</t>
  </si>
  <si>
    <t>Sean Osborne</t>
  </si>
  <si>
    <t>Susan Mcgee</t>
  </si>
  <si>
    <t>Stephanie Parsons</t>
  </si>
  <si>
    <t>Robert Robinson</t>
  </si>
  <si>
    <t>Melanie Taylor</t>
  </si>
  <si>
    <t>Mark Williams</t>
  </si>
  <si>
    <t>Amanda Diaz</t>
  </si>
  <si>
    <t>Theodore Murphy</t>
  </si>
  <si>
    <t>Curtis Buchanan</t>
  </si>
  <si>
    <t>Holly Shaw</t>
  </si>
  <si>
    <t>Christopher Sloan</t>
  </si>
  <si>
    <t>Tracy Phillips</t>
  </si>
  <si>
    <t>Regina Mcdonald</t>
  </si>
  <si>
    <t>Paul Perez</t>
  </si>
  <si>
    <t>Megan Sanders</t>
  </si>
  <si>
    <t>Kristin Davis</t>
  </si>
  <si>
    <t>Dennis Martinez</t>
  </si>
  <si>
    <t>Paul Baker</t>
  </si>
  <si>
    <t>Mark Watson</t>
  </si>
  <si>
    <t>Kaitlyn Harvey</t>
  </si>
  <si>
    <t>Erin Bishop</t>
  </si>
  <si>
    <t>Madison Marshall</t>
  </si>
  <si>
    <t>Marie Wilson</t>
  </si>
  <si>
    <t>Andrew Ferrell</t>
  </si>
  <si>
    <t>David Medina</t>
  </si>
  <si>
    <t>Jacob Avery</t>
  </si>
  <si>
    <t>Kimberly Matthews</t>
  </si>
  <si>
    <t>Stacey Pena</t>
  </si>
  <si>
    <t>Lisa Crosby</t>
  </si>
  <si>
    <t>Michael Robinson</t>
  </si>
  <si>
    <t>Mrs. Stephanie Newman</t>
  </si>
  <si>
    <t>Donald Donaldson</t>
  </si>
  <si>
    <t>Samantha Davis</t>
  </si>
  <si>
    <t>Mark Maddox</t>
  </si>
  <si>
    <t>Gavin Zhang</t>
  </si>
  <si>
    <t>Christine Gallegos</t>
  </si>
  <si>
    <t>Laurie Li</t>
  </si>
  <si>
    <t>Raymond Kramer</t>
  </si>
  <si>
    <t>Destiny Riggs</t>
  </si>
  <si>
    <t>Ms. Rebecca Rodriguez</t>
  </si>
  <si>
    <t>Bonnie Howard</t>
  </si>
  <si>
    <t>Leah Smith</t>
  </si>
  <si>
    <t>Cameron Fisher</t>
  </si>
  <si>
    <t>Kevin Hayes</t>
  </si>
  <si>
    <t>Luis Acosta</t>
  </si>
  <si>
    <t>Mary Turner</t>
  </si>
  <si>
    <t>Amanda Lutz</t>
  </si>
  <si>
    <t>Jessica Rodriguez</t>
  </si>
  <si>
    <t>Jill Lam</t>
  </si>
  <si>
    <t>Charles Martinez</t>
  </si>
  <si>
    <t>Lauren Joseph</t>
  </si>
  <si>
    <t>Kyle Phillips</t>
  </si>
  <si>
    <t>Jessica Mcguire</t>
  </si>
  <si>
    <t>Matthew Rich</t>
  </si>
  <si>
    <t>Sharon Jordan</t>
  </si>
  <si>
    <t>Jennifer Wilcox</t>
  </si>
  <si>
    <t>Nicholas Edwards</t>
  </si>
  <si>
    <t>David Mckay</t>
  </si>
  <si>
    <t>Kara Davis</t>
  </si>
  <si>
    <t>Jeffrey Garner</t>
  </si>
  <si>
    <t>Carlos Brown</t>
  </si>
  <si>
    <t>Kristina Santiago</t>
  </si>
  <si>
    <t>Shane Pugh</t>
  </si>
  <si>
    <t>Thomas Williams</t>
  </si>
  <si>
    <t>Erik Garcia</t>
  </si>
  <si>
    <t>Brittney Olson</t>
  </si>
  <si>
    <t>Hayley Hawkins</t>
  </si>
  <si>
    <t>Donald Perez</t>
  </si>
  <si>
    <t>Justin Saunders</t>
  </si>
  <si>
    <t>Megan Hawkins</t>
  </si>
  <si>
    <t>Mary Steele</t>
  </si>
  <si>
    <t>Donald Farmer</t>
  </si>
  <si>
    <t>Heather White</t>
  </si>
  <si>
    <t>Matthew Jones</t>
  </si>
  <si>
    <t>Valerie Davis</t>
  </si>
  <si>
    <t>Jamie Chavez</t>
  </si>
  <si>
    <t>Eric Nguyen</t>
  </si>
  <si>
    <t>Linda Ware</t>
  </si>
  <si>
    <t>Jeremy Coleman</t>
  </si>
  <si>
    <t>Jennifer Lewis</t>
  </si>
  <si>
    <t>Haley Rodriguez</t>
  </si>
  <si>
    <t>Leslie Rose</t>
  </si>
  <si>
    <t>Daniel Joyce</t>
  </si>
  <si>
    <t>Dan Dougherty</t>
  </si>
  <si>
    <t>Pamela Roberts</t>
  </si>
  <si>
    <t>Jonathan Jordan</t>
  </si>
  <si>
    <t>Joseph Hall</t>
  </si>
  <si>
    <t>Mary Gomez</t>
  </si>
  <si>
    <t>Patrick Graham</t>
  </si>
  <si>
    <t>Blake Edwards</t>
  </si>
  <si>
    <t>Jared Bowman</t>
  </si>
  <si>
    <t>Jared Burch</t>
  </si>
  <si>
    <t>Travis Stevens</t>
  </si>
  <si>
    <t>Heidi Kim</t>
  </si>
  <si>
    <t>Jeffrey Morales</t>
  </si>
  <si>
    <t>Seth Reese</t>
  </si>
  <si>
    <t>Richard Jones</t>
  </si>
  <si>
    <t>Kerry Lee</t>
  </si>
  <si>
    <t>Heather Mullen</t>
  </si>
  <si>
    <t>Brittany Garcia</t>
  </si>
  <si>
    <t>Christopher Hernandez</t>
  </si>
  <si>
    <t>Angela Bean</t>
  </si>
  <si>
    <t>Julie Elliott</t>
  </si>
  <si>
    <t>Melanie Macias</t>
  </si>
  <si>
    <t>Victoria Morris</t>
  </si>
  <si>
    <t>Emily Gonzales</t>
  </si>
  <si>
    <t>Mark Hogan</t>
  </si>
  <si>
    <t>Heather Jones</t>
  </si>
  <si>
    <t>Matthew Madden</t>
  </si>
  <si>
    <t>Kirk Cruz</t>
  </si>
  <si>
    <t>Tiffany Stevenson</t>
  </si>
  <si>
    <t>Terry Armstrong</t>
  </si>
  <si>
    <t>Larry Mason</t>
  </si>
  <si>
    <t>Joanna Shepherd</t>
  </si>
  <si>
    <t>Vickie Miller</t>
  </si>
  <si>
    <t>Amanda Zimmerman</t>
  </si>
  <si>
    <t>Kelly Bishop MD</t>
  </si>
  <si>
    <t>Jasmine Schroeder</t>
  </si>
  <si>
    <t>Amy Mccoy</t>
  </si>
  <si>
    <t>Gary Grant</t>
  </si>
  <si>
    <t>David York</t>
  </si>
  <si>
    <t>Lindsey Hernandez</t>
  </si>
  <si>
    <t>Matthew Rangel</t>
  </si>
  <si>
    <t>Matthew Bates</t>
  </si>
  <si>
    <t>Michael Miller</t>
  </si>
  <si>
    <t>Maria Murphy</t>
  </si>
  <si>
    <t>Michael Valentine</t>
  </si>
  <si>
    <t>Susan Davis DDS</t>
  </si>
  <si>
    <t>Alicia Parker</t>
  </si>
  <si>
    <t>Zachary Moore</t>
  </si>
  <si>
    <t>Richard Romero</t>
  </si>
  <si>
    <t>Sherri Williamson</t>
  </si>
  <si>
    <t>Lori Orr</t>
  </si>
  <si>
    <t>Tracy Bishop</t>
  </si>
  <si>
    <t>Rachel Young</t>
  </si>
  <si>
    <t>Vincent Mueller</t>
  </si>
  <si>
    <t>Cheyenne Gregory</t>
  </si>
  <si>
    <t>Jessica Hammond</t>
  </si>
  <si>
    <t>Kathryn Barnes</t>
  </si>
  <si>
    <t>Curtis Jacobs</t>
  </si>
  <si>
    <t>Amy Castillo</t>
  </si>
  <si>
    <t>Timothy Dawson</t>
  </si>
  <si>
    <t>Belinda Miller</t>
  </si>
  <si>
    <t>Jerry Palmer</t>
  </si>
  <si>
    <t>Anna Lozano</t>
  </si>
  <si>
    <t>Stacey Arias</t>
  </si>
  <si>
    <t>James Brooks</t>
  </si>
  <si>
    <t>Brad Walker</t>
  </si>
  <si>
    <t>Brett Espinoza</t>
  </si>
  <si>
    <t>Charles Johnson</t>
  </si>
  <si>
    <t>Kaitlyn Guerra</t>
  </si>
  <si>
    <t>Julie Gilbert</t>
  </si>
  <si>
    <t>Alicia Lewis</t>
  </si>
  <si>
    <t>Todd Lynch</t>
  </si>
  <si>
    <t>Ricardo Young</t>
  </si>
  <si>
    <t>David Fowler</t>
  </si>
  <si>
    <t>Amy Copeland</t>
  </si>
  <si>
    <t>Mr. Mark Andrews DDS</t>
  </si>
  <si>
    <t>Aaron Gomez</t>
  </si>
  <si>
    <t>Chelsea Barnett</t>
  </si>
  <si>
    <t>Heather Ashley</t>
  </si>
  <si>
    <t>Rachel Romero</t>
  </si>
  <si>
    <t>Shane Williams</t>
  </si>
  <si>
    <t>James Burgess</t>
  </si>
  <si>
    <t>Austin Allen</t>
  </si>
  <si>
    <t>Ashley Perkins</t>
  </si>
  <si>
    <t>Brandi Bell</t>
  </si>
  <si>
    <t>Marvin Greer</t>
  </si>
  <si>
    <t>Veronica Mendoza</t>
  </si>
  <si>
    <t>Chad Baldwin</t>
  </si>
  <si>
    <t>Amanda Harris</t>
  </si>
  <si>
    <t>Stacey Stewart</t>
  </si>
  <si>
    <t>James Ochoa</t>
  </si>
  <si>
    <t>Andrew Lucas</t>
  </si>
  <si>
    <t>Scott Williams</t>
  </si>
  <si>
    <t>Denise Lloyd</t>
  </si>
  <si>
    <t>James Gonzales</t>
  </si>
  <si>
    <t>Gina Lopez</t>
  </si>
  <si>
    <t>Holly Salinas</t>
  </si>
  <si>
    <t>Bradley Coleman</t>
  </si>
  <si>
    <t>Zachary White</t>
  </si>
  <si>
    <t>Brian Murphy</t>
  </si>
  <si>
    <t>Jeremy Robbins</t>
  </si>
  <si>
    <t>Jeremy West</t>
  </si>
  <si>
    <t>Susan Mendez</t>
  </si>
  <si>
    <t>Mark Moody</t>
  </si>
  <si>
    <t>Michael Sullivan</t>
  </si>
  <si>
    <t>Nicole Moore</t>
  </si>
  <si>
    <t>Cameron Young</t>
  </si>
  <si>
    <t>Heidi Herring</t>
  </si>
  <si>
    <t>Christian Cole</t>
  </si>
  <si>
    <t>Jacob Edwards</t>
  </si>
  <si>
    <t>Tyler Johnson</t>
  </si>
  <si>
    <t>Joseph Mcintyre</t>
  </si>
  <si>
    <t>Reginald Padilla</t>
  </si>
  <si>
    <t>Logan Benson</t>
  </si>
  <si>
    <t>Mrs. Brandy Jones MD</t>
  </si>
  <si>
    <t>Yolanda Cochran</t>
  </si>
  <si>
    <t>Victoria Contreras</t>
  </si>
  <si>
    <t>Krista Roberts</t>
  </si>
  <si>
    <t>Christopher Mckinney</t>
  </si>
  <si>
    <t>Carrie Ward</t>
  </si>
  <si>
    <t>William Conner</t>
  </si>
  <si>
    <t>Johnny Ward</t>
  </si>
  <si>
    <t>Julie Bird</t>
  </si>
  <si>
    <t>Stephen Jones</t>
  </si>
  <si>
    <t>Mitchell Mendoza</t>
  </si>
  <si>
    <t>Jason Andrews</t>
  </si>
  <si>
    <t>Evan Jones</t>
  </si>
  <si>
    <t>Joseph Anderson</t>
  </si>
  <si>
    <t>Kristen Matthews</t>
  </si>
  <si>
    <t>Betty Shaw</t>
  </si>
  <si>
    <t>Sandra Holmes</t>
  </si>
  <si>
    <t>Christopher Donovan</t>
  </si>
  <si>
    <t>Travis Stone</t>
  </si>
  <si>
    <t>Blake Gonzalez</t>
  </si>
  <si>
    <t>Denise Weber</t>
  </si>
  <si>
    <t>Anna Davidson</t>
  </si>
  <si>
    <t>Lauren Jackson</t>
  </si>
  <si>
    <t>Stephanie Morgan</t>
  </si>
  <si>
    <t>Amanda Shields</t>
  </si>
  <si>
    <t>Travis Wise</t>
  </si>
  <si>
    <t>Daniel Armstrong</t>
  </si>
  <si>
    <t>Amanda Small</t>
  </si>
  <si>
    <t>Maria Turner</t>
  </si>
  <si>
    <t>Robert Sullivan</t>
  </si>
  <si>
    <t>Michael Moore</t>
  </si>
  <si>
    <t>John Peterson</t>
  </si>
  <si>
    <t>Scott Flores</t>
  </si>
  <si>
    <t>Haley Ross PhD</t>
  </si>
  <si>
    <t>Ashley Allen</t>
  </si>
  <si>
    <t>Jerry Thomas</t>
  </si>
  <si>
    <t>Tony Lin</t>
  </si>
  <si>
    <t>Victor Barrera</t>
  </si>
  <si>
    <t>Taylor Griffith</t>
  </si>
  <si>
    <t>Christopher Ferrell</t>
  </si>
  <si>
    <t>Shawn Jimenez</t>
  </si>
  <si>
    <t>James Bryant</t>
  </si>
  <si>
    <t>Donna Smith</t>
  </si>
  <si>
    <t>Cesar Baker</t>
  </si>
  <si>
    <t>Jamie Williams</t>
  </si>
  <si>
    <t>Justin Cox</t>
  </si>
  <si>
    <t>James Cole</t>
  </si>
  <si>
    <t>Samantha Hanson</t>
  </si>
  <si>
    <t>Betty Davis</t>
  </si>
  <si>
    <t>William Grant</t>
  </si>
  <si>
    <t>Charles Morrison</t>
  </si>
  <si>
    <t>Andrew Williams</t>
  </si>
  <si>
    <t>Regina Stone</t>
  </si>
  <si>
    <t>Steven Taylor</t>
  </si>
  <si>
    <t>Emily Long</t>
  </si>
  <si>
    <t>Sarah Wheeler</t>
  </si>
  <si>
    <t>Katrina Burns</t>
  </si>
  <si>
    <t>Karen Smith</t>
  </si>
  <si>
    <t>Brian Butler</t>
  </si>
  <si>
    <t>Steven Wiggins</t>
  </si>
  <si>
    <t>Linda Baker</t>
  </si>
  <si>
    <t>Valerie Lane</t>
  </si>
  <si>
    <t>Anthony Castillo</t>
  </si>
  <si>
    <t>Michelle Hampton</t>
  </si>
  <si>
    <t>Roberto Allen</t>
  </si>
  <si>
    <t>Jason Gutierrez</t>
  </si>
  <si>
    <t>Jonathan Carr</t>
  </si>
  <si>
    <t>Ryan Luna</t>
  </si>
  <si>
    <t>Kelly Hoffman</t>
  </si>
  <si>
    <t>Mrs. Jamie Frye DDS</t>
  </si>
  <si>
    <t>Kimberly Lowe</t>
  </si>
  <si>
    <t>Melanie Lara</t>
  </si>
  <si>
    <t>John Bernard</t>
  </si>
  <si>
    <t>Edwin David</t>
  </si>
  <si>
    <t>Dr. Michele Vaughn</t>
  </si>
  <si>
    <t>Donna Berry</t>
  </si>
  <si>
    <t>Stephanie Foster</t>
  </si>
  <si>
    <t>North</t>
  </si>
  <si>
    <t>East</t>
  </si>
  <si>
    <t>South</t>
  </si>
  <si>
    <t>West</t>
  </si>
  <si>
    <t>Furniture</t>
  </si>
  <si>
    <t>Technology</t>
  </si>
  <si>
    <t>Office Supplies</t>
  </si>
  <si>
    <t>Binders</t>
  </si>
  <si>
    <t>Storage</t>
  </si>
  <si>
    <t>Accessories</t>
  </si>
  <si>
    <t>Tables</t>
  </si>
  <si>
    <t>Chairs</t>
  </si>
  <si>
    <t>Phones</t>
  </si>
  <si>
    <t>Hair Spring</t>
  </si>
  <si>
    <t>Summer Child</t>
  </si>
  <si>
    <t>Fill And</t>
  </si>
  <si>
    <t>Field Send</t>
  </si>
  <si>
    <t>Bar Half</t>
  </si>
  <si>
    <t>Window Letter</t>
  </si>
  <si>
    <t>Reality Establish</t>
  </si>
  <si>
    <t>Small Measure</t>
  </si>
  <si>
    <t>Difficult Defense</t>
  </si>
  <si>
    <t>Their Nothing</t>
  </si>
  <si>
    <t>Experience Worker</t>
  </si>
  <si>
    <t>Or Safe</t>
  </si>
  <si>
    <t>Expert Certain</t>
  </si>
  <si>
    <t>Boy Power</t>
  </si>
  <si>
    <t>Sit Peace</t>
  </si>
  <si>
    <t>Education Eight</t>
  </si>
  <si>
    <t>Apply Relationship</t>
  </si>
  <si>
    <t>West Nice</t>
  </si>
  <si>
    <t>Draw Pull</t>
  </si>
  <si>
    <t>Early Area</t>
  </si>
  <si>
    <t>Black Job</t>
  </si>
  <si>
    <t>Give Series</t>
  </si>
  <si>
    <t>Marriage Black</t>
  </si>
  <si>
    <t>Responsibility Spend</t>
  </si>
  <si>
    <t>Certain Accept</t>
  </si>
  <si>
    <t>Oil Woman</t>
  </si>
  <si>
    <t>Coach Investment</t>
  </si>
  <si>
    <t>Read Worry</t>
  </si>
  <si>
    <t>Up Unit</t>
  </si>
  <si>
    <t>Maybe Me</t>
  </si>
  <si>
    <t>Rather Decision</t>
  </si>
  <si>
    <t>Something Field</t>
  </si>
  <si>
    <t>Full Feeling</t>
  </si>
  <si>
    <t>Race Artist</t>
  </si>
  <si>
    <t>Whatever Specific</t>
  </si>
  <si>
    <t>Behind Reach</t>
  </si>
  <si>
    <t>Painting Each</t>
  </si>
  <si>
    <t>Nor Single</t>
  </si>
  <si>
    <t>Several To</t>
  </si>
  <si>
    <t>Write Always</t>
  </si>
  <si>
    <t>Continue Key</t>
  </si>
  <si>
    <t>Us Third</t>
  </si>
  <si>
    <t>Control World</t>
  </si>
  <si>
    <t>Wide Although</t>
  </si>
  <si>
    <t>Think Industry</t>
  </si>
  <si>
    <t>Store Mission</t>
  </si>
  <si>
    <t>Cultural Write</t>
  </si>
  <si>
    <t>Smile Turn</t>
  </si>
  <si>
    <t>With Figure</t>
  </si>
  <si>
    <t>Under Always</t>
  </si>
  <si>
    <t>Act Fire</t>
  </si>
  <si>
    <t>Out Player</t>
  </si>
  <si>
    <t>Both Without</t>
  </si>
  <si>
    <t>Government Feel</t>
  </si>
  <si>
    <t>Look Put</t>
  </si>
  <si>
    <t>Of Need</t>
  </si>
  <si>
    <t>Minute Visit</t>
  </si>
  <si>
    <t>Wrong Center</t>
  </si>
  <si>
    <t>Today Mother</t>
  </si>
  <si>
    <t>Management Explain</t>
  </si>
  <si>
    <t>Data Table</t>
  </si>
  <si>
    <t>Budget Give</t>
  </si>
  <si>
    <t>Commercial Side</t>
  </si>
  <si>
    <t>Even Serious</t>
  </si>
  <si>
    <t>Cultural Address</t>
  </si>
  <si>
    <t>Since Green</t>
  </si>
  <si>
    <t>Street Find</t>
  </si>
  <si>
    <t>Out Represent</t>
  </si>
  <si>
    <t>Sometimes Data</t>
  </si>
  <si>
    <t>Continue Popular</t>
  </si>
  <si>
    <t>Total Purpose</t>
  </si>
  <si>
    <t>Watch Into</t>
  </si>
  <si>
    <t>The Late</t>
  </si>
  <si>
    <t>Before Institution</t>
  </si>
  <si>
    <t>Relationship Beyond</t>
  </si>
  <si>
    <t>Crime Challenge</t>
  </si>
  <si>
    <t>Me Game</t>
  </si>
  <si>
    <t>Would Energy</t>
  </si>
  <si>
    <t>According Every</t>
  </si>
  <si>
    <t>Identify Eat</t>
  </si>
  <si>
    <t>Likely Some</t>
  </si>
  <si>
    <t>Example Girl</t>
  </si>
  <si>
    <t>Five Pass</t>
  </si>
  <si>
    <t>Several Page</t>
  </si>
  <si>
    <t>Activity Every</t>
  </si>
  <si>
    <t>Room Eat</t>
  </si>
  <si>
    <t>Assume Region</t>
  </si>
  <si>
    <t>By Make</t>
  </si>
  <si>
    <t>Food Collection</t>
  </si>
  <si>
    <t>Into Rich</t>
  </si>
  <si>
    <t>Morning Wind</t>
  </si>
  <si>
    <t>Want View</t>
  </si>
  <si>
    <t>Score Speech</t>
  </si>
  <si>
    <t>Foreign Road</t>
  </si>
  <si>
    <t>Buy Purpose</t>
  </si>
  <si>
    <t>Whom Yeah</t>
  </si>
  <si>
    <t>Find Hold</t>
  </si>
  <si>
    <t>Possible Do</t>
  </si>
  <si>
    <t>Discuss Cell</t>
  </si>
  <si>
    <t>Look Small</t>
  </si>
  <si>
    <t>Police Hour</t>
  </si>
  <si>
    <t>Just Science</t>
  </si>
  <si>
    <t>Often While</t>
  </si>
  <si>
    <t>Market Sometimes</t>
  </si>
  <si>
    <t>Note Suffer</t>
  </si>
  <si>
    <t>Red That</t>
  </si>
  <si>
    <t>Discover Sound</t>
  </si>
  <si>
    <t>End Response</t>
  </si>
  <si>
    <t>Somebody Pick</t>
  </si>
  <si>
    <t>Tv Store</t>
  </si>
  <si>
    <t>Beat Never</t>
  </si>
  <si>
    <t>Likely News</t>
  </si>
  <si>
    <t>Score High</t>
  </si>
  <si>
    <t>Bank Whose</t>
  </si>
  <si>
    <t>Organization Brother</t>
  </si>
  <si>
    <t>Assume Them</t>
  </si>
  <si>
    <t>Officer Weight</t>
  </si>
  <si>
    <t>Mouth Degree</t>
  </si>
  <si>
    <t>Page Not</t>
  </si>
  <si>
    <t>Citizen Community</t>
  </si>
  <si>
    <t>Generation Too</t>
  </si>
  <si>
    <t>Nature Letter</t>
  </si>
  <si>
    <t>But Response</t>
  </si>
  <si>
    <t>Describe Series</t>
  </si>
  <si>
    <t>Past Middle</t>
  </si>
  <si>
    <t>Benefit Way</t>
  </si>
  <si>
    <t>Mrs Like</t>
  </si>
  <si>
    <t>Long Cause</t>
  </si>
  <si>
    <t>Must Just</t>
  </si>
  <si>
    <t>Loss Organization</t>
  </si>
  <si>
    <t>Article Operation</t>
  </si>
  <si>
    <t>Maintain Remember</t>
  </si>
  <si>
    <t>Surface Foot</t>
  </si>
  <si>
    <t>Several Age</t>
  </si>
  <si>
    <t>Individual Environmental</t>
  </si>
  <si>
    <t>Technology About</t>
  </si>
  <si>
    <t>Skill Discover</t>
  </si>
  <si>
    <t>Particular Baby</t>
  </si>
  <si>
    <t>Answer Land</t>
  </si>
  <si>
    <t>Guy School</t>
  </si>
  <si>
    <t>Attack Number</t>
  </si>
  <si>
    <t>As Worry</t>
  </si>
  <si>
    <t>Wall Authority</t>
  </si>
  <si>
    <t>World Marriage</t>
  </si>
  <si>
    <t>Almost Few</t>
  </si>
  <si>
    <t>Issue Couple</t>
  </si>
  <si>
    <t>Specific Central</t>
  </si>
  <si>
    <t>Space Put</t>
  </si>
  <si>
    <t>Shoulder Race</t>
  </si>
  <si>
    <t>Kitchen House</t>
  </si>
  <si>
    <t>Vote Idea</t>
  </si>
  <si>
    <t>List True</t>
  </si>
  <si>
    <t>Whose What</t>
  </si>
  <si>
    <t>Huge How</t>
  </si>
  <si>
    <t>Be Result</t>
  </si>
  <si>
    <t>Recently Two</t>
  </si>
  <si>
    <t>Notice Cell</t>
  </si>
  <si>
    <t>Ready Trade</t>
  </si>
  <si>
    <t>Happen By</t>
  </si>
  <si>
    <t>Could Note</t>
  </si>
  <si>
    <t>Increase Newspaper</t>
  </si>
  <si>
    <t>Care Should</t>
  </si>
  <si>
    <t>Dog They</t>
  </si>
  <si>
    <t>About Something</t>
  </si>
  <si>
    <t>Agency Fire</t>
  </si>
  <si>
    <t>Major Report</t>
  </si>
  <si>
    <t>Serve Off</t>
  </si>
  <si>
    <t>Language Night</t>
  </si>
  <si>
    <t>Hundred Than</t>
  </si>
  <si>
    <t>Drug End</t>
  </si>
  <si>
    <t>Magazine Half</t>
  </si>
  <si>
    <t>Clear Fact</t>
  </si>
  <si>
    <t>Current Write</t>
  </si>
  <si>
    <t>Type Share</t>
  </si>
  <si>
    <t>Southern Budget</t>
  </si>
  <si>
    <t>Almost Table</t>
  </si>
  <si>
    <t>Recent Kind</t>
  </si>
  <si>
    <t>Possible Space</t>
  </si>
  <si>
    <t>Would Use</t>
  </si>
  <si>
    <t>Visit Admit</t>
  </si>
  <si>
    <t>Effect Design</t>
  </si>
  <si>
    <t>Audience Blood</t>
  </si>
  <si>
    <t>Phone Along</t>
  </si>
  <si>
    <t>Likely Piece</t>
  </si>
  <si>
    <t>Remember Score</t>
  </si>
  <si>
    <t>Turn Anything</t>
  </si>
  <si>
    <t>Election Sit</t>
  </si>
  <si>
    <t>Another Interest</t>
  </si>
  <si>
    <t>Leg East</t>
  </si>
  <si>
    <t>Notice Director</t>
  </si>
  <si>
    <t>Somebody Treat</t>
  </si>
  <si>
    <t>Stand Arrive</t>
  </si>
  <si>
    <t>Challenge Most</t>
  </si>
  <si>
    <t>Figure East</t>
  </si>
  <si>
    <t>Team Whom</t>
  </si>
  <si>
    <t>Sign Parent</t>
  </si>
  <si>
    <t>From Participant</t>
  </si>
  <si>
    <t>Piece Spring</t>
  </si>
  <si>
    <t>Remember Tell</t>
  </si>
  <si>
    <t>Full Economic</t>
  </si>
  <si>
    <t>Five Under</t>
  </si>
  <si>
    <t>Character Recent</t>
  </si>
  <si>
    <t>Near Do</t>
  </si>
  <si>
    <t>Job First</t>
  </si>
  <si>
    <t>Face Ask</t>
  </si>
  <si>
    <t>Onto Perhaps</t>
  </si>
  <si>
    <t>Until Simple</t>
  </si>
  <si>
    <t>Which Continue</t>
  </si>
  <si>
    <t>Produce Respond</t>
  </si>
  <si>
    <t>Late Only</t>
  </si>
  <si>
    <t>Guy Year</t>
  </si>
  <si>
    <t>Question Remain</t>
  </si>
  <si>
    <t>I Stock</t>
  </si>
  <si>
    <t>Network From</t>
  </si>
  <si>
    <t>Same Keep</t>
  </si>
  <si>
    <t>Issue Church</t>
  </si>
  <si>
    <t>First However</t>
  </si>
  <si>
    <t>Create Somebody</t>
  </si>
  <si>
    <t>Note Material</t>
  </si>
  <si>
    <t>Effect Time</t>
  </si>
  <si>
    <t>Down First</t>
  </si>
  <si>
    <t>Toward Second</t>
  </si>
  <si>
    <t>Charge Sure</t>
  </si>
  <si>
    <t>Major Who</t>
  </si>
  <si>
    <t>Article Or</t>
  </si>
  <si>
    <t>Itself Keep</t>
  </si>
  <si>
    <t>Onto Next</t>
  </si>
  <si>
    <t>Center Important</t>
  </si>
  <si>
    <t>Eight Especially</t>
  </si>
  <si>
    <t>Democrat Give</t>
  </si>
  <si>
    <t>Radio Bar</t>
  </si>
  <si>
    <t>Win Listen</t>
  </si>
  <si>
    <t>Throw Hospital</t>
  </si>
  <si>
    <t>Best North</t>
  </si>
  <si>
    <t>Shake Themselves</t>
  </si>
  <si>
    <t>Cut Approach</t>
  </si>
  <si>
    <t>Report Point</t>
  </si>
  <si>
    <t>Player Among</t>
  </si>
  <si>
    <t>Tv Baby</t>
  </si>
  <si>
    <t>Cup Summer</t>
  </si>
  <si>
    <t>Sort People</t>
  </si>
  <si>
    <t>Shake Remain</t>
  </si>
  <si>
    <t>Operation Director</t>
  </si>
  <si>
    <t>Measure Detail</t>
  </si>
  <si>
    <t>True What</t>
  </si>
  <si>
    <t>Go Floor</t>
  </si>
  <si>
    <t>When Administration</t>
  </si>
  <si>
    <t>Development Write</t>
  </si>
  <si>
    <t>Customer Site</t>
  </si>
  <si>
    <t>Somebody Measure</t>
  </si>
  <si>
    <t>Who Eight</t>
  </si>
  <si>
    <t>Safe Pm</t>
  </si>
  <si>
    <t>Score Democratic</t>
  </si>
  <si>
    <t>Industry Whole</t>
  </si>
  <si>
    <t>Education Old</t>
  </si>
  <si>
    <t>Fund Stand</t>
  </si>
  <si>
    <t>Fear Husband</t>
  </si>
  <si>
    <t>Man None</t>
  </si>
  <si>
    <t>Range Her</t>
  </si>
  <si>
    <t>Foot Every</t>
  </si>
  <si>
    <t>Here Must</t>
  </si>
  <si>
    <t>Us Modern</t>
  </si>
  <si>
    <t>Man Billion</t>
  </si>
  <si>
    <t>Suggest Seven</t>
  </si>
  <si>
    <t>Manager Sort</t>
  </si>
  <si>
    <t>Those Front</t>
  </si>
  <si>
    <t>Who Democrat</t>
  </si>
  <si>
    <t>Hospital Form</t>
  </si>
  <si>
    <t>Job Answer</t>
  </si>
  <si>
    <t>Order Treat</t>
  </si>
  <si>
    <t>Do Site</t>
  </si>
  <si>
    <t>Child Admit</t>
  </si>
  <si>
    <t>Every On</t>
  </si>
  <si>
    <t>Worry Pattern</t>
  </si>
  <si>
    <t>Particularly Service</t>
  </si>
  <si>
    <t>Key Find</t>
  </si>
  <si>
    <t>Claim Deal</t>
  </si>
  <si>
    <t>Girl Drug</t>
  </si>
  <si>
    <t>Hundred Over</t>
  </si>
  <si>
    <t>These Else</t>
  </si>
  <si>
    <t>Money Oil</t>
  </si>
  <si>
    <t>Real Yet</t>
  </si>
  <si>
    <t>Reveal Green</t>
  </si>
  <si>
    <t>Even Source</t>
  </si>
  <si>
    <t>Several Quality</t>
  </si>
  <si>
    <t>Sister Military</t>
  </si>
  <si>
    <t>Magazine Concern</t>
  </si>
  <si>
    <t>Significant Stuff</t>
  </si>
  <si>
    <t>He Condition</t>
  </si>
  <si>
    <t>Challenge Service</t>
  </si>
  <si>
    <t>Office Middle</t>
  </si>
  <si>
    <t>Create Whom</t>
  </si>
  <si>
    <t>Visit Occur</t>
  </si>
  <si>
    <t>Quality Artist</t>
  </si>
  <si>
    <t>Need Along</t>
  </si>
  <si>
    <t>Those Throw</t>
  </si>
  <si>
    <t>Bad You</t>
  </si>
  <si>
    <t>Television Relate</t>
  </si>
  <si>
    <t>Anything South</t>
  </si>
  <si>
    <t>According Itself</t>
  </si>
  <si>
    <t>Certain Thousand</t>
  </si>
  <si>
    <t>Professor During</t>
  </si>
  <si>
    <t>Author Second</t>
  </si>
  <si>
    <t>City Act</t>
  </si>
  <si>
    <t>Discover Mouth</t>
  </si>
  <si>
    <t>Lose Hour</t>
  </si>
  <si>
    <t>As Prepare</t>
  </si>
  <si>
    <t>Pull Reflect</t>
  </si>
  <si>
    <t>World Practice</t>
  </si>
  <si>
    <t>While Meeting</t>
  </si>
  <si>
    <t>Receive Method</t>
  </si>
  <si>
    <t>Admit According</t>
  </si>
  <si>
    <t>Night Ok</t>
  </si>
  <si>
    <t>Its Actually</t>
  </si>
  <si>
    <t>Adult Next</t>
  </si>
  <si>
    <t>Seven Face</t>
  </si>
  <si>
    <t>North Few</t>
  </si>
  <si>
    <t>Adult Morning</t>
  </si>
  <si>
    <t>Tax Save</t>
  </si>
  <si>
    <t>Represent Law</t>
  </si>
  <si>
    <t>Sure Yard</t>
  </si>
  <si>
    <t>Where Country</t>
  </si>
  <si>
    <t>Both Why</t>
  </si>
  <si>
    <t>Big Need</t>
  </si>
  <si>
    <t>Church Effect</t>
  </si>
  <si>
    <t>Dark President</t>
  </si>
  <si>
    <t>New Entire</t>
  </si>
  <si>
    <t>Teacher Health</t>
  </si>
  <si>
    <t>Example Stuff</t>
  </si>
  <si>
    <t>Industry Bar</t>
  </si>
  <si>
    <t>Hour Into</t>
  </si>
  <si>
    <t>Machine Other</t>
  </si>
  <si>
    <t>Either Same</t>
  </si>
  <si>
    <t>Draw First</t>
  </si>
  <si>
    <t>Return Their</t>
  </si>
  <si>
    <t>Thus Be</t>
  </si>
  <si>
    <t>Rate Song</t>
  </si>
  <si>
    <t>Almost Better</t>
  </si>
  <si>
    <t>Huge Old</t>
  </si>
  <si>
    <t>Public Act</t>
  </si>
  <si>
    <t>Scientist Congress</t>
  </si>
  <si>
    <t>Beautiful Money</t>
  </si>
  <si>
    <t>Through Leader</t>
  </si>
  <si>
    <t>Quite Still</t>
  </si>
  <si>
    <t>Glass Others</t>
  </si>
  <si>
    <t>Toward Beyond</t>
  </si>
  <si>
    <t>Want News</t>
  </si>
  <si>
    <t>Wide And</t>
  </si>
  <si>
    <t>Drug Development</t>
  </si>
  <si>
    <t>Wear Trip</t>
  </si>
  <si>
    <t>Role Very</t>
  </si>
  <si>
    <t>Our May</t>
  </si>
  <si>
    <t>Experience Any</t>
  </si>
  <si>
    <t>Window Bad</t>
  </si>
  <si>
    <t>Return Wish</t>
  </si>
  <si>
    <t>Fast Way</t>
  </si>
  <si>
    <t>Of Organization</t>
  </si>
  <si>
    <t>Really Alone</t>
  </si>
  <si>
    <t>Country Woman</t>
  </si>
  <si>
    <t>To Forward</t>
  </si>
  <si>
    <t>Admit Despite</t>
  </si>
  <si>
    <t>People Charge</t>
  </si>
  <si>
    <t>Soldier Tend</t>
  </si>
  <si>
    <t>Seem Tend</t>
  </si>
  <si>
    <t>Information Woman</t>
  </si>
  <si>
    <t>Ball Firm</t>
  </si>
  <si>
    <t>Commercial Organization</t>
  </si>
  <si>
    <t>Effect Our</t>
  </si>
  <si>
    <t>They Time</t>
  </si>
  <si>
    <t>Improve Research</t>
  </si>
  <si>
    <t>Watch Now</t>
  </si>
  <si>
    <t>Glass If</t>
  </si>
  <si>
    <t>Someone Sister</t>
  </si>
  <si>
    <t>Challenge Street</t>
  </si>
  <si>
    <t>Risk Shake</t>
  </si>
  <si>
    <t>Bar Month</t>
  </si>
  <si>
    <t>Skill Half</t>
  </si>
  <si>
    <t>Argue Billion</t>
  </si>
  <si>
    <t>Leave Each</t>
  </si>
  <si>
    <t>This Bag</t>
  </si>
  <si>
    <t>Grow Point</t>
  </si>
  <si>
    <t>Specific Positive</t>
  </si>
  <si>
    <t>Physical Industry</t>
  </si>
  <si>
    <t>Staff General</t>
  </si>
  <si>
    <t>All Protect</t>
  </si>
  <si>
    <t>Explain Step</t>
  </si>
  <si>
    <t>Little Military</t>
  </si>
  <si>
    <t>Drive Heart</t>
  </si>
  <si>
    <t>On Yeah</t>
  </si>
  <si>
    <t>How Lay</t>
  </si>
  <si>
    <t>Cultural Response</t>
  </si>
  <si>
    <t>Pay Recent</t>
  </si>
  <si>
    <t>Husband Bed</t>
  </si>
  <si>
    <t>Sport Present</t>
  </si>
  <si>
    <t>Find Success</t>
  </si>
  <si>
    <t>Employee Sell</t>
  </si>
  <si>
    <t>Executive Class</t>
  </si>
  <si>
    <t>Husband Seek</t>
  </si>
  <si>
    <t>Step Protect</t>
  </si>
  <si>
    <t>Improve Free</t>
  </si>
  <si>
    <t>Herself Both</t>
  </si>
  <si>
    <t>Benefit Accept</t>
  </si>
  <si>
    <t>Yes Foot</t>
  </si>
  <si>
    <t>Light Here</t>
  </si>
  <si>
    <t>Sort Expect</t>
  </si>
  <si>
    <t>Blue Cause</t>
  </si>
  <si>
    <t>Begin Culture</t>
  </si>
  <si>
    <t>Lawyer List</t>
  </si>
  <si>
    <t>Onto One</t>
  </si>
  <si>
    <t>Music Involve</t>
  </si>
  <si>
    <t>Board Agree</t>
  </si>
  <si>
    <t>Behind Health</t>
  </si>
  <si>
    <t>Once Better</t>
  </si>
  <si>
    <t>Picture Piece</t>
  </si>
  <si>
    <t>Still Garden</t>
  </si>
  <si>
    <t>Treat Image</t>
  </si>
  <si>
    <t>Actually Film</t>
  </si>
  <si>
    <t>Job Important</t>
  </si>
  <si>
    <t>Start Become</t>
  </si>
  <si>
    <t>Share Wear</t>
  </si>
  <si>
    <t>Operation West</t>
  </si>
  <si>
    <t>Eight Owner</t>
  </si>
  <si>
    <t>Near Condition</t>
  </si>
  <si>
    <t>Reveal Husband</t>
  </si>
  <si>
    <t>Condition Chair</t>
  </si>
  <si>
    <t>Exist Fish</t>
  </si>
  <si>
    <t>Executive Mind</t>
  </si>
  <si>
    <t>Child At</t>
  </si>
  <si>
    <t>Computer Learn</t>
  </si>
  <si>
    <t>Fact Know</t>
  </si>
  <si>
    <t>Firm Member</t>
  </si>
  <si>
    <t>Stay Ball</t>
  </si>
  <si>
    <t>Herself Enter</t>
  </si>
  <si>
    <t>Yet Employee</t>
  </si>
  <si>
    <t>Set Process</t>
  </si>
  <si>
    <t>Mission Phone</t>
  </si>
  <si>
    <t>Practice Deal</t>
  </si>
  <si>
    <t>Lot Both</t>
  </si>
  <si>
    <t>Central Fly</t>
  </si>
  <si>
    <t>According Individual</t>
  </si>
  <si>
    <t>Go Thought</t>
  </si>
  <si>
    <t>Pressure Husband</t>
  </si>
  <si>
    <t>Summer Training</t>
  </si>
  <si>
    <t>Girl Less</t>
  </si>
  <si>
    <t>Good Law</t>
  </si>
  <si>
    <t>Team Than</t>
  </si>
  <si>
    <t>First Full</t>
  </si>
  <si>
    <t>Player Yourself</t>
  </si>
  <si>
    <t>Run Deep</t>
  </si>
  <si>
    <t>Measure Former</t>
  </si>
  <si>
    <t>Cost Information</t>
  </si>
  <si>
    <t>From Film</t>
  </si>
  <si>
    <t>Simple Run</t>
  </si>
  <si>
    <t>Property Military</t>
  </si>
  <si>
    <t>Parent Station</t>
  </si>
  <si>
    <t>Eight Gas</t>
  </si>
  <si>
    <t>However Fast</t>
  </si>
  <si>
    <t>Technology Stock</t>
  </si>
  <si>
    <t>Increase His</t>
  </si>
  <si>
    <t>Build Work</t>
  </si>
  <si>
    <t>Organization Decision</t>
  </si>
  <si>
    <t>Person Offer</t>
  </si>
  <si>
    <t>Couple Rest</t>
  </si>
  <si>
    <t>Special Oil</t>
  </si>
  <si>
    <t>Agreement Short</t>
  </si>
  <si>
    <t>Main Yes</t>
  </si>
  <si>
    <t>Section Determine</t>
  </si>
  <si>
    <t>Left Subject</t>
  </si>
  <si>
    <t>Film Theory</t>
  </si>
  <si>
    <t>Tell Thus</t>
  </si>
  <si>
    <t>Stuff Stuff</t>
  </si>
  <si>
    <t>Issue Report</t>
  </si>
  <si>
    <t>Money Chair</t>
  </si>
  <si>
    <t>Property Floor</t>
  </si>
  <si>
    <t>Effort Entire</t>
  </si>
  <si>
    <t>Reason Class</t>
  </si>
  <si>
    <t>Senior Land</t>
  </si>
  <si>
    <t>Strategy Huge</t>
  </si>
  <si>
    <t>Back List</t>
  </si>
  <si>
    <t>Pass Institution</t>
  </si>
  <si>
    <t>Nor Move</t>
  </si>
  <si>
    <t>Row Labels</t>
  </si>
  <si>
    <t>Grand Total</t>
  </si>
  <si>
    <t>Sum of Sales</t>
  </si>
  <si>
    <t>Sum of Profit</t>
  </si>
  <si>
    <t>Profit By Discount Range</t>
  </si>
  <si>
    <t>Jan</t>
  </si>
  <si>
    <t>Feb</t>
  </si>
  <si>
    <t>Mar</t>
  </si>
  <si>
    <t>Apr</t>
  </si>
  <si>
    <t>May</t>
  </si>
  <si>
    <t>Jun</t>
  </si>
  <si>
    <t>Jul</t>
  </si>
  <si>
    <t>Aug</t>
  </si>
  <si>
    <t>Sep</t>
  </si>
  <si>
    <t>Oct</t>
  </si>
  <si>
    <t>Nov</t>
  </si>
  <si>
    <t>Dec</t>
  </si>
  <si>
    <t>Count of Order_ID</t>
  </si>
  <si>
    <t>Order_Month</t>
  </si>
  <si>
    <t>Above 25%</t>
  </si>
  <si>
    <t>b/w 5.1-11%</t>
  </si>
  <si>
    <t>b/w 20.1-25%</t>
  </si>
  <si>
    <t xml:space="preserve"> b/w 0-5%</t>
  </si>
  <si>
    <t>Month</t>
  </si>
  <si>
    <t>Actual</t>
  </si>
  <si>
    <t>Part</t>
  </si>
  <si>
    <t>Value</t>
  </si>
  <si>
    <t>Remaining</t>
  </si>
  <si>
    <t>Hidden Half</t>
  </si>
  <si>
    <t>pointer</t>
  </si>
  <si>
    <t>Column1</t>
  </si>
  <si>
    <t>Column2</t>
  </si>
  <si>
    <t xml:space="preserve">End value </t>
  </si>
  <si>
    <t>value</t>
  </si>
  <si>
    <t xml:space="preserve">Table </t>
  </si>
  <si>
    <t>Lavels</t>
  </si>
  <si>
    <t>=</t>
  </si>
  <si>
    <t>Seller _Performance</t>
  </si>
  <si>
    <t>Column3</t>
  </si>
  <si>
    <t>Average</t>
  </si>
  <si>
    <t>Good Sale</t>
  </si>
  <si>
    <t>Poor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</si>
</sst>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 #,##0.00"/>
  </numFmts>
  <fonts count="6" x14ac:knownFonts="1">
    <font>
      <sz val="11"/>
      <color theme="1"/>
      <name val="Calibri"/>
      <family val="2"/>
      <scheme val="minor"/>
    </font>
    <font>
      <sz val="14"/>
      <color theme="1"/>
      <name val="Calibri"/>
      <family val="2"/>
      <scheme val="minor"/>
    </font>
    <font>
      <sz val="9"/>
      <color theme="1"/>
      <name val="Calibri"/>
      <family val="2"/>
      <scheme val="minor"/>
    </font>
    <font>
      <b/>
      <shadow/>
      <u/>
      <sz val="14"/>
      <color rgb="FF000000"/>
      <name val="Calibri"/>
      <family val="2"/>
      <scheme val="minor"/>
    </font>
    <font>
      <b/>
      <sz val="11"/>
      <color theme="1"/>
      <name val="Calibri"/>
      <family val="2"/>
      <scheme val="minor"/>
    </font>
    <font>
      <sz val="8"/>
      <name val="Calibri"/>
      <family val="2"/>
      <scheme val="minor"/>
    </font>
  </fonts>
  <fills count="9">
    <fill>
      <patternFill patternType="none"/>
    </fill>
    <fill>
      <patternFill patternType="gray125"/>
    </fill>
    <fill>
      <patternFill patternType="solid">
        <fgColor theme="4"/>
        <bgColor indexed="64"/>
      </patternFill>
    </fill>
    <fill>
      <patternFill patternType="solid">
        <fgColor theme="8" tint="0.59999389629810485"/>
        <bgColor indexed="64"/>
      </patternFill>
    </fill>
    <fill>
      <patternFill patternType="solid">
        <fgColor theme="3" tint="-0.499984740745262"/>
        <bgColor indexed="64"/>
      </patternFill>
    </fill>
    <fill>
      <patternFill patternType="solid">
        <fgColor theme="6" tint="0.59999389629810485"/>
        <bgColor theme="6" tint="0.59999389629810485"/>
      </patternFill>
    </fill>
    <fill>
      <patternFill patternType="solid">
        <fgColor theme="6" tint="0.79998168889431442"/>
        <bgColor theme="6" tint="0.79998168889431442"/>
      </patternFill>
    </fill>
    <fill>
      <patternFill patternType="solid">
        <fgColor theme="4" tint="0.79998168889431442"/>
        <bgColor theme="4" tint="0.79998168889431442"/>
      </patternFill>
    </fill>
    <fill>
      <patternFill patternType="solid">
        <fgColor theme="8"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theme="0"/>
      </left>
      <right/>
      <top style="thin">
        <color theme="0"/>
      </top>
      <bottom style="thin">
        <color theme="0"/>
      </bottom>
      <diagonal/>
    </border>
    <border>
      <left/>
      <right/>
      <top style="thin">
        <color theme="4" tint="0.39997558519241921"/>
      </top>
      <bottom/>
      <diagonal/>
    </border>
  </borders>
  <cellStyleXfs count="1">
    <xf numFmtId="0" fontId="0" fillId="0" borderId="0"/>
  </cellStyleXfs>
  <cellXfs count="29">
    <xf numFmtId="0" fontId="0" fillId="0" borderId="0" xfId="0"/>
    <xf numFmtId="0" fontId="0" fillId="0" borderId="0" xfId="0" applyAlignment="1">
      <alignment horizontal="center"/>
    </xf>
    <xf numFmtId="14" fontId="0" fillId="0" borderId="0" xfId="0" applyNumberFormat="1" applyAlignment="1">
      <alignment horizontal="center"/>
    </xf>
    <xf numFmtId="164" fontId="0" fillId="0" borderId="0" xfId="0" applyNumberFormat="1" applyAlignment="1">
      <alignment horizontal="center"/>
    </xf>
    <xf numFmtId="10" fontId="0" fillId="0" borderId="0" xfId="0" applyNumberFormat="1" applyAlignment="1">
      <alignment horizontal="center"/>
    </xf>
    <xf numFmtId="0" fontId="0" fillId="0" borderId="1" xfId="0" applyBorder="1" applyAlignment="1">
      <alignment horizontal="center"/>
    </xf>
    <xf numFmtId="14" fontId="0" fillId="0" borderId="1" xfId="0" applyNumberFormat="1" applyBorder="1" applyAlignment="1">
      <alignment horizontal="center"/>
    </xf>
    <xf numFmtId="164" fontId="0" fillId="0" borderId="1" xfId="0" applyNumberFormat="1" applyBorder="1" applyAlignment="1">
      <alignment horizontal="center"/>
    </xf>
    <xf numFmtId="10" fontId="0" fillId="0" borderId="1" xfId="0" applyNumberFormat="1" applyBorder="1" applyAlignment="1">
      <alignment horizontal="center"/>
    </xf>
    <xf numFmtId="0" fontId="1" fillId="2" borderId="1" xfId="0" applyFont="1" applyFill="1" applyBorder="1" applyAlignment="1">
      <alignment horizontal="center"/>
    </xf>
    <xf numFmtId="0" fontId="0" fillId="0" borderId="0" xfId="0" pivotButton="1"/>
    <xf numFmtId="0" fontId="0" fillId="0" borderId="0" xfId="0" applyAlignment="1">
      <alignment horizontal="left"/>
    </xf>
    <xf numFmtId="164" fontId="0" fillId="0" borderId="0" xfId="0" applyNumberFormat="1"/>
    <xf numFmtId="0" fontId="1" fillId="2" borderId="2" xfId="0" applyFont="1" applyFill="1" applyBorder="1" applyAlignment="1">
      <alignment horizontal="center"/>
    </xf>
    <xf numFmtId="0" fontId="0" fillId="0" borderId="2" xfId="0" applyBorder="1" applyAlignment="1">
      <alignment horizontal="center"/>
    </xf>
    <xf numFmtId="0" fontId="0" fillId="0" borderId="0" xfId="0" applyAlignment="1">
      <alignment horizontal="left" indent="1"/>
    </xf>
    <xf numFmtId="0" fontId="0" fillId="3" borderId="0" xfId="0" applyFill="1"/>
    <xf numFmtId="0" fontId="2" fillId="3" borderId="0" xfId="0" applyFont="1" applyFill="1"/>
    <xf numFmtId="0" fontId="3" fillId="3" borderId="0" xfId="0" applyFont="1" applyFill="1" applyAlignment="1">
      <alignment horizontal="center" vertical="center"/>
    </xf>
    <xf numFmtId="0" fontId="0" fillId="4" borderId="0" xfId="0" applyFill="1"/>
    <xf numFmtId="2" fontId="0" fillId="0" borderId="0" xfId="0" applyNumberFormat="1"/>
    <xf numFmtId="2" fontId="0" fillId="6" borderId="3" xfId="0" applyNumberFormat="1" applyFill="1" applyBorder="1"/>
    <xf numFmtId="164" fontId="0" fillId="5" borderId="3" xfId="0" applyNumberFormat="1" applyFill="1" applyBorder="1"/>
    <xf numFmtId="0" fontId="4" fillId="7" borderId="4" xfId="0" applyFont="1" applyFill="1" applyBorder="1" applyAlignment="1">
      <alignment horizontal="left"/>
    </xf>
    <xf numFmtId="164" fontId="4" fillId="7" borderId="4" xfId="0" applyNumberFormat="1" applyFont="1" applyFill="1" applyBorder="1"/>
    <xf numFmtId="2" fontId="0" fillId="5" borderId="3" xfId="0" applyNumberFormat="1" applyFill="1" applyBorder="1"/>
    <xf numFmtId="0" fontId="0" fillId="8" borderId="0" xfId="0" applyFill="1"/>
    <xf numFmtId="0" fontId="0" fillId="4" borderId="0" xfId="0" applyFill="1" applyAlignment="1">
      <alignment horizontal="center"/>
    </xf>
    <xf numFmtId="0" fontId="0" fillId="0" borderId="0" xfId="0" applyNumberFormat="1"/>
  </cellXfs>
  <cellStyles count="1">
    <cellStyle name="Normal" xfId="0" builtinId="0"/>
  </cellStyles>
  <dxfs count="1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quot;₹&quot;\ #,##0.00"/>
    </dxf>
    <dxf>
      <alignment horizontal="left" vertical="bottom" textRotation="0" wrapText="0" indent="0" justifyLastLine="0" shrinkToFit="0" readingOrder="0"/>
    </dxf>
    <dxf>
      <numFmt numFmtId="2" formatCode="0.00"/>
    </dxf>
    <dxf>
      <border outline="0">
        <right style="thin">
          <color theme="0"/>
        </right>
      </border>
    </dxf>
    <dxf>
      <numFmt numFmtId="2" formatCode="0.00"/>
    </dxf>
    <dxf>
      <alignment horizontal="left" vertical="bottom" textRotation="0" wrapText="0" indent="0" justifyLastLine="0" shrinkToFit="0" readingOrder="0"/>
    </dxf>
    <dxf>
      <numFmt numFmtId="0" formatCode="General"/>
    </dxf>
    <dxf>
      <numFmt numFmtId="0" formatCode="General"/>
    </dxf>
    <dxf>
      <font>
        <sz val="14"/>
      </font>
    </dxf>
    <dxf>
      <font>
        <sz val="16"/>
      </font>
      <fill>
        <patternFill>
          <bgColor theme="1" tint="0.34998626667073579"/>
        </patternFill>
      </fill>
    </dxf>
  </dxfs>
  <tableStyles count="4" defaultTableStyle="TableStyleMedium9" defaultPivotStyle="PivotStyleLight16">
    <tableStyle name="Slicer Style 1" pivot="0" table="0" count="3" xr9:uid="{6159C60D-4F49-4238-8872-5E295A30BFD7}"/>
    <tableStyle name="Slicer Style 2" pivot="0" table="0" count="1" xr9:uid="{7CCEEA0E-B7F3-43D5-BAE1-9F3146E7751B}"/>
    <tableStyle name="Slicer Style 3" pivot="0" table="0" count="5" xr9:uid="{944A60FB-8B0E-4D69-8499-F4BEED5F11B2}">
      <tableStyleElement type="wholeTable" dxfId="17"/>
    </tableStyle>
    <tableStyle name="Slicer Style 4" pivot="0" table="0" count="1" xr9:uid="{DA53EA3E-432A-493D-AD3A-5607AB879AF4}">
      <tableStyleElement type="wholeTable" dxfId="16"/>
    </tableStyle>
  </tableStyles>
  <colors>
    <mruColors>
      <color rgb="FF339933"/>
      <color rgb="FF009E47"/>
      <color rgb="FFFFFFCC"/>
      <color rgb="FFFF0000"/>
      <color rgb="FF005024"/>
      <color rgb="FF00FE73"/>
      <color rgb="FF185C37"/>
    </mruColors>
  </colors>
  <extLst>
    <ext xmlns:x14="http://schemas.microsoft.com/office/spreadsheetml/2009/9/main" uri="{46F421CA-312F-682f-3DD2-61675219B42D}">
      <x14:dxfs count="8">
        <dxf>
          <fill>
            <patternFill>
              <bgColor rgb="FFFFFF00"/>
            </patternFill>
          </fill>
        </dxf>
        <dxf>
          <fill>
            <patternFill>
              <bgColor theme="6" tint="-0.24994659260841701"/>
            </patternFill>
          </fill>
        </dxf>
        <dxf>
          <fill>
            <patternFill>
              <bgColor theme="9" tint="0.79998168889431442"/>
            </patternFill>
          </fill>
        </dxf>
        <dxf>
          <fill>
            <patternFill>
              <bgColor theme="6" tint="0.59996337778862885"/>
            </patternFill>
          </fill>
        </dxf>
        <dxf>
          <font>
            <color rgb="FF00B050"/>
          </font>
        </dxf>
        <dxf>
          <font>
            <color rgb="FF009E47"/>
          </font>
        </dxf>
        <dxf>
          <font>
            <color rgb="FFFFFF00"/>
          </font>
        </dxf>
        <dxf>
          <font>
            <color theme="2" tint="-0.24994659260841701"/>
          </font>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7"/>
            <x14:slicerStyleElement type="selectedItemWithData" dxfId="6"/>
            <x14:slicerStyleElement type="hoveredSelectedItemWithData" dxfId="5"/>
          </x14:slicerStyleElements>
        </x14:slicerStyle>
        <x14:slicerStyle name="Slicer Style 2">
          <x14:slicerStyleElements>
            <x14:slicerStyleElement type="selectedItemWithData" dxfId="4"/>
          </x14:slicerStyleElements>
        </x14:slicerStyle>
        <x14:slicerStyle name="Slicer Style 3">
          <x14:slicerStyleElements>
            <x14:slicerStyleElement type="unselectedItemWithData" dxfId="3"/>
            <x14:slicerStyleElement type="selectedItemWithData" dxfId="2"/>
            <x14:slicerStyleElement type="hoveredUnselectedItemWithData" dxfId="1"/>
            <x14:slicerStyleElement type="hoveredSelectedItemWithData" dxfId="0"/>
          </x14:slicerStyleElements>
        </x14:slicerStyle>
        <x14:slicerStyle name="Slicer Style 4"/>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2.xml"/><Relationship Id="rId10"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[Sales_Data_For_Dashboard1.xlsx]Imp Actions!PivotTable5</c:name>
    <c:fmtId val="8"/>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layout>
            <c:manualLayout>
              <c:x val="-0.12283032753952966"/>
              <c:y val="-4.868346936085044E-2"/>
            </c:manualLayout>
          </c:layout>
          <c:dLblPos val="r"/>
          <c:showLegendKey val="0"/>
          <c:showVal val="1"/>
          <c:showCatName val="0"/>
          <c:showSerName val="0"/>
          <c:showPercent val="0"/>
          <c:showBubbleSize val="0"/>
          <c:extLst>
            <c:ext xmlns:c15="http://schemas.microsoft.com/office/drawing/2012/chart" uri="{CE6537A1-D6FC-4f65-9D91-7224C49458BB}"/>
          </c:extLst>
        </c:dLbl>
      </c:pivotFmt>
      <c:pivotFmt>
        <c:idx val="2"/>
        <c:dLbl>
          <c:idx val="0"/>
          <c:layout>
            <c:manualLayout>
              <c:x val="-9.898674146418393E-2"/>
              <c:y val="3.3508311461067364E-2"/>
            </c:manualLayout>
          </c:layout>
          <c:dLblPos val="r"/>
          <c:showLegendKey val="0"/>
          <c:showVal val="1"/>
          <c:showCatName val="0"/>
          <c:showSerName val="0"/>
          <c:showPercent val="0"/>
          <c:showBubbleSize val="0"/>
          <c:extLst>
            <c:ext xmlns:c15="http://schemas.microsoft.com/office/drawing/2012/chart" uri="{CE6537A1-D6FC-4f65-9D91-7224C49458BB}"/>
          </c:extLst>
        </c:dLbl>
      </c:pivotFmt>
      <c:pivotFmt>
        <c:idx val="3"/>
        <c:dLbl>
          <c:idx val="0"/>
          <c:layout>
            <c:manualLayout>
              <c:x val="-1.3149831592939294E-2"/>
              <c:y val="-9.1096489651122381E-3"/>
            </c:manualLayout>
          </c:layout>
          <c:dLblPos val="r"/>
          <c:showLegendKey val="0"/>
          <c:showVal val="1"/>
          <c:showCatName val="0"/>
          <c:showSerName val="0"/>
          <c:showPercent val="0"/>
          <c:showBubbleSize val="0"/>
          <c:extLst>
            <c:ext xmlns:c15="http://schemas.microsoft.com/office/drawing/2012/chart" uri="{CE6537A1-D6FC-4f65-9D91-7224C49458BB}"/>
          </c:extLst>
        </c:dLbl>
      </c:pivotFmt>
      <c:pivotFmt>
        <c:idx val="4"/>
        <c:dLbl>
          <c:idx val="0"/>
          <c:layout>
            <c:manualLayout>
              <c:x val="-2.0302907415543102E-2"/>
              <c:y val="2.7420031400184567E-2"/>
            </c:manualLayout>
          </c:layout>
          <c:dLblPos val="r"/>
          <c:showLegendKey val="0"/>
          <c:showVal val="1"/>
          <c:showCatName val="0"/>
          <c:showSerName val="0"/>
          <c:showPercent val="0"/>
          <c:showBubbleSize val="0"/>
          <c:extLst>
            <c:ext xmlns:c15="http://schemas.microsoft.com/office/drawing/2012/chart" uri="{CE6537A1-D6FC-4f65-9D91-7224C49458BB}"/>
          </c:extLst>
        </c:dLbl>
      </c:pivotFmt>
      <c:pivotFmt>
        <c:idx val="5"/>
        <c:dLbl>
          <c:idx val="0"/>
          <c:layout>
            <c:manualLayout>
              <c:x val="-6.5605720958699987E-2"/>
              <c:y val="-1.2153788995553694E-2"/>
            </c:manualLayout>
          </c:layout>
          <c:dLblPos val="r"/>
          <c:showLegendKey val="0"/>
          <c:showVal val="1"/>
          <c:showCatName val="0"/>
          <c:showSerName val="0"/>
          <c:showPercent val="0"/>
          <c:showBubbleSize val="0"/>
          <c:extLst>
            <c:ext xmlns:c15="http://schemas.microsoft.com/office/drawing/2012/chart" uri="{CE6537A1-D6FC-4f65-9D91-7224C49458BB}"/>
          </c:extLst>
        </c:dLbl>
      </c:pivotFmt>
      <c:pivotFmt>
        <c:idx val="6"/>
        <c:dLbl>
          <c:idx val="0"/>
          <c:layout>
            <c:manualLayout>
              <c:x val="-2.7455983238146735E-2"/>
              <c:y val="2.7420031400184567E-2"/>
            </c:manualLayout>
          </c:layout>
          <c:dLblPos val="r"/>
          <c:showLegendKey val="0"/>
          <c:showVal val="1"/>
          <c:showCatName val="0"/>
          <c:showSerName val="0"/>
          <c:showPercent val="0"/>
          <c:showBubbleSize val="0"/>
          <c:extLst>
            <c:ext xmlns:c15="http://schemas.microsoft.com/office/drawing/2012/chart" uri="{CE6537A1-D6FC-4f65-9D91-7224C49458BB}"/>
          </c:extLst>
        </c:dLbl>
      </c:pivotFmt>
      <c:pivotFmt>
        <c:idx val="7"/>
        <c:dLbl>
          <c:idx val="0"/>
          <c:layout>
            <c:manualLayout>
              <c:x val="-7.2758796781303717E-2"/>
              <c:y val="2.4375891369743167E-2"/>
            </c:manualLayout>
          </c:layout>
          <c:dLblPos val="r"/>
          <c:showLegendKey val="0"/>
          <c:showVal val="1"/>
          <c:showCatName val="0"/>
          <c:showSerName val="0"/>
          <c:showPercent val="0"/>
          <c:showBubbleSize val="0"/>
          <c:extLst>
            <c:ext xmlns:c15="http://schemas.microsoft.com/office/drawing/2012/chart" uri="{CE6537A1-D6FC-4f65-9D91-7224C49458BB}"/>
          </c:extLst>
        </c:dLbl>
      </c:pivotFmt>
      <c:pivotFmt>
        <c:idx val="8"/>
        <c:dLbl>
          <c:idx val="0"/>
          <c:layout>
            <c:manualLayout>
              <c:x val="-6.5605720958699945E-2"/>
              <c:y val="-2.1286209086877839E-2"/>
            </c:manualLayout>
          </c:layout>
          <c:dLblPos val="r"/>
          <c:showLegendKey val="0"/>
          <c:showVal val="1"/>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layout>
            <c:manualLayout>
              <c:x val="-1.3149831592939294E-2"/>
              <c:y val="-9.1096489651122381E-3"/>
            </c:manualLayout>
          </c:layout>
          <c:dLblPos val="r"/>
          <c:showLegendKey val="0"/>
          <c:showVal val="1"/>
          <c:showCatName val="0"/>
          <c:showSerName val="0"/>
          <c:showPercent val="0"/>
          <c:showBubbleSize val="0"/>
          <c:extLst>
            <c:ext xmlns:c15="http://schemas.microsoft.com/office/drawing/2012/chart" uri="{CE6537A1-D6FC-4f65-9D91-7224C49458BB}"/>
          </c:extLst>
        </c:dLbl>
      </c:pivotFmt>
      <c:pivotFmt>
        <c:idx val="11"/>
        <c:dLbl>
          <c:idx val="0"/>
          <c:layout>
            <c:manualLayout>
              <c:x val="-0.12283032753952966"/>
              <c:y val="-4.868346936085044E-2"/>
            </c:manualLayout>
          </c:layout>
          <c:dLblPos val="r"/>
          <c:showLegendKey val="0"/>
          <c:showVal val="1"/>
          <c:showCatName val="0"/>
          <c:showSerName val="0"/>
          <c:showPercent val="0"/>
          <c:showBubbleSize val="0"/>
          <c:extLst>
            <c:ext xmlns:c15="http://schemas.microsoft.com/office/drawing/2012/chart" uri="{CE6537A1-D6FC-4f65-9D91-7224C49458BB}"/>
          </c:extLst>
        </c:dLbl>
      </c:pivotFmt>
      <c:pivotFmt>
        <c:idx val="12"/>
        <c:dLbl>
          <c:idx val="0"/>
          <c:layout>
            <c:manualLayout>
              <c:x val="-6.5605720958699945E-2"/>
              <c:y val="-2.1286209086877839E-2"/>
            </c:manualLayout>
          </c:layout>
          <c:dLblPos val="r"/>
          <c:showLegendKey val="0"/>
          <c:showVal val="1"/>
          <c:showCatName val="0"/>
          <c:showSerName val="0"/>
          <c:showPercent val="0"/>
          <c:showBubbleSize val="0"/>
          <c:extLst>
            <c:ext xmlns:c15="http://schemas.microsoft.com/office/drawing/2012/chart" uri="{CE6537A1-D6FC-4f65-9D91-7224C49458BB}"/>
          </c:extLst>
        </c:dLbl>
      </c:pivotFmt>
      <c:pivotFmt>
        <c:idx val="13"/>
        <c:dLbl>
          <c:idx val="0"/>
          <c:layout>
            <c:manualLayout>
              <c:x val="-9.898674146418393E-2"/>
              <c:y val="3.3508311461067364E-2"/>
            </c:manualLayout>
          </c:layout>
          <c:dLblPos val="r"/>
          <c:showLegendKey val="0"/>
          <c:showVal val="1"/>
          <c:showCatName val="0"/>
          <c:showSerName val="0"/>
          <c:showPercent val="0"/>
          <c:showBubbleSize val="0"/>
          <c:extLst>
            <c:ext xmlns:c15="http://schemas.microsoft.com/office/drawing/2012/chart" uri="{CE6537A1-D6FC-4f65-9D91-7224C49458BB}"/>
          </c:extLst>
        </c:dLbl>
      </c:pivotFmt>
      <c:pivotFmt>
        <c:idx val="14"/>
        <c:dLbl>
          <c:idx val="0"/>
          <c:layout>
            <c:manualLayout>
              <c:x val="-2.0302907415543102E-2"/>
              <c:y val="2.7420031400184567E-2"/>
            </c:manualLayout>
          </c:layout>
          <c:dLblPos val="r"/>
          <c:showLegendKey val="0"/>
          <c:showVal val="1"/>
          <c:showCatName val="0"/>
          <c:showSerName val="0"/>
          <c:showPercent val="0"/>
          <c:showBubbleSize val="0"/>
          <c:extLst>
            <c:ext xmlns:c15="http://schemas.microsoft.com/office/drawing/2012/chart" uri="{CE6537A1-D6FC-4f65-9D91-7224C49458BB}"/>
          </c:extLst>
        </c:dLbl>
      </c:pivotFmt>
      <c:pivotFmt>
        <c:idx val="15"/>
        <c:dLbl>
          <c:idx val="0"/>
          <c:layout>
            <c:manualLayout>
              <c:x val="-6.5605720958699987E-2"/>
              <c:y val="-1.2153788995553694E-2"/>
            </c:manualLayout>
          </c:layout>
          <c:dLblPos val="r"/>
          <c:showLegendKey val="0"/>
          <c:showVal val="1"/>
          <c:showCatName val="0"/>
          <c:showSerName val="0"/>
          <c:showPercent val="0"/>
          <c:showBubbleSize val="0"/>
          <c:extLst>
            <c:ext xmlns:c15="http://schemas.microsoft.com/office/drawing/2012/chart" uri="{CE6537A1-D6FC-4f65-9D91-7224C49458BB}"/>
          </c:extLst>
        </c:dLbl>
      </c:pivotFmt>
      <c:pivotFmt>
        <c:idx val="16"/>
        <c:dLbl>
          <c:idx val="0"/>
          <c:layout>
            <c:manualLayout>
              <c:x val="-7.2758796781303717E-2"/>
              <c:y val="2.4375891369743167E-2"/>
            </c:manualLayout>
          </c:layout>
          <c:dLblPos val="r"/>
          <c:showLegendKey val="0"/>
          <c:showVal val="1"/>
          <c:showCatName val="0"/>
          <c:showSerName val="0"/>
          <c:showPercent val="0"/>
          <c:showBubbleSize val="0"/>
          <c:extLst>
            <c:ext xmlns:c15="http://schemas.microsoft.com/office/drawing/2012/chart" uri="{CE6537A1-D6FC-4f65-9D91-7224C49458BB}"/>
          </c:extLst>
        </c:dLbl>
      </c:pivotFmt>
      <c:pivotFmt>
        <c:idx val="17"/>
        <c:dLbl>
          <c:idx val="0"/>
          <c:layout>
            <c:manualLayout>
              <c:x val="-2.7455983238146735E-2"/>
              <c:y val="2.7420031400184567E-2"/>
            </c:manualLayout>
          </c:layout>
          <c:dLblPos val="r"/>
          <c:showLegendKey val="0"/>
          <c:showVal val="1"/>
          <c:showCatName val="0"/>
          <c:showSerName val="0"/>
          <c:showPercent val="0"/>
          <c:showBubbleSize val="0"/>
          <c:extLst>
            <c:ext xmlns:c15="http://schemas.microsoft.com/office/drawing/2012/chart" uri="{CE6537A1-D6FC-4f65-9D91-7224C49458BB}"/>
          </c:extLst>
        </c:dLbl>
      </c:pivotFmt>
      <c:pivotFmt>
        <c:idx val="18"/>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pivotFmt>
      <c:pivotFmt>
        <c:idx val="20"/>
      </c:pivotFmt>
      <c:pivotFmt>
        <c:idx val="21"/>
      </c:pivotFmt>
      <c:pivotFmt>
        <c:idx val="22"/>
      </c:pivotFmt>
      <c:pivotFmt>
        <c:idx val="23"/>
      </c:pivotFmt>
      <c:pivotFmt>
        <c:idx val="24"/>
      </c:pivotFmt>
      <c:pivotFmt>
        <c:idx val="25"/>
      </c:pivotFmt>
      <c:pivotFmt>
        <c:idx val="26"/>
      </c:pivotFmt>
      <c:pivotFmt>
        <c:idx val="27"/>
      </c:pivotFmt>
      <c:pivotFmt>
        <c:idx val="28"/>
      </c:pivotFmt>
      <c:pivotFmt>
        <c:idx val="29"/>
      </c:pivotFmt>
      <c:pivotFmt>
        <c:idx val="30"/>
      </c:pivotFmt>
      <c:pivotFmt>
        <c:idx val="31"/>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pivotFmt>
      <c:pivotFmt>
        <c:idx val="32"/>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pivotFmt>
      <c:pivotFmt>
        <c:idx val="33"/>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pivotFmt>
      <c:pivotFmt>
        <c:idx val="34"/>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pivotFmt>
      <c:pivotFmt>
        <c:idx val="35"/>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pivotFmt>
      <c:pivotFmt>
        <c:idx val="36"/>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pivotFmt>
      <c:pivotFmt>
        <c:idx val="37"/>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pivotFmt>
      <c:pivotFmt>
        <c:idx val="38"/>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pivotFmt>
      <c:pivotFmt>
        <c:idx val="39"/>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pivotFmt>
      <c:pivotFmt>
        <c:idx val="40"/>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pivotFmt>
      <c:pivotFmt>
        <c:idx val="41"/>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pivotFmt>
      <c:pivotFmt>
        <c:idx val="42"/>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pivotFmt>
    </c:pivotFmts>
    <c:plotArea>
      <c:layout/>
      <c:lineChart>
        <c:grouping val="standard"/>
        <c:varyColors val="0"/>
        <c:ser>
          <c:idx val="0"/>
          <c:order val="0"/>
          <c:tx>
            <c:strRef>
              <c:f>'Imp Actions'!$I$12</c:f>
              <c:strCache>
                <c:ptCount val="1"/>
                <c:pt idx="0">
                  <c:v>Total</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Pt>
            <c:idx val="0"/>
            <c:marker>
              <c:symbol val="circle"/>
              <c:size val="4"/>
              <c:spPr>
                <a:solidFill>
                  <a:schemeClr val="accent2">
                    <a:lumMod val="60000"/>
                    <a:lumOff val="40000"/>
                  </a:schemeClr>
                </a:solidFill>
                <a:ln>
                  <a:noFill/>
                </a:ln>
                <a:effectLst>
                  <a:glow rad="63500">
                    <a:schemeClr val="accent2">
                      <a:satMod val="175000"/>
                      <a:alpha val="25000"/>
                    </a:schemeClr>
                  </a:glow>
                </a:effectLst>
              </c:spPr>
            </c:marker>
            <c:bubble3D val="0"/>
            <c:spPr>
              <a:ln w="22225" cap="rnd">
                <a:solidFill>
                  <a:schemeClr val="accent2"/>
                </a:solidFill>
              </a:ln>
              <a:effectLst>
                <a:glow rad="139700">
                  <a:schemeClr val="accent2">
                    <a:satMod val="175000"/>
                    <a:alpha val="14000"/>
                  </a:schemeClr>
                </a:glow>
              </a:effectLst>
            </c:spPr>
            <c:extLst>
              <c:ext xmlns:c16="http://schemas.microsoft.com/office/drawing/2014/chart" uri="{C3380CC4-5D6E-409C-BE32-E72D297353CC}">
                <c16:uniqueId val="{00000001-DF1A-4F29-9411-F29F5773B97B}"/>
              </c:ext>
            </c:extLst>
          </c:dPt>
          <c:dPt>
            <c:idx val="1"/>
            <c:marker>
              <c:symbol val="circle"/>
              <c:size val="4"/>
              <c:spPr>
                <a:solidFill>
                  <a:schemeClr val="accent2">
                    <a:lumMod val="60000"/>
                    <a:lumOff val="40000"/>
                  </a:schemeClr>
                </a:solidFill>
                <a:ln>
                  <a:noFill/>
                </a:ln>
                <a:effectLst>
                  <a:glow rad="63500">
                    <a:schemeClr val="accent2">
                      <a:satMod val="175000"/>
                      <a:alpha val="25000"/>
                    </a:schemeClr>
                  </a:glow>
                </a:effectLst>
              </c:spPr>
            </c:marker>
            <c:bubble3D val="0"/>
            <c:spPr>
              <a:ln w="22225" cap="rnd">
                <a:solidFill>
                  <a:schemeClr val="accent2"/>
                </a:solidFill>
              </a:ln>
              <a:effectLst>
                <a:glow rad="139700">
                  <a:schemeClr val="accent2">
                    <a:satMod val="175000"/>
                    <a:alpha val="14000"/>
                  </a:schemeClr>
                </a:glow>
              </a:effectLst>
            </c:spPr>
            <c:extLst>
              <c:ext xmlns:c16="http://schemas.microsoft.com/office/drawing/2014/chart" uri="{C3380CC4-5D6E-409C-BE32-E72D297353CC}">
                <c16:uniqueId val="{00000001-A50D-4018-B182-A5B764075B5E}"/>
              </c:ext>
            </c:extLst>
          </c:dPt>
          <c:dPt>
            <c:idx val="2"/>
            <c:marker>
              <c:symbol val="circle"/>
              <c:size val="4"/>
              <c:spPr>
                <a:solidFill>
                  <a:schemeClr val="accent2">
                    <a:lumMod val="60000"/>
                    <a:lumOff val="40000"/>
                  </a:schemeClr>
                </a:solidFill>
                <a:ln>
                  <a:noFill/>
                </a:ln>
                <a:effectLst>
                  <a:glow rad="63500">
                    <a:schemeClr val="accent2">
                      <a:satMod val="175000"/>
                      <a:alpha val="25000"/>
                    </a:schemeClr>
                  </a:glow>
                </a:effectLst>
              </c:spPr>
            </c:marker>
            <c:bubble3D val="0"/>
            <c:spPr>
              <a:ln w="22225" cap="rnd">
                <a:solidFill>
                  <a:schemeClr val="accent2"/>
                </a:solidFill>
              </a:ln>
              <a:effectLst>
                <a:glow rad="139700">
                  <a:schemeClr val="accent2">
                    <a:satMod val="175000"/>
                    <a:alpha val="14000"/>
                  </a:schemeClr>
                </a:glow>
              </a:effectLst>
            </c:spPr>
            <c:extLst>
              <c:ext xmlns:c16="http://schemas.microsoft.com/office/drawing/2014/chart" uri="{C3380CC4-5D6E-409C-BE32-E72D297353CC}">
                <c16:uniqueId val="{00000003-A50D-4018-B182-A5B764075B5E}"/>
              </c:ext>
            </c:extLst>
          </c:dPt>
          <c:dPt>
            <c:idx val="3"/>
            <c:marker>
              <c:symbol val="circle"/>
              <c:size val="4"/>
              <c:spPr>
                <a:solidFill>
                  <a:schemeClr val="accent2">
                    <a:lumMod val="60000"/>
                    <a:lumOff val="40000"/>
                  </a:schemeClr>
                </a:solidFill>
                <a:ln>
                  <a:noFill/>
                </a:ln>
                <a:effectLst>
                  <a:glow rad="63500">
                    <a:schemeClr val="accent2">
                      <a:satMod val="175000"/>
                      <a:alpha val="25000"/>
                    </a:schemeClr>
                  </a:glow>
                </a:effectLst>
              </c:spPr>
            </c:marker>
            <c:bubble3D val="0"/>
            <c:spPr>
              <a:ln w="22225" cap="rnd">
                <a:solidFill>
                  <a:schemeClr val="accent2"/>
                </a:solidFill>
              </a:ln>
              <a:effectLst>
                <a:glow rad="139700">
                  <a:schemeClr val="accent2">
                    <a:satMod val="175000"/>
                    <a:alpha val="14000"/>
                  </a:schemeClr>
                </a:glow>
              </a:effectLst>
            </c:spPr>
            <c:extLst>
              <c:ext xmlns:c16="http://schemas.microsoft.com/office/drawing/2014/chart" uri="{C3380CC4-5D6E-409C-BE32-E72D297353CC}">
                <c16:uniqueId val="{00000005-A50D-4018-B182-A5B764075B5E}"/>
              </c:ext>
            </c:extLst>
          </c:dPt>
          <c:dPt>
            <c:idx val="4"/>
            <c:marker>
              <c:symbol val="circle"/>
              <c:size val="4"/>
              <c:spPr>
                <a:solidFill>
                  <a:schemeClr val="accent2">
                    <a:lumMod val="60000"/>
                    <a:lumOff val="40000"/>
                  </a:schemeClr>
                </a:solidFill>
                <a:ln>
                  <a:noFill/>
                </a:ln>
                <a:effectLst>
                  <a:glow rad="63500">
                    <a:schemeClr val="accent2">
                      <a:satMod val="175000"/>
                      <a:alpha val="25000"/>
                    </a:schemeClr>
                  </a:glow>
                </a:effectLst>
              </c:spPr>
            </c:marker>
            <c:bubble3D val="0"/>
            <c:spPr>
              <a:ln w="22225" cap="rnd">
                <a:solidFill>
                  <a:schemeClr val="accent2"/>
                </a:solidFill>
              </a:ln>
              <a:effectLst>
                <a:glow rad="139700">
                  <a:schemeClr val="accent2">
                    <a:satMod val="175000"/>
                    <a:alpha val="14000"/>
                  </a:schemeClr>
                </a:glow>
              </a:effectLst>
            </c:spPr>
            <c:extLst>
              <c:ext xmlns:c16="http://schemas.microsoft.com/office/drawing/2014/chart" uri="{C3380CC4-5D6E-409C-BE32-E72D297353CC}">
                <c16:uniqueId val="{00000007-A50D-4018-B182-A5B764075B5E}"/>
              </c:ext>
            </c:extLst>
          </c:dPt>
          <c:dPt>
            <c:idx val="5"/>
            <c:marker>
              <c:symbol val="circle"/>
              <c:size val="4"/>
              <c:spPr>
                <a:solidFill>
                  <a:schemeClr val="accent2">
                    <a:lumMod val="60000"/>
                    <a:lumOff val="40000"/>
                  </a:schemeClr>
                </a:solidFill>
                <a:ln>
                  <a:noFill/>
                </a:ln>
                <a:effectLst>
                  <a:glow rad="63500">
                    <a:schemeClr val="accent2">
                      <a:satMod val="175000"/>
                      <a:alpha val="25000"/>
                    </a:schemeClr>
                  </a:glow>
                </a:effectLst>
              </c:spPr>
            </c:marker>
            <c:bubble3D val="0"/>
            <c:spPr>
              <a:ln w="22225" cap="rnd">
                <a:solidFill>
                  <a:schemeClr val="accent2"/>
                </a:solidFill>
              </a:ln>
              <a:effectLst>
                <a:glow rad="139700">
                  <a:schemeClr val="accent2">
                    <a:satMod val="175000"/>
                    <a:alpha val="14000"/>
                  </a:schemeClr>
                </a:glow>
              </a:effectLst>
            </c:spPr>
            <c:extLst>
              <c:ext xmlns:c16="http://schemas.microsoft.com/office/drawing/2014/chart" uri="{C3380CC4-5D6E-409C-BE32-E72D297353CC}">
                <c16:uniqueId val="{00000009-A50D-4018-B182-A5B764075B5E}"/>
              </c:ext>
            </c:extLst>
          </c:dPt>
          <c:dPt>
            <c:idx val="6"/>
            <c:marker>
              <c:symbol val="circle"/>
              <c:size val="4"/>
              <c:spPr>
                <a:solidFill>
                  <a:schemeClr val="accent2">
                    <a:lumMod val="60000"/>
                    <a:lumOff val="40000"/>
                  </a:schemeClr>
                </a:solidFill>
                <a:ln>
                  <a:noFill/>
                </a:ln>
                <a:effectLst>
                  <a:glow rad="63500">
                    <a:schemeClr val="accent2">
                      <a:satMod val="175000"/>
                      <a:alpha val="25000"/>
                    </a:schemeClr>
                  </a:glow>
                </a:effectLst>
              </c:spPr>
            </c:marker>
            <c:bubble3D val="0"/>
            <c:spPr>
              <a:ln w="22225" cap="rnd">
                <a:solidFill>
                  <a:schemeClr val="accent2"/>
                </a:solidFill>
              </a:ln>
              <a:effectLst>
                <a:glow rad="139700">
                  <a:schemeClr val="accent2">
                    <a:satMod val="175000"/>
                    <a:alpha val="14000"/>
                  </a:schemeClr>
                </a:glow>
              </a:effectLst>
            </c:spPr>
            <c:extLst>
              <c:ext xmlns:c16="http://schemas.microsoft.com/office/drawing/2014/chart" uri="{C3380CC4-5D6E-409C-BE32-E72D297353CC}">
                <c16:uniqueId val="{0000000B-A50D-4018-B182-A5B764075B5E}"/>
              </c:ext>
            </c:extLst>
          </c:dPt>
          <c:dPt>
            <c:idx val="7"/>
            <c:marker>
              <c:symbol val="circle"/>
              <c:size val="4"/>
              <c:spPr>
                <a:solidFill>
                  <a:schemeClr val="accent2">
                    <a:lumMod val="60000"/>
                    <a:lumOff val="40000"/>
                  </a:schemeClr>
                </a:solidFill>
                <a:ln>
                  <a:noFill/>
                </a:ln>
                <a:effectLst>
                  <a:glow rad="63500">
                    <a:schemeClr val="accent2">
                      <a:satMod val="175000"/>
                      <a:alpha val="25000"/>
                    </a:schemeClr>
                  </a:glow>
                </a:effectLst>
              </c:spPr>
            </c:marker>
            <c:bubble3D val="0"/>
            <c:spPr>
              <a:ln w="22225" cap="rnd">
                <a:solidFill>
                  <a:schemeClr val="accent2"/>
                </a:solidFill>
              </a:ln>
              <a:effectLst>
                <a:glow rad="139700">
                  <a:schemeClr val="accent2">
                    <a:satMod val="175000"/>
                    <a:alpha val="14000"/>
                  </a:schemeClr>
                </a:glow>
              </a:effectLst>
            </c:spPr>
            <c:extLst>
              <c:ext xmlns:c16="http://schemas.microsoft.com/office/drawing/2014/chart" uri="{C3380CC4-5D6E-409C-BE32-E72D297353CC}">
                <c16:uniqueId val="{0000000E-DF1A-4F29-9411-F29F5773B97B}"/>
              </c:ext>
            </c:extLst>
          </c:dPt>
          <c:dPt>
            <c:idx val="8"/>
            <c:marker>
              <c:symbol val="circle"/>
              <c:size val="4"/>
              <c:spPr>
                <a:solidFill>
                  <a:schemeClr val="accent2">
                    <a:lumMod val="60000"/>
                    <a:lumOff val="40000"/>
                  </a:schemeClr>
                </a:solidFill>
                <a:ln>
                  <a:noFill/>
                </a:ln>
                <a:effectLst>
                  <a:glow rad="63500">
                    <a:schemeClr val="accent2">
                      <a:satMod val="175000"/>
                      <a:alpha val="25000"/>
                    </a:schemeClr>
                  </a:glow>
                </a:effectLst>
              </c:spPr>
            </c:marker>
            <c:bubble3D val="0"/>
            <c:spPr>
              <a:ln w="22225" cap="rnd">
                <a:solidFill>
                  <a:schemeClr val="accent2"/>
                </a:solidFill>
              </a:ln>
              <a:effectLst>
                <a:glow rad="139700">
                  <a:schemeClr val="accent2">
                    <a:satMod val="175000"/>
                    <a:alpha val="14000"/>
                  </a:schemeClr>
                </a:glow>
              </a:effectLst>
            </c:spPr>
            <c:extLst>
              <c:ext xmlns:c16="http://schemas.microsoft.com/office/drawing/2014/chart" uri="{C3380CC4-5D6E-409C-BE32-E72D297353CC}">
                <c16:uniqueId val="{0000000D-A50D-4018-B182-A5B764075B5E}"/>
              </c:ext>
            </c:extLst>
          </c:dPt>
          <c:dPt>
            <c:idx val="9"/>
            <c:marker>
              <c:symbol val="circle"/>
              <c:size val="4"/>
              <c:spPr>
                <a:solidFill>
                  <a:schemeClr val="accent2">
                    <a:lumMod val="60000"/>
                    <a:lumOff val="40000"/>
                  </a:schemeClr>
                </a:solidFill>
                <a:ln>
                  <a:noFill/>
                </a:ln>
                <a:effectLst>
                  <a:glow rad="63500">
                    <a:schemeClr val="accent2">
                      <a:satMod val="175000"/>
                      <a:alpha val="25000"/>
                    </a:schemeClr>
                  </a:glow>
                </a:effectLst>
              </c:spPr>
            </c:marker>
            <c:bubble3D val="0"/>
            <c:extLst>
              <c:ext xmlns:c16="http://schemas.microsoft.com/office/drawing/2014/chart" uri="{C3380CC4-5D6E-409C-BE32-E72D297353CC}">
                <c16:uniqueId val="{00000011-DF1A-4F29-9411-F29F5773B97B}"/>
              </c:ext>
            </c:extLst>
          </c:dPt>
          <c:dPt>
            <c:idx val="10"/>
            <c:marker>
              <c:symbol val="circle"/>
              <c:size val="4"/>
              <c:spPr>
                <a:solidFill>
                  <a:schemeClr val="accent2">
                    <a:lumMod val="60000"/>
                    <a:lumOff val="40000"/>
                  </a:schemeClr>
                </a:solidFill>
                <a:ln>
                  <a:noFill/>
                </a:ln>
                <a:effectLst>
                  <a:glow rad="63500">
                    <a:schemeClr val="accent2">
                      <a:satMod val="175000"/>
                      <a:alpha val="25000"/>
                    </a:schemeClr>
                  </a:glow>
                </a:effectLst>
              </c:spPr>
            </c:marker>
            <c:bubble3D val="0"/>
            <c:spPr>
              <a:ln w="22225" cap="rnd">
                <a:solidFill>
                  <a:schemeClr val="accent2"/>
                </a:solidFill>
              </a:ln>
              <a:effectLst>
                <a:glow rad="139700">
                  <a:schemeClr val="accent2">
                    <a:satMod val="175000"/>
                    <a:alpha val="14000"/>
                  </a:schemeClr>
                </a:glow>
              </a:effectLst>
            </c:spPr>
            <c:extLst>
              <c:ext xmlns:c16="http://schemas.microsoft.com/office/drawing/2014/chart" uri="{C3380CC4-5D6E-409C-BE32-E72D297353CC}">
                <c16:uniqueId val="{0000000F-A50D-4018-B182-A5B764075B5E}"/>
              </c:ext>
            </c:extLst>
          </c:dPt>
          <c:dPt>
            <c:idx val="11"/>
            <c:marker>
              <c:symbol val="circle"/>
              <c:size val="4"/>
              <c:spPr>
                <a:solidFill>
                  <a:schemeClr val="accent2">
                    <a:lumMod val="60000"/>
                    <a:lumOff val="40000"/>
                  </a:schemeClr>
                </a:solidFill>
                <a:ln>
                  <a:noFill/>
                </a:ln>
                <a:effectLst>
                  <a:glow rad="63500">
                    <a:schemeClr val="accent2">
                      <a:satMod val="175000"/>
                      <a:alpha val="25000"/>
                    </a:schemeClr>
                  </a:glow>
                </a:effectLst>
              </c:spPr>
            </c:marker>
            <c:bubble3D val="0"/>
          </c:dPt>
          <c:trendline>
            <c:spPr>
              <a:ln w="25400" cap="rnd">
                <a:solidFill>
                  <a:schemeClr val="accent2">
                    <a:alpha val="50000"/>
                  </a:schemeClr>
                </a:solidFill>
              </a:ln>
              <a:effectLst/>
            </c:spPr>
            <c:trendlineType val="linear"/>
            <c:dispRSqr val="0"/>
            <c:dispEq val="0"/>
          </c:trendline>
          <c:cat>
            <c:multiLvlStrRef>
              <c:f>'Imp Actions'!$H$13:$H$28</c:f>
              <c:multiLvlStrCache>
                <c:ptCount val="12"/>
                <c:lvl>
                  <c:pt idx="0">
                    <c:v>East</c:v>
                  </c:pt>
                  <c:pt idx="1">
                    <c:v>North</c:v>
                  </c:pt>
                  <c:pt idx="2">
                    <c:v>South</c:v>
                  </c:pt>
                  <c:pt idx="3">
                    <c:v>West</c:v>
                  </c:pt>
                  <c:pt idx="4">
                    <c:v>East</c:v>
                  </c:pt>
                  <c:pt idx="5">
                    <c:v>North</c:v>
                  </c:pt>
                  <c:pt idx="6">
                    <c:v>South</c:v>
                  </c:pt>
                  <c:pt idx="7">
                    <c:v>West</c:v>
                  </c:pt>
                  <c:pt idx="8">
                    <c:v>East</c:v>
                  </c:pt>
                  <c:pt idx="9">
                    <c:v>North</c:v>
                  </c:pt>
                  <c:pt idx="10">
                    <c:v>South</c:v>
                  </c:pt>
                  <c:pt idx="11">
                    <c:v>West</c:v>
                  </c:pt>
                </c:lvl>
                <c:lvl>
                  <c:pt idx="0">
                    <c:v>Furniture</c:v>
                  </c:pt>
                  <c:pt idx="4">
                    <c:v>Office Supplies</c:v>
                  </c:pt>
                  <c:pt idx="8">
                    <c:v>Technology</c:v>
                  </c:pt>
                </c:lvl>
              </c:multiLvlStrCache>
            </c:multiLvlStrRef>
          </c:cat>
          <c:val>
            <c:numRef>
              <c:f>'Imp Actions'!$I$13:$I$28</c:f>
              <c:numCache>
                <c:formatCode>General</c:formatCode>
                <c:ptCount val="12"/>
                <c:pt idx="0">
                  <c:v>6346.74</c:v>
                </c:pt>
                <c:pt idx="1">
                  <c:v>2660.1400000000003</c:v>
                </c:pt>
                <c:pt idx="2">
                  <c:v>6035.02</c:v>
                </c:pt>
                <c:pt idx="3">
                  <c:v>2156.98</c:v>
                </c:pt>
                <c:pt idx="4">
                  <c:v>3101.42</c:v>
                </c:pt>
                <c:pt idx="5">
                  <c:v>2398.4</c:v>
                </c:pt>
                <c:pt idx="6">
                  <c:v>3328.53</c:v>
                </c:pt>
                <c:pt idx="7">
                  <c:v>2292.96</c:v>
                </c:pt>
                <c:pt idx="8">
                  <c:v>8331.56</c:v>
                </c:pt>
                <c:pt idx="9">
                  <c:v>2276.67</c:v>
                </c:pt>
                <c:pt idx="10">
                  <c:v>2378.1799999999998</c:v>
                </c:pt>
                <c:pt idx="11">
                  <c:v>2022.83</c:v>
                </c:pt>
              </c:numCache>
            </c:numRef>
          </c:val>
          <c:smooth val="0"/>
          <c:extLst>
            <c:ext xmlns:c16="http://schemas.microsoft.com/office/drawing/2014/chart" uri="{C3380CC4-5D6E-409C-BE32-E72D297353CC}">
              <c16:uniqueId val="{00000010-A50D-4018-B182-A5B764075B5E}"/>
            </c:ext>
          </c:extLst>
        </c:ser>
        <c:dLbls>
          <c:showLegendKey val="0"/>
          <c:showVal val="0"/>
          <c:showCatName val="0"/>
          <c:showSerName val="0"/>
          <c:showPercent val="0"/>
          <c:showBubbleSize val="0"/>
        </c:dLbls>
        <c:marker val="1"/>
        <c:smooth val="0"/>
        <c:axId val="1018888432"/>
        <c:axId val="1018888912"/>
      </c:lineChart>
      <c:catAx>
        <c:axId val="1018888432"/>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018888912"/>
        <c:crosses val="autoZero"/>
        <c:auto val="1"/>
        <c:lblAlgn val="ctr"/>
        <c:lblOffset val="100"/>
        <c:noMultiLvlLbl val="0"/>
      </c:catAx>
      <c:valAx>
        <c:axId val="1018888912"/>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01888843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25400">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v>Series1</c:v>
          </c:tx>
          <c:spPr>
            <a:gradFill>
              <a:gsLst>
                <a:gs pos="100000">
                  <a:schemeClr val="accent1"/>
                </a:gs>
                <a:gs pos="0">
                  <a:schemeClr val="accent1">
                    <a:lumMod val="75000"/>
                  </a:schemeClr>
                </a:gs>
              </a:gsLst>
              <a:lin ang="0" scaled="1"/>
            </a:gradFill>
            <a:ln>
              <a:noFill/>
            </a:ln>
            <a:effectLst>
              <a:innerShdw dist="12700" dir="16200000">
                <a:schemeClr val="lt1">
                  <a:alpha val="75000"/>
                </a:schemeClr>
              </a:innerShdw>
            </a:effectLst>
          </c:spPr>
          <c:cat>
            <c:strLit>
              <c:ptCount val="12"/>
              <c:pt idx="0">
                <c:v>Jan</c:v>
              </c:pt>
              <c:pt idx="1">
                <c:v>Feb</c:v>
              </c:pt>
              <c:pt idx="2">
                <c:v>Mar</c:v>
              </c:pt>
              <c:pt idx="3">
                <c:v>Apr</c:v>
              </c:pt>
              <c:pt idx="4">
                <c:v>May</c:v>
              </c:pt>
              <c:pt idx="5">
                <c:v>Jun</c:v>
              </c:pt>
              <c:pt idx="6">
                <c:v>Jul</c:v>
              </c:pt>
              <c:pt idx="7">
                <c:v>Aug</c:v>
              </c:pt>
              <c:pt idx="8">
                <c:v>Sep</c:v>
              </c:pt>
              <c:pt idx="9">
                <c:v>Oct</c:v>
              </c:pt>
              <c:pt idx="10">
                <c:v>Nov</c:v>
              </c:pt>
              <c:pt idx="11">
                <c:v>Dec</c:v>
              </c:pt>
            </c:strLit>
          </c:cat>
          <c:val>
            <c:numLit>
              <c:formatCode>General</c:formatCode>
              <c:ptCount val="12"/>
              <c:pt idx="0">
                <c:v>42073.709999999992</c:v>
              </c:pt>
              <c:pt idx="1">
                <c:v>31927.779999999995</c:v>
              </c:pt>
              <c:pt idx="2">
                <c:v>40884.870000000003</c:v>
              </c:pt>
              <c:pt idx="3">
                <c:v>40861.39</c:v>
              </c:pt>
              <c:pt idx="4">
                <c:v>42255.35</c:v>
              </c:pt>
              <c:pt idx="5">
                <c:v>31268.369999999995</c:v>
              </c:pt>
              <c:pt idx="6">
                <c:v>45513.079999999987</c:v>
              </c:pt>
              <c:pt idx="7">
                <c:v>56618.529999999992</c:v>
              </c:pt>
              <c:pt idx="8">
                <c:v>43329.43</c:v>
              </c:pt>
              <c:pt idx="9">
                <c:v>50173.960000000006</c:v>
              </c:pt>
              <c:pt idx="10">
                <c:v>42781.860000000008</c:v>
              </c:pt>
              <c:pt idx="11">
                <c:v>29206.489999999994</c:v>
              </c:pt>
            </c:numLit>
          </c:val>
          <c:extLst>
            <c:ext xmlns:c16="http://schemas.microsoft.com/office/drawing/2014/chart" uri="{C3380CC4-5D6E-409C-BE32-E72D297353CC}">
              <c16:uniqueId val="{00000000-988F-44B1-82D9-877507CB8B2A}"/>
            </c:ext>
          </c:extLst>
        </c:ser>
        <c:ser>
          <c:idx val="1"/>
          <c:order val="1"/>
          <c:tx>
            <c:v>Series2</c:v>
          </c:tx>
          <c:spPr>
            <a:gradFill>
              <a:gsLst>
                <a:gs pos="100000">
                  <a:schemeClr val="accent2"/>
                </a:gs>
                <a:gs pos="0">
                  <a:schemeClr val="accent2">
                    <a:lumMod val="75000"/>
                  </a:schemeClr>
                </a:gs>
              </a:gsLst>
              <a:lin ang="0" scaled="1"/>
            </a:gradFill>
            <a:ln>
              <a:noFill/>
            </a:ln>
            <a:effectLst>
              <a:innerShdw dist="12700" dir="16200000">
                <a:schemeClr val="lt1">
                  <a:alpha val="75000"/>
                </a:schemeClr>
              </a:innerShdw>
            </a:effectLst>
          </c:spPr>
          <c:cat>
            <c:strLit>
              <c:ptCount val="12"/>
              <c:pt idx="0">
                <c:v>Jan</c:v>
              </c:pt>
              <c:pt idx="1">
                <c:v>Feb</c:v>
              </c:pt>
              <c:pt idx="2">
                <c:v>Mar</c:v>
              </c:pt>
              <c:pt idx="3">
                <c:v>Apr</c:v>
              </c:pt>
              <c:pt idx="4">
                <c:v>May</c:v>
              </c:pt>
              <c:pt idx="5">
                <c:v>Jun</c:v>
              </c:pt>
              <c:pt idx="6">
                <c:v>Jul</c:v>
              </c:pt>
              <c:pt idx="7">
                <c:v>Aug</c:v>
              </c:pt>
              <c:pt idx="8">
                <c:v>Sep</c:v>
              </c:pt>
              <c:pt idx="9">
                <c:v>Oct</c:v>
              </c:pt>
              <c:pt idx="10">
                <c:v>Nov</c:v>
              </c:pt>
              <c:pt idx="11">
                <c:v>Dec</c:v>
              </c:pt>
            </c:strLit>
          </c:cat>
          <c:val>
            <c:numLit>
              <c:formatCode>General</c:formatCode>
              <c:ptCount val="12"/>
              <c:pt idx="0">
                <c:v>6096.04</c:v>
              </c:pt>
              <c:pt idx="1">
                <c:v>7490.9999999999991</c:v>
              </c:pt>
              <c:pt idx="2">
                <c:v>6824.5400000000018</c:v>
              </c:pt>
              <c:pt idx="3">
                <c:v>6318.2</c:v>
              </c:pt>
              <c:pt idx="4">
                <c:v>7831.15</c:v>
              </c:pt>
              <c:pt idx="5">
                <c:v>6864.8300000000008</c:v>
              </c:pt>
              <c:pt idx="6">
                <c:v>9397.43</c:v>
              </c:pt>
              <c:pt idx="7">
                <c:v>9264.2499999999982</c:v>
              </c:pt>
              <c:pt idx="8">
                <c:v>6252.0300000000007</c:v>
              </c:pt>
              <c:pt idx="9">
                <c:v>5421.739999999998</c:v>
              </c:pt>
              <c:pt idx="10">
                <c:v>7427.1699999999992</c:v>
              </c:pt>
              <c:pt idx="11">
                <c:v>4416.869999999999</c:v>
              </c:pt>
            </c:numLit>
          </c:val>
          <c:extLst>
            <c:ext xmlns:c16="http://schemas.microsoft.com/office/drawing/2014/chart" uri="{C3380CC4-5D6E-409C-BE32-E72D297353CC}">
              <c16:uniqueId val="{00000001-6D34-4894-B909-7D95760E73E1}"/>
            </c:ext>
          </c:extLst>
        </c:ser>
        <c:dLbls>
          <c:showLegendKey val="0"/>
          <c:showVal val="0"/>
          <c:showCatName val="0"/>
          <c:showSerName val="0"/>
          <c:showPercent val="0"/>
          <c:showBubbleSize val="0"/>
        </c:dLbls>
        <c:dropLines>
          <c:spPr>
            <a:ln w="9525" cap="flat" cmpd="sng" algn="ctr">
              <a:solidFill>
                <a:schemeClr val="lt1">
                  <a:alpha val="40000"/>
                </a:schemeClr>
              </a:solidFill>
              <a:round/>
            </a:ln>
            <a:effectLst/>
          </c:spPr>
        </c:dropLines>
        <c:axId val="423216879"/>
        <c:axId val="423215439"/>
      </c:areaChart>
      <c:catAx>
        <c:axId val="423216879"/>
        <c:scaling>
          <c:orientation val="minMax"/>
        </c:scaling>
        <c:delete val="0"/>
        <c:axPos val="b"/>
        <c:numFmt formatCode="General" sourceLinked="1"/>
        <c:majorTickMark val="none"/>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crossAx val="423215439"/>
        <c:crossesAt val="0"/>
        <c:auto val="1"/>
        <c:lblAlgn val="ctr"/>
        <c:lblOffset val="100"/>
        <c:noMultiLvlLbl val="0"/>
      </c:catAx>
      <c:valAx>
        <c:axId val="423215439"/>
        <c:scaling>
          <c:orientation val="minMax"/>
          <c:max val="75000"/>
          <c:min val="10000"/>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23216879"/>
        <c:crosses val="autoZero"/>
        <c:crossBetween val="midCat"/>
      </c:valAx>
      <c:spPr>
        <a:noFill/>
        <a:ln>
          <a:noFill/>
        </a:ln>
        <a:effectLst/>
      </c:spPr>
    </c:plotArea>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chemeClr val="dk1">
        <a:lumMod val="75000"/>
        <a:lumOff val="25000"/>
      </a:schemeClr>
    </a:solidFill>
    <a:ln w="9525" cap="flat" cmpd="sng" algn="ctr">
      <a:solidFill>
        <a:schemeClr val="lt1">
          <a:lumMod val="7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[Sales_Data_For_Dashboard1.xlsx]Imp Actions!PivotTable4</c:name>
    <c:fmtId val="3"/>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'Imp Actions'!$L$3</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'Imp Actions'!$K$4:$K$8</c:f>
              <c:strCache>
                <c:ptCount val="4"/>
                <c:pt idx="0">
                  <c:v>Above 25%</c:v>
                </c:pt>
                <c:pt idx="1">
                  <c:v>b/w 5.1-11%</c:v>
                </c:pt>
                <c:pt idx="2">
                  <c:v>b/w 20.1-25%</c:v>
                </c:pt>
                <c:pt idx="3">
                  <c:v> b/w 0-5%</c:v>
                </c:pt>
              </c:strCache>
            </c:strRef>
          </c:cat>
          <c:val>
            <c:numRef>
              <c:f>'Imp Actions'!$L$4:$L$8</c:f>
              <c:numCache>
                <c:formatCode>"₹"\ #,##0.00</c:formatCode>
                <c:ptCount val="4"/>
                <c:pt idx="0">
                  <c:v>14807.269999999999</c:v>
                </c:pt>
                <c:pt idx="1">
                  <c:v>14305.300000000001</c:v>
                </c:pt>
                <c:pt idx="2">
                  <c:v>8988.85</c:v>
                </c:pt>
                <c:pt idx="3">
                  <c:v>5228.01</c:v>
                </c:pt>
              </c:numCache>
            </c:numRef>
          </c:val>
          <c:extLst>
            <c:ext xmlns:c16="http://schemas.microsoft.com/office/drawing/2014/chart" uri="{C3380CC4-5D6E-409C-BE32-E72D297353CC}">
              <c16:uniqueId val="{00000000-C356-4DDA-9E2D-542D712336C5}"/>
            </c:ext>
          </c:extLst>
        </c:ser>
        <c:dLbls>
          <c:showLegendKey val="0"/>
          <c:showVal val="0"/>
          <c:showCatName val="0"/>
          <c:showSerName val="0"/>
          <c:showPercent val="0"/>
          <c:showBubbleSize val="0"/>
        </c:dLbls>
        <c:gapWidth val="100"/>
        <c:overlap val="-24"/>
        <c:axId val="1554283919"/>
        <c:axId val="1554275759"/>
      </c:barChart>
      <c:catAx>
        <c:axId val="1554283919"/>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54275759"/>
        <c:crosses val="autoZero"/>
        <c:auto val="1"/>
        <c:lblAlgn val="ctr"/>
        <c:lblOffset val="100"/>
        <c:noMultiLvlLbl val="0"/>
      </c:catAx>
      <c:valAx>
        <c:axId val="1554275759"/>
        <c:scaling>
          <c:orientation val="minMax"/>
        </c:scaling>
        <c:delete val="0"/>
        <c:axPos val="l"/>
        <c:majorGridlines>
          <c:spPr>
            <a:ln w="9525" cap="flat" cmpd="sng" algn="ctr">
              <a:solidFill>
                <a:schemeClr val="lt1">
                  <a:lumMod val="95000"/>
                  <a:alpha val="10000"/>
                </a:schemeClr>
              </a:solidFill>
              <a:round/>
            </a:ln>
            <a:effectLst/>
          </c:spPr>
        </c:maj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5428391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[Sales_Data_For_Dashboard1.xlsx]Imp Actions!PivotTable2</c:name>
    <c:fmtId val="5"/>
  </c:pivotSource>
  <c:chart>
    <c:autoTitleDeleted val="1"/>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s>
    <c:plotArea>
      <c:layout/>
      <c:pieChart>
        <c:varyColors val="1"/>
        <c:ser>
          <c:idx val="0"/>
          <c:order val="0"/>
          <c:tx>
            <c:strRef>
              <c:f>'Imp Actions'!$F$3</c:f>
              <c:strCache>
                <c:ptCount val="1"/>
                <c:pt idx="0">
                  <c:v>Total</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649B-4D94-BF04-F89031ADF849}"/>
              </c:ext>
            </c:extLst>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649B-4D94-BF04-F89031ADF849}"/>
              </c:ext>
            </c:extLst>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649B-4D94-BF04-F89031ADF84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'Imp Actions'!$E$4:$E$7</c:f>
              <c:strCache>
                <c:ptCount val="3"/>
                <c:pt idx="0">
                  <c:v>Furniture</c:v>
                </c:pt>
                <c:pt idx="1">
                  <c:v>Technology</c:v>
                </c:pt>
                <c:pt idx="2">
                  <c:v>Office Supplies</c:v>
                </c:pt>
              </c:strCache>
            </c:strRef>
          </c:cat>
          <c:val>
            <c:numRef>
              <c:f>'Imp Actions'!$F$4:$F$7</c:f>
              <c:numCache>
                <c:formatCode>"₹"\ #,##0.00</c:formatCode>
                <c:ptCount val="3"/>
                <c:pt idx="0">
                  <c:v>17198.88</c:v>
                </c:pt>
                <c:pt idx="1">
                  <c:v>15009.24</c:v>
                </c:pt>
                <c:pt idx="2">
                  <c:v>11121.310000000001</c:v>
                </c:pt>
              </c:numCache>
            </c:numRef>
          </c:val>
          <c:extLst>
            <c:ext xmlns:c16="http://schemas.microsoft.com/office/drawing/2014/chart" uri="{C3380CC4-5D6E-409C-BE32-E72D297353CC}">
              <c16:uniqueId val="{00000006-649B-4D94-BF04-F89031ADF849}"/>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[Sales_Data_For_Dashboard1.xlsx]Imp Actions!PivotTable1</c:name>
    <c:fmtId val="6"/>
  </c:pivotSource>
  <c:chart>
    <c:autoTitleDeleted val="1"/>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s>
    <c:plotArea>
      <c:layout/>
      <c:pieChart>
        <c:varyColors val="1"/>
        <c:ser>
          <c:idx val="0"/>
          <c:order val="0"/>
          <c:tx>
            <c:strRef>
              <c:f>'Imp Actions'!$B$1</c:f>
              <c:strCache>
                <c:ptCount val="1"/>
                <c:pt idx="0">
                  <c:v>Total</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3026-4AD3-A8CB-48EFF2FD3EB5}"/>
              </c:ext>
            </c:extLst>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3026-4AD3-A8CB-48EFF2FD3EB5}"/>
              </c:ext>
            </c:extLst>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3026-4AD3-A8CB-48EFF2FD3EB5}"/>
              </c:ext>
            </c:extLst>
          </c:dPt>
          <c:dPt>
            <c:idx val="3"/>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7-3026-4AD3-A8CB-48EFF2FD3EB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'Imp Actions'!$A$2:$A$6</c:f>
              <c:strCache>
                <c:ptCount val="4"/>
                <c:pt idx="0">
                  <c:v>East</c:v>
                </c:pt>
                <c:pt idx="1">
                  <c:v>South</c:v>
                </c:pt>
                <c:pt idx="2">
                  <c:v>North</c:v>
                </c:pt>
                <c:pt idx="3">
                  <c:v>West</c:v>
                </c:pt>
              </c:strCache>
            </c:strRef>
          </c:cat>
          <c:val>
            <c:numRef>
              <c:f>'Imp Actions'!$B$2:$B$6</c:f>
              <c:numCache>
                <c:formatCode>"₹"\ #,##0.00</c:formatCode>
                <c:ptCount val="4"/>
                <c:pt idx="0">
                  <c:v>17779.72</c:v>
                </c:pt>
                <c:pt idx="1">
                  <c:v>11741.73</c:v>
                </c:pt>
                <c:pt idx="2">
                  <c:v>7335.2099999999991</c:v>
                </c:pt>
                <c:pt idx="3">
                  <c:v>6472.77</c:v>
                </c:pt>
              </c:numCache>
            </c:numRef>
          </c:val>
          <c:extLst>
            <c:ext xmlns:c16="http://schemas.microsoft.com/office/drawing/2014/chart" uri="{C3380CC4-5D6E-409C-BE32-E72D297353CC}">
              <c16:uniqueId val="{00000008-3026-4AD3-A8CB-48EFF2FD3EB5}"/>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rgbClr val="339933"/>
            </a:solidFill>
          </c:spPr>
          <c:dPt>
            <c:idx val="0"/>
            <c:bubble3D val="0"/>
            <c:spPr>
              <a:solidFill>
                <a:srgbClr val="009E47"/>
              </a:solidFill>
              <a:ln w="19050">
                <a:solidFill>
                  <a:schemeClr val="lt1"/>
                </a:solidFill>
              </a:ln>
              <a:effectLst/>
            </c:spPr>
            <c:extLst>
              <c:ext xmlns:c16="http://schemas.microsoft.com/office/drawing/2014/chart" uri="{C3380CC4-5D6E-409C-BE32-E72D297353CC}">
                <c16:uniqueId val="{00000001-7DD9-4506-A9EA-EC9532087861}"/>
              </c:ext>
            </c:extLst>
          </c:dPt>
          <c:dPt>
            <c:idx val="1"/>
            <c:bubble3D val="0"/>
            <c:spPr>
              <a:solidFill>
                <a:srgbClr val="FF0000"/>
              </a:solidFill>
              <a:ln w="19050">
                <a:solidFill>
                  <a:schemeClr val="lt1"/>
                </a:solidFill>
              </a:ln>
              <a:effectLst/>
            </c:spPr>
            <c:extLst>
              <c:ext xmlns:c16="http://schemas.microsoft.com/office/drawing/2014/chart" uri="{C3380CC4-5D6E-409C-BE32-E72D297353CC}">
                <c16:uniqueId val="{00000003-7DD9-4506-A9EA-EC9532087861}"/>
              </c:ext>
            </c:extLst>
          </c:dPt>
          <c:dPt>
            <c:idx val="2"/>
            <c:bubble3D val="0"/>
            <c:spPr>
              <a:noFill/>
              <a:ln w="19050">
                <a:solidFill>
                  <a:schemeClr val="lt1"/>
                </a:solidFill>
              </a:ln>
              <a:effectLst/>
            </c:spPr>
            <c:extLst>
              <c:ext xmlns:c16="http://schemas.microsoft.com/office/drawing/2014/chart" uri="{C3380CC4-5D6E-409C-BE32-E72D297353CC}">
                <c16:uniqueId val="{00000005-7DD9-4506-A9EA-EC9532087861}"/>
              </c:ext>
            </c:extLst>
          </c:dPt>
          <c:cat>
            <c:strRef>
              <c:f>'Imp Actions'!$AA$11:$AA$13</c:f>
              <c:strCache>
                <c:ptCount val="3"/>
                <c:pt idx="0">
                  <c:v>Actual</c:v>
                </c:pt>
                <c:pt idx="1">
                  <c:v>Remaining</c:v>
                </c:pt>
                <c:pt idx="2">
                  <c:v>Hidden Half</c:v>
                </c:pt>
              </c:strCache>
            </c:strRef>
          </c:cat>
          <c:val>
            <c:numRef>
              <c:f>'Imp Actions'!$AB$11:$AB$13</c:f>
              <c:numCache>
                <c:formatCode>0.00</c:formatCode>
                <c:ptCount val="3"/>
                <c:pt idx="0" formatCode="&quot;₹&quot;\ #,##0.00">
                  <c:v>42073.709999999992</c:v>
                </c:pt>
                <c:pt idx="1">
                  <c:v>57926.290000000008</c:v>
                </c:pt>
                <c:pt idx="2">
                  <c:v>100000</c:v>
                </c:pt>
              </c:numCache>
            </c:numRef>
          </c:val>
          <c:extLst>
            <c:ext xmlns:c16="http://schemas.microsoft.com/office/drawing/2014/chart" uri="{C3380CC4-5D6E-409C-BE32-E72D297353CC}">
              <c16:uniqueId val="{00000006-7DD9-4506-A9EA-EC9532087861}"/>
            </c:ext>
          </c:extLst>
        </c:ser>
        <c:dLbls>
          <c:showLegendKey val="0"/>
          <c:showVal val="0"/>
          <c:showCatName val="0"/>
          <c:showSerName val="0"/>
          <c:showPercent val="0"/>
          <c:showBubbleSize val="0"/>
          <c:showLeaderLines val="1"/>
        </c:dLbls>
        <c:firstSliceAng val="270"/>
        <c:holeSize val="65"/>
      </c:doughnutChart>
      <c:pieChart>
        <c:varyColors val="1"/>
        <c:ser>
          <c:idx val="1"/>
          <c:order val="1"/>
          <c:tx>
            <c:v>pointer</c:v>
          </c:tx>
          <c:dPt>
            <c:idx val="0"/>
            <c:bubble3D val="0"/>
            <c:spPr>
              <a:noFill/>
              <a:ln w="19050">
                <a:solidFill>
                  <a:schemeClr val="lt1"/>
                </a:solidFill>
              </a:ln>
              <a:effectLst/>
            </c:spPr>
            <c:extLst>
              <c:ext xmlns:c16="http://schemas.microsoft.com/office/drawing/2014/chart" uri="{C3380CC4-5D6E-409C-BE32-E72D297353CC}">
                <c16:uniqueId val="{00000008-7DD9-4506-A9EA-EC9532087861}"/>
              </c:ext>
            </c:extLst>
          </c:dPt>
          <c:dPt>
            <c:idx val="1"/>
            <c:bubble3D val="0"/>
            <c:spPr>
              <a:solidFill>
                <a:schemeClr val="tx1">
                  <a:lumMod val="95000"/>
                  <a:lumOff val="5000"/>
                </a:schemeClr>
              </a:solidFill>
              <a:ln w="19050">
                <a:solidFill>
                  <a:schemeClr val="lt1"/>
                </a:solidFill>
              </a:ln>
              <a:effectLst/>
            </c:spPr>
            <c:extLst>
              <c:ext xmlns:c16="http://schemas.microsoft.com/office/drawing/2014/chart" uri="{C3380CC4-5D6E-409C-BE32-E72D297353CC}">
                <c16:uniqueId val="{0000000A-7DD9-4506-A9EA-EC9532087861}"/>
              </c:ext>
            </c:extLst>
          </c:dPt>
          <c:dPt>
            <c:idx val="2"/>
            <c:bubble3D val="0"/>
            <c:spPr>
              <a:noFill/>
              <a:ln w="19050">
                <a:solidFill>
                  <a:schemeClr val="lt1"/>
                </a:solidFill>
              </a:ln>
              <a:effectLst/>
            </c:spPr>
            <c:extLst>
              <c:ext xmlns:c16="http://schemas.microsoft.com/office/drawing/2014/chart" uri="{C3380CC4-5D6E-409C-BE32-E72D297353CC}">
                <c16:uniqueId val="{0000000C-7DD9-4506-A9EA-EC9532087861}"/>
              </c:ext>
            </c:extLst>
          </c:dPt>
          <c:val>
            <c:numRef>
              <c:f>'Imp Actions'!$AE$12:$AE$14</c:f>
              <c:numCache>
                <c:formatCode>0.00</c:formatCode>
                <c:ptCount val="3"/>
                <c:pt idx="0" formatCode="&quot;₹&quot;\ #,##0.00">
                  <c:v>43329.430000000015</c:v>
                </c:pt>
                <c:pt idx="1">
                  <c:v>4000</c:v>
                </c:pt>
                <c:pt idx="2">
                  <c:v>100000</c:v>
                </c:pt>
              </c:numCache>
            </c:numRef>
          </c:val>
          <c:extLst>
            <c:ext xmlns:c16="http://schemas.microsoft.com/office/drawing/2014/chart" uri="{C3380CC4-5D6E-409C-BE32-E72D297353CC}">
              <c16:uniqueId val="{0000000D-7DD9-4506-A9EA-EC9532087861}"/>
            </c:ext>
          </c:extLst>
        </c:ser>
        <c:dLbls>
          <c:showLegendKey val="0"/>
          <c:showVal val="0"/>
          <c:showCatName val="0"/>
          <c:showSerName val="0"/>
          <c:showPercent val="0"/>
          <c:showBubbleSize val="0"/>
          <c:showLeaderLines val="1"/>
        </c:dLbls>
        <c:firstSliceAng val="270"/>
      </c:pie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rgbClr val="C00000"/>
              </a:solidFill>
              <a:ln w="19050">
                <a:solidFill>
                  <a:schemeClr val="lt1"/>
                </a:solidFill>
              </a:ln>
              <a:effectLst/>
            </c:spPr>
            <c:extLst>
              <c:ext xmlns:c16="http://schemas.microsoft.com/office/drawing/2014/chart" uri="{C3380CC4-5D6E-409C-BE32-E72D297353CC}">
                <c16:uniqueId val="{00000003-FDE1-4B76-9DAC-3313C10B5D82}"/>
              </c:ext>
            </c:extLst>
          </c:dPt>
          <c:dPt>
            <c:idx val="1"/>
            <c:bubble3D val="0"/>
            <c:spPr>
              <a:solidFill>
                <a:srgbClr val="FFC000"/>
              </a:solidFill>
              <a:ln w="19050">
                <a:solidFill>
                  <a:schemeClr val="lt1"/>
                </a:solidFill>
              </a:ln>
              <a:effectLst/>
            </c:spPr>
            <c:extLst>
              <c:ext xmlns:c16="http://schemas.microsoft.com/office/drawing/2014/chart" uri="{C3380CC4-5D6E-409C-BE32-E72D297353CC}">
                <c16:uniqueId val="{00000002-FDE1-4B76-9DAC-3313C10B5D82}"/>
              </c:ext>
            </c:extLst>
          </c:dPt>
          <c:dPt>
            <c:idx val="2"/>
            <c:bubble3D val="0"/>
            <c:spPr>
              <a:solidFill>
                <a:srgbClr val="339933"/>
              </a:solidFill>
              <a:ln w="19050">
                <a:solidFill>
                  <a:schemeClr val="lt1"/>
                </a:solidFill>
              </a:ln>
              <a:effectLst/>
            </c:spPr>
            <c:extLst>
              <c:ext xmlns:c16="http://schemas.microsoft.com/office/drawing/2014/chart" uri="{C3380CC4-5D6E-409C-BE32-E72D297353CC}">
                <c16:uniqueId val="{00000001-FDE1-4B76-9DAC-3313C10B5D82}"/>
              </c:ext>
            </c:extLst>
          </c:dPt>
          <c:dPt>
            <c:idx val="3"/>
            <c:bubble3D val="0"/>
            <c:spPr>
              <a:noFill/>
              <a:ln w="19050">
                <a:solidFill>
                  <a:schemeClr val="lt1"/>
                </a:solidFill>
              </a:ln>
              <a:effectLst/>
            </c:spPr>
            <c:extLst>
              <c:ext xmlns:c16="http://schemas.microsoft.com/office/drawing/2014/chart" uri="{C3380CC4-5D6E-409C-BE32-E72D297353CC}">
                <c16:uniqueId val="{00000004-FDE1-4B76-9DAC-3313C10B5D82}"/>
              </c:ext>
            </c:extLst>
          </c:dPt>
          <c:cat>
            <c:strRef>
              <c:f>'Imp Actions'!$AB$20:$AB$23</c:f>
              <c:strCache>
                <c:ptCount val="4"/>
                <c:pt idx="0">
                  <c:v>Poor</c:v>
                </c:pt>
                <c:pt idx="1">
                  <c:v>Average</c:v>
                </c:pt>
                <c:pt idx="2">
                  <c:v>Good Sale</c:v>
                </c:pt>
                <c:pt idx="3">
                  <c:v>Hidden Half</c:v>
                </c:pt>
              </c:strCache>
            </c:strRef>
          </c:cat>
          <c:val>
            <c:numRef>
              <c:f>'Imp Actions'!$AC$20:$AC$23</c:f>
              <c:numCache>
                <c:formatCode>0.00</c:formatCode>
                <c:ptCount val="4"/>
                <c:pt idx="0">
                  <c:v>40000</c:v>
                </c:pt>
                <c:pt idx="1">
                  <c:v>32000</c:v>
                </c:pt>
                <c:pt idx="2">
                  <c:v>38000</c:v>
                </c:pt>
                <c:pt idx="3">
                  <c:v>100000</c:v>
                </c:pt>
              </c:numCache>
            </c:numRef>
          </c:val>
          <c:extLst>
            <c:ext xmlns:c16="http://schemas.microsoft.com/office/drawing/2014/chart" uri="{C3380CC4-5D6E-409C-BE32-E72D297353CC}">
              <c16:uniqueId val="{00000000-FDE1-4B76-9DAC-3313C10B5D82}"/>
            </c:ext>
          </c:extLst>
        </c:ser>
        <c:ser>
          <c:idx val="1"/>
          <c:order val="1"/>
          <c:tx>
            <c:v>Speedometer Value</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9-9C03-4FE0-9543-F3E12E87986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B-9C03-4FE0-9543-F3E12E87986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D-9C03-4FE0-9543-F3E12E87986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F-9C03-4FE0-9543-F3E12E87986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1-9C03-4FE0-9543-F3E12E879869}"/>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13-9C03-4FE0-9543-F3E12E879869}"/>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15-9C03-4FE0-9543-F3E12E879869}"/>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17-9C03-4FE0-9543-F3E12E879869}"/>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9-9C03-4FE0-9543-F3E12E879869}"/>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B-9C03-4FE0-9543-F3E12E879869}"/>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D-9C03-4FE0-9543-F3E12E879869}"/>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F-9C03-4FE0-9543-F3E12E879869}"/>
              </c:ext>
            </c:extLst>
          </c:dPt>
          <c:dPt>
            <c:idx val="12"/>
            <c:bubble3D val="0"/>
            <c:spPr>
              <a:noFill/>
              <a:ln w="19050">
                <a:solidFill>
                  <a:schemeClr val="lt1"/>
                </a:solidFill>
              </a:ln>
              <a:effectLst/>
            </c:spPr>
            <c:extLst>
              <c:ext xmlns:c16="http://schemas.microsoft.com/office/drawing/2014/chart" uri="{C3380CC4-5D6E-409C-BE32-E72D297353CC}">
                <c16:uniqueId val="{0000000C-FDE1-4B76-9DAC-3313C10B5D82}"/>
              </c:ext>
            </c:extLst>
          </c:dPt>
          <c:val>
            <c:numRef>
              <c:f>'Imp Actions'!$AI$5:$AI$17</c:f>
              <c:numCache>
                <c:formatCode>General</c:formatCode>
                <c:ptCount val="13"/>
                <c:pt idx="0">
                  <c:v>10000</c:v>
                </c:pt>
                <c:pt idx="1">
                  <c:v>10000</c:v>
                </c:pt>
                <c:pt idx="2">
                  <c:v>10000</c:v>
                </c:pt>
                <c:pt idx="3">
                  <c:v>10000</c:v>
                </c:pt>
                <c:pt idx="4">
                  <c:v>10000</c:v>
                </c:pt>
                <c:pt idx="5">
                  <c:v>10000</c:v>
                </c:pt>
                <c:pt idx="6">
                  <c:v>10000</c:v>
                </c:pt>
                <c:pt idx="7">
                  <c:v>10000</c:v>
                </c:pt>
                <c:pt idx="8">
                  <c:v>10000</c:v>
                </c:pt>
                <c:pt idx="9">
                  <c:v>10000</c:v>
                </c:pt>
                <c:pt idx="10">
                  <c:v>10000</c:v>
                </c:pt>
                <c:pt idx="11">
                  <c:v>10000</c:v>
                </c:pt>
                <c:pt idx="12">
                  <c:v>120000</c:v>
                </c:pt>
              </c:numCache>
            </c:numRef>
          </c:val>
          <c:extLst>
            <c:ext xmlns:c16="http://schemas.microsoft.com/office/drawing/2014/chart" uri="{C3380CC4-5D6E-409C-BE32-E72D297353CC}">
              <c16:uniqueId val="{00000008-FDE1-4B76-9DAC-3313C10B5D82}"/>
            </c:ext>
          </c:extLst>
        </c:ser>
        <c:dLbls>
          <c:showLegendKey val="0"/>
          <c:showVal val="0"/>
          <c:showCatName val="0"/>
          <c:showSerName val="0"/>
          <c:showPercent val="0"/>
          <c:showBubbleSize val="0"/>
          <c:showLeaderLines val="1"/>
        </c:dLbls>
        <c:firstSliceAng val="275"/>
        <c:holeSize val="65"/>
      </c:doughnutChart>
      <c:pieChart>
        <c:varyColors val="1"/>
        <c:ser>
          <c:idx val="2"/>
          <c:order val="2"/>
          <c:tx>
            <c:v>Pointer</c:v>
          </c:tx>
          <c:dPt>
            <c:idx val="0"/>
            <c:bubble3D val="0"/>
            <c:spPr>
              <a:noFill/>
              <a:ln w="19050">
                <a:solidFill>
                  <a:schemeClr val="lt1"/>
                </a:solidFill>
              </a:ln>
              <a:effectLst/>
            </c:spPr>
            <c:extLst>
              <c:ext xmlns:c16="http://schemas.microsoft.com/office/drawing/2014/chart" uri="{C3380CC4-5D6E-409C-BE32-E72D297353CC}">
                <c16:uniqueId val="{0000000E-FDE1-4B76-9DAC-3313C10B5D82}"/>
              </c:ext>
            </c:extLst>
          </c:dPt>
          <c:dPt>
            <c:idx val="1"/>
            <c:bubble3D val="0"/>
            <c:spPr>
              <a:solidFill>
                <a:schemeClr val="tx1"/>
              </a:solidFill>
              <a:ln w="19050">
                <a:solidFill>
                  <a:schemeClr val="lt1"/>
                </a:solidFill>
              </a:ln>
              <a:effectLst/>
            </c:spPr>
            <c:extLst>
              <c:ext xmlns:c16="http://schemas.microsoft.com/office/drawing/2014/chart" uri="{C3380CC4-5D6E-409C-BE32-E72D297353CC}">
                <c16:uniqueId val="{0000000F-FDE1-4B76-9DAC-3313C10B5D82}"/>
              </c:ext>
            </c:extLst>
          </c:dPt>
          <c:dPt>
            <c:idx val="2"/>
            <c:bubble3D val="0"/>
            <c:spPr>
              <a:noFill/>
              <a:ln w="19050">
                <a:solidFill>
                  <a:schemeClr val="lt1"/>
                </a:solidFill>
              </a:ln>
              <a:effectLst/>
            </c:spPr>
            <c:extLst>
              <c:ext xmlns:c16="http://schemas.microsoft.com/office/drawing/2014/chart" uri="{C3380CC4-5D6E-409C-BE32-E72D297353CC}">
                <c16:uniqueId val="{0000000D-FDE1-4B76-9DAC-3313C10B5D82}"/>
              </c:ext>
            </c:extLst>
          </c:dPt>
          <c:val>
            <c:numRef>
              <c:f>'Imp Actions'!$AE$12:$AE$14</c:f>
              <c:numCache>
                <c:formatCode>0.00</c:formatCode>
                <c:ptCount val="3"/>
                <c:pt idx="0" formatCode="&quot;₹&quot;\ #,##0.00">
                  <c:v>43329.430000000015</c:v>
                </c:pt>
                <c:pt idx="1">
                  <c:v>4000</c:v>
                </c:pt>
                <c:pt idx="2">
                  <c:v>100000</c:v>
                </c:pt>
              </c:numCache>
            </c:numRef>
          </c:val>
          <c:extLst>
            <c:ext xmlns:c16="http://schemas.microsoft.com/office/drawing/2014/chart" uri="{C3380CC4-5D6E-409C-BE32-E72D297353CC}">
              <c16:uniqueId val="{0000000B-FDE1-4B76-9DAC-3313C10B5D82}"/>
            </c:ext>
          </c:extLst>
        </c:ser>
        <c:ser>
          <c:idx val="3"/>
          <c:order val="3"/>
          <c:tx>
            <c:v>look</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29-9C03-4FE0-9543-F3E12E87986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2B-9C03-4FE0-9543-F3E12E879869}"/>
              </c:ext>
            </c:extLst>
          </c:dPt>
          <c:val>
            <c:numRef>
              <c:f>'Imp Actions'!$AA$2:$AA$3</c:f>
              <c:numCache>
                <c:formatCode>General</c:formatCode>
                <c:ptCount val="2"/>
                <c:pt idx="0">
                  <c:v>50000</c:v>
                </c:pt>
                <c:pt idx="1">
                  <c:v>50000</c:v>
                </c:pt>
              </c:numCache>
            </c:numRef>
          </c:val>
          <c:extLst>
            <c:ext xmlns:c16="http://schemas.microsoft.com/office/drawing/2014/chart" uri="{C3380CC4-5D6E-409C-BE32-E72D297353CC}">
              <c16:uniqueId val="{00000011-FDE1-4B76-9DAC-3313C10B5D82}"/>
            </c:ext>
          </c:extLst>
        </c:ser>
        <c:dLbls>
          <c:showLegendKey val="0"/>
          <c:showVal val="0"/>
          <c:showCatName val="0"/>
          <c:showSerName val="0"/>
          <c:showPercent val="0"/>
          <c:showBubbleSize val="0"/>
          <c:showLeaderLines val="1"/>
        </c:dLbls>
        <c:firstSliceAng val="275"/>
      </c:pie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 id="15">
  <a:schemeClr val="accent2"/>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5.png"/><Relationship Id="rId13" Type="http://schemas.openxmlformats.org/officeDocument/2006/relationships/image" Target="../media/image10.svg"/><Relationship Id="rId18" Type="http://schemas.openxmlformats.org/officeDocument/2006/relationships/chart" Target="../charts/chart3.xml"/><Relationship Id="rId3" Type="http://schemas.openxmlformats.org/officeDocument/2006/relationships/image" Target="../media/image2.svg"/><Relationship Id="rId21" Type="http://schemas.openxmlformats.org/officeDocument/2006/relationships/chart" Target="../charts/chart6.xml"/><Relationship Id="rId7" Type="http://schemas.openxmlformats.org/officeDocument/2006/relationships/hyperlink" Target="#data!A1"/><Relationship Id="rId12" Type="http://schemas.openxmlformats.org/officeDocument/2006/relationships/image" Target="../media/image9.png"/><Relationship Id="rId17" Type="http://schemas.openxmlformats.org/officeDocument/2006/relationships/chart" Target="../charts/chart2.xml"/><Relationship Id="rId2" Type="http://schemas.openxmlformats.org/officeDocument/2006/relationships/image" Target="../media/image1.png"/><Relationship Id="rId16" Type="http://schemas.openxmlformats.org/officeDocument/2006/relationships/image" Target="../media/image12.svg"/><Relationship Id="rId20" Type="http://schemas.openxmlformats.org/officeDocument/2006/relationships/chart" Target="../charts/chart5.xml"/><Relationship Id="rId1" Type="http://schemas.openxmlformats.org/officeDocument/2006/relationships/hyperlink" Target="#Sheet2!A1"/><Relationship Id="rId6" Type="http://schemas.openxmlformats.org/officeDocument/2006/relationships/image" Target="../media/image4.svg"/><Relationship Id="rId11" Type="http://schemas.openxmlformats.org/officeDocument/2006/relationships/image" Target="../media/image8.svg"/><Relationship Id="rId5" Type="http://schemas.openxmlformats.org/officeDocument/2006/relationships/image" Target="../media/image3.png"/><Relationship Id="rId15" Type="http://schemas.openxmlformats.org/officeDocument/2006/relationships/image" Target="../media/image11.png"/><Relationship Id="rId10" Type="http://schemas.openxmlformats.org/officeDocument/2006/relationships/image" Target="../media/image7.png"/><Relationship Id="rId19" Type="http://schemas.openxmlformats.org/officeDocument/2006/relationships/chart" Target="../charts/chart4.xml"/><Relationship Id="rId4" Type="http://schemas.openxmlformats.org/officeDocument/2006/relationships/hyperlink" Target="#DashBoard!A1"/><Relationship Id="rId9" Type="http://schemas.openxmlformats.org/officeDocument/2006/relationships/image" Target="../media/image6.svg"/><Relationship Id="rId14"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image" Target="../media/image8.svg"/><Relationship Id="rId1" Type="http://schemas.openxmlformats.org/officeDocument/2006/relationships/image" Target="../media/image7.png"/></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21</xdr:col>
      <xdr:colOff>359227</xdr:colOff>
      <xdr:row>0</xdr:row>
      <xdr:rowOff>108858</xdr:rowOff>
    </xdr:from>
    <xdr:to>
      <xdr:col>32</xdr:col>
      <xdr:colOff>250370</xdr:colOff>
      <xdr:row>16</xdr:row>
      <xdr:rowOff>10887</xdr:rowOff>
    </xdr:to>
    <xdr:sp macro="" textlink="">
      <xdr:nvSpPr>
        <xdr:cNvPr id="34" name="Rectangle: Rounded Corners 7">
          <a:extLst>
            <a:ext uri="{FF2B5EF4-FFF2-40B4-BE49-F238E27FC236}">
              <a16:creationId xmlns:a16="http://schemas.microsoft.com/office/drawing/2014/main" id="{6CE8408C-E81D-4CFB-8BA7-7C1B8A2C3E0A}"/>
            </a:ext>
          </a:extLst>
        </xdr:cNvPr>
        <xdr:cNvSpPr/>
      </xdr:nvSpPr>
      <xdr:spPr>
        <a:xfrm>
          <a:off x="12409713" y="108858"/>
          <a:ext cx="6596743" cy="2906486"/>
        </a:xfrm>
        <a:prstGeom prst="roundRect">
          <a:avLst/>
        </a:prstGeom>
        <a:solidFill>
          <a:schemeClr val="accent5">
            <a:lumMod val="40000"/>
            <a:lumOff val="60000"/>
          </a:schemeClr>
        </a:solidFill>
        <a:ln>
          <a:noFill/>
        </a:ln>
        <a:effectLst>
          <a:innerShdw blurRad="114300">
            <a:prstClr val="black"/>
          </a:innerShdw>
          <a:reflection blurRad="6350" stA="52000" endA="300" endPos="35000" dir="5400000" sy="-100000" algn="bl" rotWithShape="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IN" sz="1100" b="1" cap="none" spc="0">
            <a:ln w="22225">
              <a:solidFill>
                <a:schemeClr val="accent2"/>
              </a:solidFill>
              <a:prstDash val="solid"/>
            </a:ln>
            <a:solidFill>
              <a:schemeClr val="accent2">
                <a:lumMod val="40000"/>
                <a:lumOff val="60000"/>
              </a:schemeClr>
            </a:solidFill>
            <a:effectLst/>
          </a:endParaRPr>
        </a:p>
      </xdr:txBody>
    </xdr:sp>
    <xdr:clientData/>
  </xdr:twoCellAnchor>
  <xdr:twoCellAnchor>
    <xdr:from>
      <xdr:col>21</xdr:col>
      <xdr:colOff>381000</xdr:colOff>
      <xdr:row>16</xdr:row>
      <xdr:rowOff>76201</xdr:rowOff>
    </xdr:from>
    <xdr:to>
      <xdr:col>32</xdr:col>
      <xdr:colOff>370114</xdr:colOff>
      <xdr:row>35</xdr:row>
      <xdr:rowOff>132807</xdr:rowOff>
    </xdr:to>
    <xdr:sp macro="" textlink="">
      <xdr:nvSpPr>
        <xdr:cNvPr id="32" name="Rectangle: Rounded Corners 7">
          <a:extLst>
            <a:ext uri="{FF2B5EF4-FFF2-40B4-BE49-F238E27FC236}">
              <a16:creationId xmlns:a16="http://schemas.microsoft.com/office/drawing/2014/main" id="{46028817-5DD4-45D3-9116-3399065648A5}"/>
            </a:ext>
          </a:extLst>
        </xdr:cNvPr>
        <xdr:cNvSpPr/>
      </xdr:nvSpPr>
      <xdr:spPr>
        <a:xfrm>
          <a:off x="12431486" y="3080658"/>
          <a:ext cx="6694714" cy="3572692"/>
        </a:xfrm>
        <a:prstGeom prst="roundRect">
          <a:avLst/>
        </a:prstGeom>
        <a:solidFill>
          <a:schemeClr val="accent5">
            <a:lumMod val="40000"/>
            <a:lumOff val="60000"/>
          </a:schemeClr>
        </a:solidFill>
        <a:ln>
          <a:noFill/>
        </a:ln>
        <a:effectLst>
          <a:innerShdw blurRad="114300">
            <a:prstClr val="black"/>
          </a:innerShdw>
          <a:reflection blurRad="6350" stA="52000" endA="300" endPos="35000" dir="5400000" sy="-100000" algn="bl" rotWithShape="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IN" sz="1100" b="1" cap="none" spc="0">
            <a:ln w="22225">
              <a:solidFill>
                <a:schemeClr val="accent2"/>
              </a:solidFill>
              <a:prstDash val="solid"/>
            </a:ln>
            <a:solidFill>
              <a:schemeClr val="accent2">
                <a:lumMod val="40000"/>
                <a:lumOff val="60000"/>
              </a:schemeClr>
            </a:solidFill>
            <a:effectLst/>
          </a:endParaRPr>
        </a:p>
      </xdr:txBody>
    </xdr:sp>
    <xdr:clientData/>
  </xdr:twoCellAnchor>
  <xdr:twoCellAnchor>
    <xdr:from>
      <xdr:col>1</xdr:col>
      <xdr:colOff>28303</xdr:colOff>
      <xdr:row>4</xdr:row>
      <xdr:rowOff>69667</xdr:rowOff>
    </xdr:from>
    <xdr:to>
      <xdr:col>21</xdr:col>
      <xdr:colOff>66403</xdr:colOff>
      <xdr:row>8</xdr:row>
      <xdr:rowOff>185056</xdr:rowOff>
    </xdr:to>
    <xdr:sp macro="" textlink="">
      <xdr:nvSpPr>
        <xdr:cNvPr id="26" name="Rectangle: Rounded Corners 7">
          <a:extLst>
            <a:ext uri="{FF2B5EF4-FFF2-40B4-BE49-F238E27FC236}">
              <a16:creationId xmlns:a16="http://schemas.microsoft.com/office/drawing/2014/main" id="{CB01D2A3-A4E6-48C6-A582-A777A99C9131}"/>
            </a:ext>
          </a:extLst>
        </xdr:cNvPr>
        <xdr:cNvSpPr/>
      </xdr:nvSpPr>
      <xdr:spPr>
        <a:xfrm>
          <a:off x="844732" y="809896"/>
          <a:ext cx="11272157" cy="855617"/>
        </a:xfrm>
        <a:prstGeom prst="roundRect">
          <a:avLst/>
        </a:prstGeom>
        <a:solidFill>
          <a:schemeClr val="accent6">
            <a:lumMod val="20000"/>
            <a:lumOff val="80000"/>
          </a:schemeClr>
        </a:solidFill>
        <a:ln>
          <a:noFill/>
        </a:ln>
        <a:effectLst>
          <a:innerShdw blurRad="114300">
            <a:prstClr val="black"/>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IN" sz="1100"/>
        </a:p>
      </xdr:txBody>
    </xdr:sp>
    <xdr:clientData/>
  </xdr:twoCellAnchor>
  <xdr:twoCellAnchor>
    <xdr:from>
      <xdr:col>13</xdr:col>
      <xdr:colOff>561704</xdr:colOff>
      <xdr:row>16</xdr:row>
      <xdr:rowOff>165462</xdr:rowOff>
    </xdr:from>
    <xdr:to>
      <xdr:col>20</xdr:col>
      <xdr:colOff>429987</xdr:colOff>
      <xdr:row>36</xdr:row>
      <xdr:rowOff>69668</xdr:rowOff>
    </xdr:to>
    <xdr:sp macro="" textlink="">
      <xdr:nvSpPr>
        <xdr:cNvPr id="22" name="Rectangle: Rounded Corners 7">
          <a:extLst>
            <a:ext uri="{FF2B5EF4-FFF2-40B4-BE49-F238E27FC236}">
              <a16:creationId xmlns:a16="http://schemas.microsoft.com/office/drawing/2014/main" id="{3F5D8425-E335-4A69-A2FF-A6D637A9006E}"/>
            </a:ext>
          </a:extLst>
        </xdr:cNvPr>
        <xdr:cNvSpPr/>
      </xdr:nvSpPr>
      <xdr:spPr>
        <a:xfrm>
          <a:off x="8236133" y="3169919"/>
          <a:ext cx="3634740" cy="3605349"/>
        </a:xfrm>
        <a:prstGeom prst="roundRect">
          <a:avLst/>
        </a:prstGeom>
        <a:solidFill>
          <a:schemeClr val="accent5">
            <a:lumMod val="40000"/>
            <a:lumOff val="60000"/>
          </a:schemeClr>
        </a:solidFill>
        <a:ln>
          <a:noFill/>
        </a:ln>
        <a:effectLst>
          <a:innerShdw blurRad="114300">
            <a:prstClr val="black"/>
          </a:innerShdw>
          <a:reflection blurRad="6350" stA="52000" endA="300" endPos="35000" dir="5400000" sy="-100000" algn="bl" rotWithShape="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IN" sz="1100" b="1" cap="none" spc="0">
            <a:ln w="22225">
              <a:solidFill>
                <a:schemeClr val="accent2"/>
              </a:solidFill>
              <a:prstDash val="solid"/>
            </a:ln>
            <a:solidFill>
              <a:schemeClr val="accent2">
                <a:lumMod val="40000"/>
                <a:lumOff val="60000"/>
              </a:schemeClr>
            </a:solidFill>
            <a:effectLst/>
          </a:endParaRPr>
        </a:p>
      </xdr:txBody>
    </xdr:sp>
    <xdr:clientData/>
  </xdr:twoCellAnchor>
  <xdr:twoCellAnchor>
    <xdr:from>
      <xdr:col>7</xdr:col>
      <xdr:colOff>68581</xdr:colOff>
      <xdr:row>17</xdr:row>
      <xdr:rowOff>14151</xdr:rowOff>
    </xdr:from>
    <xdr:to>
      <xdr:col>13</xdr:col>
      <xdr:colOff>505098</xdr:colOff>
      <xdr:row>36</xdr:row>
      <xdr:rowOff>103414</xdr:rowOff>
    </xdr:to>
    <xdr:sp macro="" textlink="">
      <xdr:nvSpPr>
        <xdr:cNvPr id="20" name="Rectangle: Rounded Corners 7">
          <a:extLst>
            <a:ext uri="{FF2B5EF4-FFF2-40B4-BE49-F238E27FC236}">
              <a16:creationId xmlns:a16="http://schemas.microsoft.com/office/drawing/2014/main" id="{1DA0F8B8-14DA-4910-B291-7A034DC0B20C}"/>
            </a:ext>
          </a:extLst>
        </xdr:cNvPr>
        <xdr:cNvSpPr/>
      </xdr:nvSpPr>
      <xdr:spPr>
        <a:xfrm>
          <a:off x="4542610" y="3203665"/>
          <a:ext cx="3636917" cy="3605349"/>
        </a:xfrm>
        <a:prstGeom prst="roundRect">
          <a:avLst/>
        </a:prstGeom>
        <a:solidFill>
          <a:schemeClr val="accent5">
            <a:lumMod val="40000"/>
            <a:lumOff val="60000"/>
          </a:schemeClr>
        </a:solidFill>
        <a:ln>
          <a:noFill/>
        </a:ln>
        <a:effectLst>
          <a:innerShdw blurRad="114300">
            <a:prstClr val="black"/>
          </a:innerShdw>
          <a:reflection blurRad="6350" stA="52000" endA="300" endPos="35000" dir="5400000" sy="-100000" algn="bl" rotWithShape="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IN" sz="1100" b="1" cap="none" spc="0">
            <a:ln w="22225">
              <a:solidFill>
                <a:schemeClr val="accent2"/>
              </a:solidFill>
              <a:prstDash val="solid"/>
            </a:ln>
            <a:solidFill>
              <a:schemeClr val="accent2">
                <a:lumMod val="40000"/>
                <a:lumOff val="60000"/>
              </a:schemeClr>
            </a:solidFill>
            <a:effectLst/>
          </a:endParaRPr>
        </a:p>
      </xdr:txBody>
    </xdr:sp>
    <xdr:clientData/>
  </xdr:twoCellAnchor>
  <xdr:twoCellAnchor>
    <xdr:from>
      <xdr:col>7</xdr:col>
      <xdr:colOff>88174</xdr:colOff>
      <xdr:row>13</xdr:row>
      <xdr:rowOff>25037</xdr:rowOff>
    </xdr:from>
    <xdr:to>
      <xdr:col>14</xdr:col>
      <xdr:colOff>65314</xdr:colOff>
      <xdr:row>16</xdr:row>
      <xdr:rowOff>111035</xdr:rowOff>
    </xdr:to>
    <xdr:sp macro="" textlink="">
      <xdr:nvSpPr>
        <xdr:cNvPr id="10" name="Rectangle: Rounded Corners 7">
          <a:extLst>
            <a:ext uri="{FF2B5EF4-FFF2-40B4-BE49-F238E27FC236}">
              <a16:creationId xmlns:a16="http://schemas.microsoft.com/office/drawing/2014/main" id="{1A5847BA-E289-4ACA-81A4-20BAB0DF2021}"/>
            </a:ext>
          </a:extLst>
        </xdr:cNvPr>
        <xdr:cNvSpPr/>
      </xdr:nvSpPr>
      <xdr:spPr>
        <a:xfrm>
          <a:off x="4562203" y="2474323"/>
          <a:ext cx="3743597" cy="641169"/>
        </a:xfrm>
        <a:prstGeom prst="roundRect">
          <a:avLst/>
        </a:prstGeom>
        <a:solidFill>
          <a:schemeClr val="accent6">
            <a:lumMod val="20000"/>
            <a:lumOff val="80000"/>
          </a:schemeClr>
        </a:solidFill>
        <a:ln>
          <a:noFill/>
        </a:ln>
        <a:effectLst>
          <a:innerShdw blurRad="114300">
            <a:prstClr val="black"/>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IN" sz="1100" b="1" cap="none" spc="0">
            <a:ln w="22225">
              <a:solidFill>
                <a:schemeClr val="accent2"/>
              </a:solidFill>
              <a:prstDash val="solid"/>
            </a:ln>
            <a:solidFill>
              <a:schemeClr val="accent2">
                <a:lumMod val="40000"/>
                <a:lumOff val="60000"/>
              </a:schemeClr>
            </a:solidFill>
            <a:effectLst/>
          </a:endParaRPr>
        </a:p>
      </xdr:txBody>
    </xdr:sp>
    <xdr:clientData/>
  </xdr:twoCellAnchor>
  <xdr:twoCellAnchor>
    <xdr:from>
      <xdr:col>1</xdr:col>
      <xdr:colOff>32657</xdr:colOff>
      <xdr:row>16</xdr:row>
      <xdr:rowOff>180703</xdr:rowOff>
    </xdr:from>
    <xdr:to>
      <xdr:col>6</xdr:col>
      <xdr:colOff>596537</xdr:colOff>
      <xdr:row>36</xdr:row>
      <xdr:rowOff>84909</xdr:rowOff>
    </xdr:to>
    <xdr:sp macro="" textlink="">
      <xdr:nvSpPr>
        <xdr:cNvPr id="6" name="Rectangle: Rounded Corners 7">
          <a:extLst>
            <a:ext uri="{FF2B5EF4-FFF2-40B4-BE49-F238E27FC236}">
              <a16:creationId xmlns:a16="http://schemas.microsoft.com/office/drawing/2014/main" id="{58D3C3CA-984A-1D64-4C71-8F6AFA3B923D}"/>
            </a:ext>
          </a:extLst>
        </xdr:cNvPr>
        <xdr:cNvSpPr/>
      </xdr:nvSpPr>
      <xdr:spPr>
        <a:xfrm>
          <a:off x="849086" y="3185160"/>
          <a:ext cx="3611880" cy="3605349"/>
        </a:xfrm>
        <a:prstGeom prst="roundRect">
          <a:avLst/>
        </a:prstGeom>
        <a:solidFill>
          <a:schemeClr val="accent5">
            <a:lumMod val="40000"/>
            <a:lumOff val="60000"/>
          </a:schemeClr>
        </a:solidFill>
        <a:ln>
          <a:noFill/>
        </a:ln>
        <a:effectLst>
          <a:innerShdw blurRad="114300">
            <a:prstClr val="black"/>
          </a:innerShdw>
          <a:reflection blurRad="6350" stA="52000" endA="300" endPos="35000" dir="5400000" sy="-100000" algn="bl" rotWithShape="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IN" sz="1100" b="1" cap="none" spc="0">
            <a:ln w="22225">
              <a:solidFill>
                <a:schemeClr val="accent2"/>
              </a:solidFill>
              <a:prstDash val="solid"/>
            </a:ln>
            <a:solidFill>
              <a:schemeClr val="accent2">
                <a:lumMod val="40000"/>
                <a:lumOff val="60000"/>
              </a:schemeClr>
            </a:solidFill>
            <a:effectLst/>
          </a:endParaRPr>
        </a:p>
      </xdr:txBody>
    </xdr:sp>
    <xdr:clientData/>
  </xdr:twoCellAnchor>
  <xdr:twoCellAnchor>
    <xdr:from>
      <xdr:col>1</xdr:col>
      <xdr:colOff>38100</xdr:colOff>
      <xdr:row>12</xdr:row>
      <xdr:rowOff>177436</xdr:rowOff>
    </xdr:from>
    <xdr:to>
      <xdr:col>7</xdr:col>
      <xdr:colOff>68580</xdr:colOff>
      <xdr:row>16</xdr:row>
      <xdr:rowOff>78377</xdr:rowOff>
    </xdr:to>
    <xdr:sp macro="" textlink="">
      <xdr:nvSpPr>
        <xdr:cNvPr id="36" name="Rectangle: Rounded Corners 7">
          <a:extLst>
            <a:ext uri="{FF2B5EF4-FFF2-40B4-BE49-F238E27FC236}">
              <a16:creationId xmlns:a16="http://schemas.microsoft.com/office/drawing/2014/main" id="{91FCAAD2-241B-472A-8EC9-A49EB56BBC1F}"/>
            </a:ext>
          </a:extLst>
        </xdr:cNvPr>
        <xdr:cNvSpPr/>
      </xdr:nvSpPr>
      <xdr:spPr>
        <a:xfrm>
          <a:off x="854529" y="2441665"/>
          <a:ext cx="3688080" cy="641169"/>
        </a:xfrm>
        <a:prstGeom prst="roundRect">
          <a:avLst/>
        </a:prstGeom>
        <a:solidFill>
          <a:schemeClr val="accent6">
            <a:lumMod val="20000"/>
            <a:lumOff val="80000"/>
          </a:schemeClr>
        </a:solidFill>
        <a:ln>
          <a:noFill/>
        </a:ln>
        <a:effectLst>
          <a:innerShdw blurRad="114300">
            <a:prstClr val="black"/>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IN" sz="1100" b="1" cap="none" spc="0">
            <a:ln w="22225">
              <a:solidFill>
                <a:schemeClr val="accent2"/>
              </a:solidFill>
              <a:prstDash val="solid"/>
            </a:ln>
            <a:solidFill>
              <a:schemeClr val="accent2">
                <a:lumMod val="40000"/>
                <a:lumOff val="60000"/>
              </a:schemeClr>
            </a:solidFill>
            <a:effectLst/>
          </a:endParaRPr>
        </a:p>
      </xdr:txBody>
    </xdr:sp>
    <xdr:clientData/>
  </xdr:twoCellAnchor>
  <xdr:oneCellAnchor>
    <xdr:from>
      <xdr:col>0</xdr:col>
      <xdr:colOff>137160</xdr:colOff>
      <xdr:row>9</xdr:row>
      <xdr:rowOff>121920</xdr:rowOff>
    </xdr:from>
    <xdr:ext cx="594360" cy="792480"/>
    <xdr:pic>
      <xdr:nvPicPr>
        <xdr:cNvPr id="3" name="Graphic 2" descr="Target Audience with solid fill">
          <a:hlinkClick xmlns:r="http://schemas.openxmlformats.org/officeDocument/2006/relationships" r:id="rId1"/>
          <a:extLst>
            <a:ext uri="{FF2B5EF4-FFF2-40B4-BE49-F238E27FC236}">
              <a16:creationId xmlns:a16="http://schemas.microsoft.com/office/drawing/2014/main" id="{4A59AF35-D2D2-93DC-70A4-E9B036FE763E}"/>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137160" y="1767840"/>
          <a:ext cx="594360" cy="792480"/>
        </a:xfrm>
        <a:prstGeom prst="rect">
          <a:avLst/>
        </a:prstGeom>
      </xdr:spPr>
    </xdr:pic>
    <xdr:clientData/>
  </xdr:oneCellAnchor>
  <xdr:oneCellAnchor>
    <xdr:from>
      <xdr:col>0</xdr:col>
      <xdr:colOff>144780</xdr:colOff>
      <xdr:row>1</xdr:row>
      <xdr:rowOff>119520</xdr:rowOff>
    </xdr:from>
    <xdr:ext cx="563880" cy="909180"/>
    <xdr:pic>
      <xdr:nvPicPr>
        <xdr:cNvPr id="5" name="Graphic 4" descr="Bar graph with upward trend with solid fill">
          <a:hlinkClick xmlns:r="http://schemas.openxmlformats.org/officeDocument/2006/relationships" r:id="rId4"/>
          <a:extLst>
            <a:ext uri="{FF2B5EF4-FFF2-40B4-BE49-F238E27FC236}">
              <a16:creationId xmlns:a16="http://schemas.microsoft.com/office/drawing/2014/main" id="{9E0E7477-FCC5-1C6E-A065-663747A93FD5}"/>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144780" y="302400"/>
          <a:ext cx="563880" cy="909180"/>
        </a:xfrm>
        <a:prstGeom prst="rect">
          <a:avLst/>
        </a:prstGeom>
      </xdr:spPr>
    </xdr:pic>
    <xdr:clientData/>
  </xdr:oneCellAnchor>
  <xdr:oneCellAnchor>
    <xdr:from>
      <xdr:col>0</xdr:col>
      <xdr:colOff>53340</xdr:colOff>
      <xdr:row>18</xdr:row>
      <xdr:rowOff>30480</xdr:rowOff>
    </xdr:from>
    <xdr:ext cx="670560" cy="800100"/>
    <xdr:pic>
      <xdr:nvPicPr>
        <xdr:cNvPr id="7" name="Graphic 6" descr="Building with solid fill">
          <a:hlinkClick xmlns:r="http://schemas.openxmlformats.org/officeDocument/2006/relationships" r:id="rId7"/>
          <a:extLst>
            <a:ext uri="{FF2B5EF4-FFF2-40B4-BE49-F238E27FC236}">
              <a16:creationId xmlns:a16="http://schemas.microsoft.com/office/drawing/2014/main" id="{3E7A3378-D372-C0E8-5BD5-FC56F8C2DF95}"/>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53340" y="3322320"/>
          <a:ext cx="670560" cy="800100"/>
        </a:xfrm>
        <a:prstGeom prst="rect">
          <a:avLst/>
        </a:prstGeom>
      </xdr:spPr>
    </xdr:pic>
    <xdr:clientData/>
  </xdr:oneCellAnchor>
  <xdr:twoCellAnchor>
    <xdr:from>
      <xdr:col>0</xdr:col>
      <xdr:colOff>802278</xdr:colOff>
      <xdr:row>0</xdr:row>
      <xdr:rowOff>32660</xdr:rowOff>
    </xdr:from>
    <xdr:to>
      <xdr:col>21</xdr:col>
      <xdr:colOff>23949</xdr:colOff>
      <xdr:row>3</xdr:row>
      <xdr:rowOff>101240</xdr:rowOff>
    </xdr:to>
    <xdr:sp macro="" textlink="">
      <xdr:nvSpPr>
        <xdr:cNvPr id="4" name="Rectangle: Rounded Corners 7">
          <a:extLst>
            <a:ext uri="{FF2B5EF4-FFF2-40B4-BE49-F238E27FC236}">
              <a16:creationId xmlns:a16="http://schemas.microsoft.com/office/drawing/2014/main" id="{5C2E5785-BFCE-D180-D96C-03D008AA1D87}"/>
            </a:ext>
          </a:extLst>
        </xdr:cNvPr>
        <xdr:cNvSpPr/>
      </xdr:nvSpPr>
      <xdr:spPr>
        <a:xfrm>
          <a:off x="802278" y="32660"/>
          <a:ext cx="11272157" cy="623751"/>
        </a:xfrm>
        <a:prstGeom prst="roundRect">
          <a:avLst/>
        </a:prstGeom>
        <a:solidFill>
          <a:schemeClr val="bg2">
            <a:lumMod val="90000"/>
          </a:schemeClr>
        </a:solidFill>
        <a:ln>
          <a:noFill/>
        </a:ln>
        <a:effectLst>
          <a:innerShdw blurRad="114300">
            <a:prstClr val="black"/>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IN" sz="1100"/>
        </a:p>
      </xdr:txBody>
    </xdr:sp>
    <xdr:clientData/>
  </xdr:twoCellAnchor>
  <xdr:oneCellAnchor>
    <xdr:from>
      <xdr:col>6</xdr:col>
      <xdr:colOff>447543</xdr:colOff>
      <xdr:row>0</xdr:row>
      <xdr:rowOff>0</xdr:rowOff>
    </xdr:from>
    <xdr:ext cx="4408450" cy="526363"/>
    <xdr:sp macro="" textlink="">
      <xdr:nvSpPr>
        <xdr:cNvPr id="9" name="Rectangle 8">
          <a:extLst>
            <a:ext uri="{FF2B5EF4-FFF2-40B4-BE49-F238E27FC236}">
              <a16:creationId xmlns:a16="http://schemas.microsoft.com/office/drawing/2014/main" id="{47473A93-6BC0-EA7D-AF1E-9C211CE9A31E}"/>
            </a:ext>
          </a:extLst>
        </xdr:cNvPr>
        <xdr:cNvSpPr/>
      </xdr:nvSpPr>
      <xdr:spPr>
        <a:xfrm>
          <a:off x="4310883" y="0"/>
          <a:ext cx="4408450" cy="526363"/>
        </a:xfrm>
        <a:prstGeom prst="rect">
          <a:avLst/>
        </a:prstGeom>
        <a:noFill/>
      </xdr:spPr>
      <xdr:txBody>
        <a:bodyPr wrap="none" lIns="91440" tIns="45720" rIns="91440" bIns="45720">
          <a:spAutoFit/>
        </a:bodyPr>
        <a:lstStyle/>
        <a:p>
          <a:pPr algn="ctr"/>
          <a:r>
            <a:rPr lang="en-US" sz="2400" b="1" cap="none" spc="0">
              <a:ln w="12700" cmpd="sng">
                <a:solidFill>
                  <a:schemeClr val="accent4"/>
                </a:solidFill>
                <a:prstDash val="solid"/>
              </a:ln>
              <a:solidFill>
                <a:srgbClr val="002060"/>
              </a:solidFill>
              <a:effectLst/>
              <a:latin typeface="Arial Black" panose="020B0A04020102020204" pitchFamily="34" charset="0"/>
            </a:rPr>
            <a:t>Sales</a:t>
          </a:r>
          <a:r>
            <a:rPr lang="en-US" sz="2400" b="1" cap="none" spc="0" baseline="0">
              <a:ln w="12700" cmpd="sng">
                <a:solidFill>
                  <a:schemeClr val="accent4"/>
                </a:solidFill>
                <a:prstDash val="solid"/>
              </a:ln>
              <a:solidFill>
                <a:srgbClr val="002060"/>
              </a:solidFill>
              <a:effectLst/>
              <a:latin typeface="Arial Black" panose="020B0A04020102020204" pitchFamily="34" charset="0"/>
            </a:rPr>
            <a:t> &amp; Profit Dashboard</a:t>
          </a:r>
          <a:endParaRPr lang="en-US" sz="2400" b="1" cap="none" spc="0">
            <a:ln w="12700" cmpd="sng">
              <a:solidFill>
                <a:schemeClr val="accent4"/>
              </a:solidFill>
              <a:prstDash val="solid"/>
            </a:ln>
            <a:solidFill>
              <a:srgbClr val="002060"/>
            </a:solidFill>
            <a:effectLst/>
            <a:latin typeface="Arial Black" panose="020B0A04020102020204" pitchFamily="34" charset="0"/>
          </a:endParaRPr>
        </a:p>
      </xdr:txBody>
    </xdr:sp>
    <xdr:clientData/>
  </xdr:oneCellAnchor>
  <xdr:oneCellAnchor>
    <xdr:from>
      <xdr:col>2</xdr:col>
      <xdr:colOff>65837</xdr:colOff>
      <xdr:row>13</xdr:row>
      <xdr:rowOff>9612</xdr:rowOff>
    </xdr:from>
    <xdr:ext cx="985206" cy="311496"/>
    <xdr:sp macro="" textlink="">
      <xdr:nvSpPr>
        <xdr:cNvPr id="19" name="Rectangle 18">
          <a:extLst>
            <a:ext uri="{FF2B5EF4-FFF2-40B4-BE49-F238E27FC236}">
              <a16:creationId xmlns:a16="http://schemas.microsoft.com/office/drawing/2014/main" id="{5AE21962-305A-3796-1357-02718887F529}"/>
            </a:ext>
          </a:extLst>
        </xdr:cNvPr>
        <xdr:cNvSpPr/>
      </xdr:nvSpPr>
      <xdr:spPr>
        <a:xfrm>
          <a:off x="1491866" y="2458898"/>
          <a:ext cx="985206" cy="311496"/>
        </a:xfrm>
        <a:prstGeom prst="rect">
          <a:avLst/>
        </a:prstGeom>
        <a:noFill/>
      </xdr:spPr>
      <xdr:txBody>
        <a:bodyPr wrap="none" lIns="91440" tIns="45720" rIns="91440" bIns="45720">
          <a:spAutoFit/>
        </a:bodyPr>
        <a:lstStyle/>
        <a:p>
          <a:pPr algn="ctr"/>
          <a:r>
            <a:rPr lang="en-US" sz="1400" b="1" u="sng" cap="none" spc="0">
              <a:ln w="0"/>
              <a:solidFill>
                <a:schemeClr val="tx1"/>
              </a:solidFill>
              <a:effectLst>
                <a:outerShdw blurRad="38100" dist="19050" dir="2700000" algn="tl" rotWithShape="0">
                  <a:schemeClr val="dk1">
                    <a:alpha val="40000"/>
                  </a:schemeClr>
                </a:outerShdw>
              </a:effectLst>
            </a:rPr>
            <a:t>Total Sales</a:t>
          </a:r>
        </a:p>
      </xdr:txBody>
    </xdr:sp>
    <xdr:clientData/>
  </xdr:oneCellAnchor>
  <xdr:oneCellAnchor>
    <xdr:from>
      <xdr:col>1</xdr:col>
      <xdr:colOff>365991</xdr:colOff>
      <xdr:row>14</xdr:row>
      <xdr:rowOff>65315</xdr:rowOff>
    </xdr:from>
    <xdr:ext cx="1457366" cy="311496"/>
    <xdr:sp macro="" textlink="#REF!">
      <xdr:nvSpPr>
        <xdr:cNvPr id="31" name="Rectangle 30">
          <a:extLst>
            <a:ext uri="{FF2B5EF4-FFF2-40B4-BE49-F238E27FC236}">
              <a16:creationId xmlns:a16="http://schemas.microsoft.com/office/drawing/2014/main" id="{AD73C088-D043-42B3-A1FA-2004398726E6}"/>
            </a:ext>
          </a:extLst>
        </xdr:cNvPr>
        <xdr:cNvSpPr/>
      </xdr:nvSpPr>
      <xdr:spPr>
        <a:xfrm>
          <a:off x="1182420" y="2699658"/>
          <a:ext cx="1457366" cy="311496"/>
        </a:xfrm>
        <a:prstGeom prst="rect">
          <a:avLst/>
        </a:prstGeom>
        <a:noFill/>
      </xdr:spPr>
      <xdr:txBody>
        <a:bodyPr wrap="square" lIns="91440" tIns="45720" rIns="91440" bIns="45720">
          <a:spAutoFit/>
        </a:bodyPr>
        <a:lstStyle/>
        <a:p>
          <a:pPr algn="ctr"/>
          <a:fld id="{6CAF2C0B-2A54-42E3-AFAA-72977A1A864F}" type="TxLink">
            <a:rPr lang="en-US" sz="1400" b="1" i="0" u="none" strike="noStrike" cap="none" spc="0">
              <a:ln w="0"/>
              <a:solidFill>
                <a:srgbClr val="000000"/>
              </a:solidFill>
              <a:effectLst>
                <a:outerShdw blurRad="38100" dist="19050" dir="2700000" algn="tl" rotWithShape="0">
                  <a:schemeClr val="dk1">
                    <a:alpha val="40000"/>
                  </a:schemeClr>
                </a:outerShdw>
              </a:effectLst>
              <a:latin typeface="Calibri"/>
              <a:ea typeface="Calibri"/>
              <a:cs typeface="Calibri"/>
            </a:rPr>
            <a:pPr algn="ctr"/>
            <a:t>₹ 4,96,894.82</a:t>
          </a:fld>
          <a:endParaRPr lang="en-US" sz="1400" b="1" u="sng" cap="none" spc="0">
            <a:ln w="0"/>
            <a:solidFill>
              <a:schemeClr val="tx1"/>
            </a:solidFill>
            <a:effectLst>
              <a:outerShdw blurRad="38100" dist="19050" dir="2700000" algn="tl" rotWithShape="0">
                <a:schemeClr val="dk1">
                  <a:alpha val="40000"/>
                </a:schemeClr>
              </a:outerShdw>
            </a:effectLst>
          </a:endParaRPr>
        </a:p>
      </xdr:txBody>
    </xdr:sp>
    <xdr:clientData/>
  </xdr:oneCellAnchor>
  <xdr:oneCellAnchor>
    <xdr:from>
      <xdr:col>1</xdr:col>
      <xdr:colOff>123008</xdr:colOff>
      <xdr:row>13</xdr:row>
      <xdr:rowOff>64225</xdr:rowOff>
    </xdr:from>
    <xdr:ext cx="487680" cy="350520"/>
    <xdr:pic>
      <xdr:nvPicPr>
        <xdr:cNvPr id="25" name="Graphic 24" descr="Money with solid fill">
          <a:extLst>
            <a:ext uri="{FF2B5EF4-FFF2-40B4-BE49-F238E27FC236}">
              <a16:creationId xmlns:a16="http://schemas.microsoft.com/office/drawing/2014/main" id="{C03C7FB7-8846-AC8D-EEB9-D0AFD99BCF7F}"/>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939437" y="2513511"/>
          <a:ext cx="487680" cy="350520"/>
        </a:xfrm>
        <a:prstGeom prst="rect">
          <a:avLst/>
        </a:prstGeom>
      </xdr:spPr>
    </xdr:pic>
    <xdr:clientData/>
  </xdr:oneCellAnchor>
  <xdr:oneCellAnchor>
    <xdr:from>
      <xdr:col>3</xdr:col>
      <xdr:colOff>568234</xdr:colOff>
      <xdr:row>13</xdr:row>
      <xdr:rowOff>72934</xdr:rowOff>
    </xdr:from>
    <xdr:ext cx="464820" cy="518160"/>
    <xdr:pic>
      <xdr:nvPicPr>
        <xdr:cNvPr id="21" name="Graphic 20" descr="Bar graph with upward trend with solid fill">
          <a:extLst>
            <a:ext uri="{FF2B5EF4-FFF2-40B4-BE49-F238E27FC236}">
              <a16:creationId xmlns:a16="http://schemas.microsoft.com/office/drawing/2014/main" id="{38781CDA-DD46-3D90-E911-0418DA1E49E6}"/>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2603863" y="2522220"/>
          <a:ext cx="464820" cy="518160"/>
        </a:xfrm>
        <a:prstGeom prst="rect">
          <a:avLst/>
        </a:prstGeom>
      </xdr:spPr>
    </xdr:pic>
    <xdr:clientData/>
  </xdr:oneCellAnchor>
  <xdr:oneCellAnchor>
    <xdr:from>
      <xdr:col>9</xdr:col>
      <xdr:colOff>60863</xdr:colOff>
      <xdr:row>14</xdr:row>
      <xdr:rowOff>72750</xdr:rowOff>
    </xdr:from>
    <xdr:ext cx="1047402" cy="311496"/>
    <xdr:sp macro="" textlink="#REF!">
      <xdr:nvSpPr>
        <xdr:cNvPr id="30" name="Rectangle 29">
          <a:extLst>
            <a:ext uri="{FF2B5EF4-FFF2-40B4-BE49-F238E27FC236}">
              <a16:creationId xmlns:a16="http://schemas.microsoft.com/office/drawing/2014/main" id="{21C3417D-FEA8-4E32-95C2-0D2924C97101}"/>
            </a:ext>
          </a:extLst>
        </xdr:cNvPr>
        <xdr:cNvSpPr/>
      </xdr:nvSpPr>
      <xdr:spPr>
        <a:xfrm>
          <a:off x="5296892" y="2707093"/>
          <a:ext cx="1047402" cy="311496"/>
        </a:xfrm>
        <a:prstGeom prst="rect">
          <a:avLst/>
        </a:prstGeom>
        <a:noFill/>
      </xdr:spPr>
      <xdr:txBody>
        <a:bodyPr wrap="none" lIns="91440" tIns="45720" rIns="91440" bIns="45720">
          <a:spAutoFit/>
        </a:bodyPr>
        <a:lstStyle/>
        <a:p>
          <a:pPr algn="ctr"/>
          <a:fld id="{1E69284F-27D2-4B21-9C35-3EF954895347}" type="TxLink">
            <a:rPr lang="en-US" sz="1400" b="1" i="0" u="none" strike="noStrike" cap="none" spc="0">
              <a:ln w="0"/>
              <a:solidFill>
                <a:srgbClr val="000000"/>
              </a:solidFill>
              <a:effectLst>
                <a:outerShdw blurRad="38100" dist="19050" dir="2700000" algn="tl" rotWithShape="0">
                  <a:schemeClr val="dk1">
                    <a:alpha val="40000"/>
                  </a:schemeClr>
                </a:outerShdw>
              </a:effectLst>
              <a:latin typeface="Calibri"/>
              <a:ea typeface="Calibri"/>
              <a:cs typeface="Calibri"/>
            </a:rPr>
            <a:pPr algn="ctr"/>
            <a:t>₹ 83,605.25</a:t>
          </a:fld>
          <a:endParaRPr lang="en-US" sz="1400" b="1" u="sng" cap="none" spc="0">
            <a:ln w="0"/>
            <a:solidFill>
              <a:schemeClr val="tx1"/>
            </a:solidFill>
            <a:effectLst>
              <a:outerShdw blurRad="38100" dist="19050" dir="2700000" algn="tl" rotWithShape="0">
                <a:schemeClr val="dk1">
                  <a:alpha val="40000"/>
                </a:schemeClr>
              </a:outerShdw>
            </a:effectLst>
          </a:endParaRPr>
        </a:p>
      </xdr:txBody>
    </xdr:sp>
    <xdr:clientData/>
  </xdr:oneCellAnchor>
  <xdr:oneCellAnchor>
    <xdr:from>
      <xdr:col>9</xdr:col>
      <xdr:colOff>65715</xdr:colOff>
      <xdr:row>13</xdr:row>
      <xdr:rowOff>16143</xdr:rowOff>
    </xdr:from>
    <xdr:ext cx="1024639" cy="311496"/>
    <xdr:sp macro="" textlink="">
      <xdr:nvSpPr>
        <xdr:cNvPr id="29" name="Rectangle 28">
          <a:extLst>
            <a:ext uri="{FF2B5EF4-FFF2-40B4-BE49-F238E27FC236}">
              <a16:creationId xmlns:a16="http://schemas.microsoft.com/office/drawing/2014/main" id="{CB46DE90-82E8-BDBE-CEF1-88FC55C6949B}"/>
            </a:ext>
          </a:extLst>
        </xdr:cNvPr>
        <xdr:cNvSpPr/>
      </xdr:nvSpPr>
      <xdr:spPr>
        <a:xfrm>
          <a:off x="5301744" y="2465429"/>
          <a:ext cx="1024639" cy="311496"/>
        </a:xfrm>
        <a:prstGeom prst="rect">
          <a:avLst/>
        </a:prstGeom>
        <a:noFill/>
      </xdr:spPr>
      <xdr:txBody>
        <a:bodyPr wrap="none" lIns="91440" tIns="45720" rIns="91440" bIns="45720">
          <a:spAutoFit/>
        </a:bodyPr>
        <a:lstStyle/>
        <a:p>
          <a:pPr algn="ctr"/>
          <a:r>
            <a:rPr lang="en-US" sz="1400" b="1" u="sng" cap="none" spc="0">
              <a:ln w="0"/>
              <a:solidFill>
                <a:schemeClr val="tx1"/>
              </a:solidFill>
              <a:effectLst>
                <a:outerShdw blurRad="38100" dist="19050" dir="2700000" algn="tl" rotWithShape="0">
                  <a:schemeClr val="dk1">
                    <a:alpha val="40000"/>
                  </a:schemeClr>
                </a:outerShdw>
              </a:effectLst>
            </a:rPr>
            <a:t>Total</a:t>
          </a:r>
          <a:r>
            <a:rPr lang="en-US" sz="1400" b="1" u="sng" cap="none" spc="0" baseline="0">
              <a:ln w="0"/>
              <a:solidFill>
                <a:schemeClr val="tx1"/>
              </a:solidFill>
              <a:effectLst>
                <a:outerShdw blurRad="38100" dist="19050" dir="2700000" algn="tl" rotWithShape="0">
                  <a:schemeClr val="dk1">
                    <a:alpha val="40000"/>
                  </a:schemeClr>
                </a:outerShdw>
              </a:effectLst>
            </a:rPr>
            <a:t> Profit</a:t>
          </a:r>
          <a:endParaRPr lang="en-US" sz="1400" b="1" u="sng" cap="none" spc="0">
            <a:ln w="0"/>
            <a:solidFill>
              <a:schemeClr val="tx1"/>
            </a:solidFill>
            <a:effectLst>
              <a:outerShdw blurRad="38100" dist="19050" dir="2700000" algn="tl" rotWithShape="0">
                <a:schemeClr val="dk1">
                  <a:alpha val="40000"/>
                </a:schemeClr>
              </a:outerShdw>
            </a:effectLst>
          </a:endParaRPr>
        </a:p>
      </xdr:txBody>
    </xdr:sp>
    <xdr:clientData/>
  </xdr:oneCellAnchor>
  <xdr:twoCellAnchor>
    <xdr:from>
      <xdr:col>1</xdr:col>
      <xdr:colOff>460465</xdr:colOff>
      <xdr:row>17</xdr:row>
      <xdr:rowOff>160020</xdr:rowOff>
    </xdr:from>
    <xdr:to>
      <xdr:col>6</xdr:col>
      <xdr:colOff>148045</xdr:colOff>
      <xdr:row>35</xdr:row>
      <xdr:rowOff>3265</xdr:rowOff>
    </xdr:to>
    <xdr:graphicFrame macro="">
      <xdr:nvGraphicFramePr>
        <xdr:cNvPr id="2" name="Chart 1">
          <a:extLst>
            <a:ext uri="{FF2B5EF4-FFF2-40B4-BE49-F238E27FC236}">
              <a16:creationId xmlns:a16="http://schemas.microsoft.com/office/drawing/2014/main" id="{8E7BF3C5-55E3-4C69-9609-4D6A5B882D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oneCellAnchor>
    <xdr:from>
      <xdr:col>4</xdr:col>
      <xdr:colOff>452825</xdr:colOff>
      <xdr:row>12</xdr:row>
      <xdr:rowOff>181791</xdr:rowOff>
    </xdr:from>
    <xdr:ext cx="1246435" cy="502920"/>
    <xdr:sp macro="" textlink="">
      <xdr:nvSpPr>
        <xdr:cNvPr id="8" name="Rectangle 7">
          <a:extLst>
            <a:ext uri="{FF2B5EF4-FFF2-40B4-BE49-F238E27FC236}">
              <a16:creationId xmlns:a16="http://schemas.microsoft.com/office/drawing/2014/main" id="{964A6299-3CC4-4DDF-A55F-0A56369E43A3}"/>
            </a:ext>
          </a:extLst>
        </xdr:cNvPr>
        <xdr:cNvSpPr/>
      </xdr:nvSpPr>
      <xdr:spPr>
        <a:xfrm>
          <a:off x="3098054" y="2446020"/>
          <a:ext cx="1246435" cy="502920"/>
        </a:xfrm>
        <a:prstGeom prst="rect">
          <a:avLst/>
        </a:prstGeom>
        <a:noFill/>
      </xdr:spPr>
      <xdr:txBody>
        <a:bodyPr wrap="none" lIns="91440" tIns="45720" rIns="91440" bIns="45720">
          <a:noAutofit/>
        </a:bodyPr>
        <a:lstStyle/>
        <a:p>
          <a:pPr algn="ctr"/>
          <a:r>
            <a:rPr lang="en-US" sz="1400" b="1" u="sng" cap="none" spc="0">
              <a:ln w="0"/>
              <a:solidFill>
                <a:schemeClr val="tx1"/>
              </a:solidFill>
              <a:effectLst>
                <a:outerShdw blurRad="38100" dist="19050" dir="2700000" algn="tl" rotWithShape="0">
                  <a:schemeClr val="dk1">
                    <a:alpha val="40000"/>
                  </a:schemeClr>
                </a:outerShdw>
              </a:effectLst>
            </a:rPr>
            <a:t>Product</a:t>
          </a:r>
          <a:r>
            <a:rPr lang="en-US" sz="1400" b="1" u="sng" cap="none" spc="0" baseline="0">
              <a:ln w="0"/>
              <a:solidFill>
                <a:schemeClr val="tx1"/>
              </a:solidFill>
              <a:effectLst>
                <a:outerShdw blurRad="38100" dist="19050" dir="2700000" algn="tl" rotWithShape="0">
                  <a:schemeClr val="dk1">
                    <a:alpha val="40000"/>
                  </a:schemeClr>
                </a:outerShdw>
              </a:effectLst>
            </a:rPr>
            <a:t>  Category</a:t>
          </a:r>
        </a:p>
        <a:p>
          <a:pPr algn="ctr"/>
          <a:r>
            <a:rPr lang="en-US" sz="1400" b="1" u="sng" cap="none" spc="0" baseline="0">
              <a:ln w="0"/>
              <a:solidFill>
                <a:schemeClr val="tx1"/>
              </a:solidFill>
              <a:effectLst>
                <a:outerShdw blurRad="38100" dist="19050" dir="2700000" algn="tl" rotWithShape="0">
                  <a:schemeClr val="dk1">
                    <a:alpha val="40000"/>
                  </a:schemeClr>
                </a:outerShdw>
              </a:effectLst>
            </a:rPr>
            <a:t> Analytics</a:t>
          </a:r>
          <a:endParaRPr lang="en-US" sz="1400" b="1" u="sng" cap="none" spc="0">
            <a:ln w="0"/>
            <a:solidFill>
              <a:schemeClr val="tx1"/>
            </a:solidFill>
            <a:effectLst>
              <a:outerShdw blurRad="38100" dist="19050" dir="2700000" algn="tl" rotWithShape="0">
                <a:schemeClr val="dk1">
                  <a:alpha val="40000"/>
                </a:schemeClr>
              </a:outerShdw>
            </a:effectLst>
          </a:endParaRPr>
        </a:p>
      </xdr:txBody>
    </xdr:sp>
    <xdr:clientData/>
  </xdr:oneCellAnchor>
  <xdr:oneCellAnchor>
    <xdr:from>
      <xdr:col>11</xdr:col>
      <xdr:colOff>408214</xdr:colOff>
      <xdr:row>13</xdr:row>
      <xdr:rowOff>65314</xdr:rowOff>
    </xdr:from>
    <xdr:ext cx="1246435" cy="502920"/>
    <xdr:sp macro="" textlink="">
      <xdr:nvSpPr>
        <xdr:cNvPr id="13" name="Rectangle 12">
          <a:extLst>
            <a:ext uri="{FF2B5EF4-FFF2-40B4-BE49-F238E27FC236}">
              <a16:creationId xmlns:a16="http://schemas.microsoft.com/office/drawing/2014/main" id="{0FAEB35C-4096-4DAF-AC82-A74670BF92D6}"/>
            </a:ext>
          </a:extLst>
        </xdr:cNvPr>
        <xdr:cNvSpPr/>
      </xdr:nvSpPr>
      <xdr:spPr>
        <a:xfrm>
          <a:off x="6863443" y="2514600"/>
          <a:ext cx="1246435" cy="502920"/>
        </a:xfrm>
        <a:prstGeom prst="rect">
          <a:avLst/>
        </a:prstGeom>
        <a:noFill/>
      </xdr:spPr>
      <xdr:txBody>
        <a:bodyPr wrap="none" lIns="91440" tIns="45720" rIns="91440" bIns="45720">
          <a:noAutofit/>
        </a:bodyPr>
        <a:lstStyle/>
        <a:p>
          <a:pPr algn="ctr"/>
          <a:r>
            <a:rPr lang="en-US" sz="1400" b="1" u="sng" cap="none" spc="0">
              <a:ln w="0"/>
              <a:solidFill>
                <a:schemeClr val="tx1"/>
              </a:solidFill>
              <a:effectLst>
                <a:outerShdw blurRad="38100" dist="19050" dir="2700000" algn="tl" rotWithShape="0">
                  <a:schemeClr val="dk1">
                    <a:alpha val="40000"/>
                  </a:schemeClr>
                </a:outerShdw>
              </a:effectLst>
            </a:rPr>
            <a:t>Monthly</a:t>
          </a:r>
          <a:r>
            <a:rPr lang="en-US" sz="1400" b="1" u="sng" cap="none" spc="0" baseline="0">
              <a:ln w="0"/>
              <a:solidFill>
                <a:schemeClr val="tx1"/>
              </a:solidFill>
              <a:effectLst>
                <a:outerShdw blurRad="38100" dist="19050" dir="2700000" algn="tl" rotWithShape="0">
                  <a:schemeClr val="dk1">
                    <a:alpha val="40000"/>
                  </a:schemeClr>
                </a:outerShdw>
              </a:effectLst>
            </a:rPr>
            <a:t>  Profit</a:t>
          </a:r>
        </a:p>
        <a:p>
          <a:pPr algn="ctr"/>
          <a:r>
            <a:rPr lang="en-US" sz="1400" b="1" u="sng" cap="none" spc="0" baseline="0">
              <a:ln w="0"/>
              <a:solidFill>
                <a:schemeClr val="tx1"/>
              </a:solidFill>
              <a:effectLst>
                <a:outerShdw blurRad="38100" dist="19050" dir="2700000" algn="tl" rotWithShape="0">
                  <a:schemeClr val="dk1">
                    <a:alpha val="40000"/>
                  </a:schemeClr>
                </a:outerShdw>
              </a:effectLst>
            </a:rPr>
            <a:t> Analytics</a:t>
          </a:r>
          <a:endParaRPr lang="en-US" sz="1400" b="1" u="sng" cap="none" spc="0">
            <a:ln w="0"/>
            <a:solidFill>
              <a:schemeClr val="tx1"/>
            </a:solidFill>
            <a:effectLst>
              <a:outerShdw blurRad="38100" dist="19050" dir="2700000" algn="tl" rotWithShape="0">
                <a:schemeClr val="dk1">
                  <a:alpha val="40000"/>
                </a:schemeClr>
              </a:outerShdw>
            </a:effectLst>
          </a:endParaRPr>
        </a:p>
      </xdr:txBody>
    </xdr:sp>
    <xdr:clientData/>
  </xdr:oneCellAnchor>
  <xdr:oneCellAnchor>
    <xdr:from>
      <xdr:col>10</xdr:col>
      <xdr:colOff>537755</xdr:colOff>
      <xdr:row>13</xdr:row>
      <xdr:rowOff>91439</xdr:rowOff>
    </xdr:from>
    <xdr:ext cx="464820" cy="518160"/>
    <xdr:pic>
      <xdr:nvPicPr>
        <xdr:cNvPr id="14" name="Graphic 13" descr="Bar graph with upward trend with solid fill">
          <a:extLst>
            <a:ext uri="{FF2B5EF4-FFF2-40B4-BE49-F238E27FC236}">
              <a16:creationId xmlns:a16="http://schemas.microsoft.com/office/drawing/2014/main" id="{8E746C09-7FFF-469E-AD86-DDDA1E0B9029}"/>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6383384" y="2540725"/>
          <a:ext cx="464820" cy="518160"/>
        </a:xfrm>
        <a:prstGeom prst="rect">
          <a:avLst/>
        </a:prstGeom>
      </xdr:spPr>
    </xdr:pic>
    <xdr:clientData/>
  </xdr:oneCellAnchor>
  <xdr:oneCellAnchor>
    <xdr:from>
      <xdr:col>8</xdr:col>
      <xdr:colOff>80554</xdr:colOff>
      <xdr:row>13</xdr:row>
      <xdr:rowOff>9796</xdr:rowOff>
    </xdr:from>
    <xdr:ext cx="601980" cy="510540"/>
    <xdr:pic>
      <xdr:nvPicPr>
        <xdr:cNvPr id="16" name="Graphic 15" descr="Upward trend with solid fill">
          <a:extLst>
            <a:ext uri="{FF2B5EF4-FFF2-40B4-BE49-F238E27FC236}">
              <a16:creationId xmlns:a16="http://schemas.microsoft.com/office/drawing/2014/main" id="{7B989E30-5CA6-A6DF-B8D0-8BB141696303}"/>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4706983" y="2459082"/>
          <a:ext cx="601980" cy="510540"/>
        </a:xfrm>
        <a:prstGeom prst="rect">
          <a:avLst/>
        </a:prstGeom>
      </xdr:spPr>
    </xdr:pic>
    <xdr:clientData/>
  </xdr:oneCellAnchor>
  <xdr:twoCellAnchor>
    <xdr:from>
      <xdr:col>8</xdr:col>
      <xdr:colOff>111034</xdr:colOff>
      <xdr:row>18</xdr:row>
      <xdr:rowOff>99060</xdr:rowOff>
    </xdr:from>
    <xdr:to>
      <xdr:col>13</xdr:col>
      <xdr:colOff>202474</xdr:colOff>
      <xdr:row>33</xdr:row>
      <xdr:rowOff>94705</xdr:rowOff>
    </xdr:to>
    <xdr:graphicFrame macro="">
      <xdr:nvGraphicFramePr>
        <xdr:cNvPr id="17" name="Chart 16">
          <a:extLst>
            <a:ext uri="{FF2B5EF4-FFF2-40B4-BE49-F238E27FC236}">
              <a16:creationId xmlns:a16="http://schemas.microsoft.com/office/drawing/2014/main" id="{182BCA74-6F40-447D-AE0D-7BCF6A506E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14</xdr:col>
      <xdr:colOff>81643</xdr:colOff>
      <xdr:row>13</xdr:row>
      <xdr:rowOff>31567</xdr:rowOff>
    </xdr:from>
    <xdr:to>
      <xdr:col>20</xdr:col>
      <xdr:colOff>457200</xdr:colOff>
      <xdr:row>16</xdr:row>
      <xdr:rowOff>117565</xdr:rowOff>
    </xdr:to>
    <xdr:sp macro="" textlink="">
      <xdr:nvSpPr>
        <xdr:cNvPr id="12" name="Rectangle: Rounded Corners 7">
          <a:extLst>
            <a:ext uri="{FF2B5EF4-FFF2-40B4-BE49-F238E27FC236}">
              <a16:creationId xmlns:a16="http://schemas.microsoft.com/office/drawing/2014/main" id="{396ED0C6-E905-42F9-80E5-2ECC659C7DB2}"/>
            </a:ext>
          </a:extLst>
        </xdr:cNvPr>
        <xdr:cNvSpPr/>
      </xdr:nvSpPr>
      <xdr:spPr>
        <a:xfrm>
          <a:off x="8322129" y="2480853"/>
          <a:ext cx="3575957" cy="641169"/>
        </a:xfrm>
        <a:prstGeom prst="roundRect">
          <a:avLst/>
        </a:prstGeom>
        <a:solidFill>
          <a:schemeClr val="accent6">
            <a:lumMod val="20000"/>
            <a:lumOff val="80000"/>
          </a:schemeClr>
        </a:solidFill>
        <a:ln>
          <a:noFill/>
        </a:ln>
        <a:effectLst>
          <a:innerShdw blurRad="114300">
            <a:prstClr val="black"/>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IN" sz="1100" b="1" cap="none" spc="0">
            <a:ln w="22225">
              <a:solidFill>
                <a:schemeClr val="accent2"/>
              </a:solidFill>
              <a:prstDash val="solid"/>
            </a:ln>
            <a:solidFill>
              <a:schemeClr val="accent2">
                <a:lumMod val="40000"/>
                <a:lumOff val="60000"/>
              </a:schemeClr>
            </a:solidFill>
            <a:effectLst/>
          </a:endParaRPr>
        </a:p>
      </xdr:txBody>
    </xdr:sp>
    <xdr:clientData/>
  </xdr:twoCellAnchor>
  <xdr:oneCellAnchor>
    <xdr:from>
      <xdr:col>17</xdr:col>
      <xdr:colOff>306977</xdr:colOff>
      <xdr:row>13</xdr:row>
      <xdr:rowOff>43542</xdr:rowOff>
    </xdr:from>
    <xdr:ext cx="1246435" cy="502920"/>
    <xdr:sp macro="" textlink="">
      <xdr:nvSpPr>
        <xdr:cNvPr id="15" name="Rectangle 14">
          <a:extLst>
            <a:ext uri="{FF2B5EF4-FFF2-40B4-BE49-F238E27FC236}">
              <a16:creationId xmlns:a16="http://schemas.microsoft.com/office/drawing/2014/main" id="{1FD24A3A-5A1C-427E-8061-FF8BE172E928}"/>
            </a:ext>
          </a:extLst>
        </xdr:cNvPr>
        <xdr:cNvSpPr/>
      </xdr:nvSpPr>
      <xdr:spPr>
        <a:xfrm>
          <a:off x="9919063" y="2492828"/>
          <a:ext cx="1246435" cy="502920"/>
        </a:xfrm>
        <a:prstGeom prst="rect">
          <a:avLst/>
        </a:prstGeom>
        <a:noFill/>
      </xdr:spPr>
      <xdr:txBody>
        <a:bodyPr wrap="none" lIns="91440" tIns="45720" rIns="91440" bIns="45720">
          <a:noAutofit/>
        </a:bodyPr>
        <a:lstStyle/>
        <a:p>
          <a:pPr algn="ctr"/>
          <a:r>
            <a:rPr lang="en-US" sz="1400" b="1" u="sng" cap="none" spc="0">
              <a:ln w="0"/>
              <a:solidFill>
                <a:schemeClr val="tx1"/>
              </a:solidFill>
              <a:effectLst>
                <a:outerShdw blurRad="38100" dist="19050" dir="2700000" algn="tl" rotWithShape="0">
                  <a:schemeClr val="dk1">
                    <a:alpha val="40000"/>
                  </a:schemeClr>
                </a:outerShdw>
              </a:effectLst>
            </a:rPr>
            <a:t>Highest</a:t>
          </a:r>
          <a:r>
            <a:rPr lang="en-US" sz="1400" b="1" u="sng" cap="none" spc="0" baseline="0">
              <a:ln w="0"/>
              <a:solidFill>
                <a:schemeClr val="tx1"/>
              </a:solidFill>
              <a:effectLst>
                <a:outerShdw blurRad="38100" dist="19050" dir="2700000" algn="tl" rotWithShape="0">
                  <a:schemeClr val="dk1">
                    <a:alpha val="40000"/>
                  </a:schemeClr>
                </a:outerShdw>
              </a:effectLst>
            </a:rPr>
            <a:t>  Profit By Discount Range</a:t>
          </a:r>
        </a:p>
        <a:p>
          <a:pPr algn="ctr"/>
          <a:r>
            <a:rPr lang="en-US" sz="1400" b="1" u="sng" cap="none" spc="0" baseline="0">
              <a:ln w="0"/>
              <a:solidFill>
                <a:schemeClr val="tx1"/>
              </a:solidFill>
              <a:effectLst>
                <a:outerShdw blurRad="38100" dist="19050" dir="2700000" algn="tl" rotWithShape="0">
                  <a:schemeClr val="dk1">
                    <a:alpha val="40000"/>
                  </a:schemeClr>
                </a:outerShdw>
              </a:effectLst>
            </a:rPr>
            <a:t> </a:t>
          </a:r>
          <a:r>
            <a:rPr lang="en-US" sz="1100" b="1" u="sng" baseline="0">
              <a:effectLst>
                <a:outerShdw blurRad="38100" dist="19050" dir="2700000" algn="tl" rotWithShape="0">
                  <a:schemeClr val="dk1">
                    <a:alpha val="40000"/>
                  </a:schemeClr>
                </a:outerShdw>
              </a:effectLst>
              <a:latin typeface="+mn-lt"/>
              <a:ea typeface="+mn-ea"/>
              <a:cs typeface="+mn-cs"/>
            </a:rPr>
            <a:t>Analytics</a:t>
          </a:r>
          <a:endParaRPr lang="en-US" sz="1400" b="1" u="sng" cap="none" spc="0">
            <a:ln w="0"/>
            <a:solidFill>
              <a:schemeClr val="tx1"/>
            </a:solidFill>
            <a:effectLst>
              <a:outerShdw blurRad="38100" dist="19050" dir="2700000" algn="tl" rotWithShape="0">
                <a:schemeClr val="dk1">
                  <a:alpha val="40000"/>
                </a:schemeClr>
              </a:outerShdw>
            </a:effectLst>
          </a:endParaRPr>
        </a:p>
      </xdr:txBody>
    </xdr:sp>
    <xdr:clientData/>
  </xdr:oneCellAnchor>
  <xdr:oneCellAnchor>
    <xdr:from>
      <xdr:col>15</xdr:col>
      <xdr:colOff>263434</xdr:colOff>
      <xdr:row>13</xdr:row>
      <xdr:rowOff>76200</xdr:rowOff>
    </xdr:from>
    <xdr:ext cx="464820" cy="518160"/>
    <xdr:pic>
      <xdr:nvPicPr>
        <xdr:cNvPr id="18" name="Graphic 17" descr="Bar graph with upward trend with solid fill">
          <a:extLst>
            <a:ext uri="{FF2B5EF4-FFF2-40B4-BE49-F238E27FC236}">
              <a16:creationId xmlns:a16="http://schemas.microsoft.com/office/drawing/2014/main" id="{EC34BDD6-5133-400C-A327-A3826A115A4C}"/>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8656320" y="2525486"/>
          <a:ext cx="464820" cy="518160"/>
        </a:xfrm>
        <a:prstGeom prst="rect">
          <a:avLst/>
        </a:prstGeom>
      </xdr:spPr>
    </xdr:pic>
    <xdr:clientData/>
  </xdr:oneCellAnchor>
  <xdr:twoCellAnchor>
    <xdr:from>
      <xdr:col>15</xdr:col>
      <xdr:colOff>41365</xdr:colOff>
      <xdr:row>18</xdr:row>
      <xdr:rowOff>116478</xdr:rowOff>
    </xdr:from>
    <xdr:to>
      <xdr:col>20</xdr:col>
      <xdr:colOff>239485</xdr:colOff>
      <xdr:row>33</xdr:row>
      <xdr:rowOff>114300</xdr:rowOff>
    </xdr:to>
    <xdr:graphicFrame macro="">
      <xdr:nvGraphicFramePr>
        <xdr:cNvPr id="11" name="Chart 10">
          <a:extLst>
            <a:ext uri="{FF2B5EF4-FFF2-40B4-BE49-F238E27FC236}">
              <a16:creationId xmlns:a16="http://schemas.microsoft.com/office/drawing/2014/main" id="{DEDF3A55-2C16-46C2-8548-22B1501FEB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editAs="oneCell">
    <xdr:from>
      <xdr:col>1</xdr:col>
      <xdr:colOff>217713</xdr:colOff>
      <xdr:row>5</xdr:row>
      <xdr:rowOff>21769</xdr:rowOff>
    </xdr:from>
    <xdr:to>
      <xdr:col>20</xdr:col>
      <xdr:colOff>447037</xdr:colOff>
      <xdr:row>8</xdr:row>
      <xdr:rowOff>6598</xdr:rowOff>
    </xdr:to>
    <mc:AlternateContent xmlns:mc="http://schemas.openxmlformats.org/markup-compatibility/2006" xmlns:a14="http://schemas.microsoft.com/office/drawing/2010/main">
      <mc:Choice Requires="a14">
        <xdr:graphicFrame macro="">
          <xdr:nvGraphicFramePr>
            <xdr:cNvPr id="23" name="Order_Month">
              <a:extLst>
                <a:ext uri="{FF2B5EF4-FFF2-40B4-BE49-F238E27FC236}">
                  <a16:creationId xmlns:a16="http://schemas.microsoft.com/office/drawing/2014/main" id="{7F356516-BB39-4848-94D3-115D402D09DC}"/>
                </a:ext>
              </a:extLst>
            </xdr:cNvPr>
            <xdr:cNvGraphicFramePr/>
          </xdr:nvGraphicFramePr>
          <xdr:xfrm>
            <a:off x="0" y="0"/>
            <a:ext cx="0" cy="0"/>
          </xdr:xfrm>
          <a:graphic>
            <a:graphicData uri="http://schemas.microsoft.com/office/drawing/2010/slicer">
              <sle:slicer xmlns:sle="http://schemas.microsoft.com/office/drawing/2010/slicer" name="Order_Month"/>
            </a:graphicData>
          </a:graphic>
        </xdr:graphicFrame>
      </mc:Choice>
      <mc:Fallback xmlns="">
        <xdr:sp macro="" textlink="">
          <xdr:nvSpPr>
            <xdr:cNvPr id="0" name=""/>
            <xdr:cNvSpPr>
              <a:spLocks noTextEdit="1"/>
            </xdr:cNvSpPr>
          </xdr:nvSpPr>
          <xdr:spPr>
            <a:xfrm>
              <a:off x="1034142" y="947055"/>
              <a:ext cx="10853781" cy="540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22</xdr:col>
      <xdr:colOff>130627</xdr:colOff>
      <xdr:row>2</xdr:row>
      <xdr:rowOff>43543</xdr:rowOff>
    </xdr:from>
    <xdr:to>
      <xdr:col>26</xdr:col>
      <xdr:colOff>457199</xdr:colOff>
      <xdr:row>13</xdr:row>
      <xdr:rowOff>163286</xdr:rowOff>
    </xdr:to>
    <xdr:graphicFrame macro="">
      <xdr:nvGraphicFramePr>
        <xdr:cNvPr id="35" name="Chart 34">
          <a:extLst>
            <a:ext uri="{FF2B5EF4-FFF2-40B4-BE49-F238E27FC236}">
              <a16:creationId xmlns:a16="http://schemas.microsoft.com/office/drawing/2014/main" id="{CFF08051-60F3-4999-AE75-D343926058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27</xdr:col>
      <xdr:colOff>54428</xdr:colOff>
      <xdr:row>2</xdr:row>
      <xdr:rowOff>10886</xdr:rowOff>
    </xdr:from>
    <xdr:to>
      <xdr:col>31</xdr:col>
      <xdr:colOff>435428</xdr:colOff>
      <xdr:row>13</xdr:row>
      <xdr:rowOff>185056</xdr:rowOff>
    </xdr:to>
    <xdr:graphicFrame macro="">
      <xdr:nvGraphicFramePr>
        <xdr:cNvPr id="37" name="Chart 36">
          <a:extLst>
            <a:ext uri="{FF2B5EF4-FFF2-40B4-BE49-F238E27FC236}">
              <a16:creationId xmlns:a16="http://schemas.microsoft.com/office/drawing/2014/main" id="{2E77C558-D424-4BF8-A2CE-DE121CB1D2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oneCellAnchor>
    <xdr:from>
      <xdr:col>24</xdr:col>
      <xdr:colOff>32656</xdr:colOff>
      <xdr:row>13</xdr:row>
      <xdr:rowOff>108857</xdr:rowOff>
    </xdr:from>
    <xdr:ext cx="3385457" cy="370114"/>
    <xdr:sp macro="" textlink="">
      <xdr:nvSpPr>
        <xdr:cNvPr id="43" name="Rectangle 42">
          <a:extLst>
            <a:ext uri="{FF2B5EF4-FFF2-40B4-BE49-F238E27FC236}">
              <a16:creationId xmlns:a16="http://schemas.microsoft.com/office/drawing/2014/main" id="{0B3F2C0D-04AF-436B-A988-8F8B336953FF}"/>
            </a:ext>
          </a:extLst>
        </xdr:cNvPr>
        <xdr:cNvSpPr/>
      </xdr:nvSpPr>
      <xdr:spPr>
        <a:xfrm>
          <a:off x="13911942" y="2558143"/>
          <a:ext cx="3385457" cy="370114"/>
        </a:xfrm>
        <a:prstGeom prst="rect">
          <a:avLst/>
        </a:prstGeom>
        <a:noFill/>
      </xdr:spPr>
      <xdr:txBody>
        <a:bodyPr wrap="none" lIns="91440" tIns="45720" rIns="91440" bIns="45720">
          <a:noAutofit/>
        </a:bodyPr>
        <a:lstStyle/>
        <a:p>
          <a:pPr algn="ctr"/>
          <a:r>
            <a:rPr lang="en-US" sz="1600" b="1" u="sng" baseline="0">
              <a:solidFill>
                <a:srgbClr val="FF0000"/>
              </a:solidFill>
              <a:effectLst>
                <a:outerShdw blurRad="38100" dist="19050" dir="2700000" algn="tl" rotWithShape="0">
                  <a:schemeClr val="dk1">
                    <a:alpha val="40000"/>
                  </a:schemeClr>
                </a:outerShdw>
              </a:effectLst>
              <a:latin typeface="Arial Black" panose="020B0A04020102020204" pitchFamily="34" charset="0"/>
              <a:ea typeface="+mn-ea"/>
              <a:cs typeface="+mn-cs"/>
            </a:rPr>
            <a:t>Region And Category Wise Sales Analytics</a:t>
          </a:r>
          <a:endParaRPr lang="en-US" sz="2000" b="1" u="sng" cap="none" spc="0">
            <a:ln w="0"/>
            <a:solidFill>
              <a:srgbClr val="FF0000"/>
            </a:solidFill>
            <a:effectLst>
              <a:outerShdw blurRad="38100" dist="19050" dir="2700000" algn="tl" rotWithShape="0">
                <a:schemeClr val="dk1">
                  <a:alpha val="40000"/>
                </a:schemeClr>
              </a:outerShdw>
            </a:effectLst>
            <a:latin typeface="Arial Black" panose="020B0A04020102020204" pitchFamily="34" charset="0"/>
          </a:endParaRPr>
        </a:p>
      </xdr:txBody>
    </xdr:sp>
    <xdr:clientData/>
  </xdr:oneCellAnchor>
  <xdr:twoCellAnchor>
    <xdr:from>
      <xdr:col>22</xdr:col>
      <xdr:colOff>326570</xdr:colOff>
      <xdr:row>16</xdr:row>
      <xdr:rowOff>174171</xdr:rowOff>
    </xdr:from>
    <xdr:to>
      <xdr:col>31</xdr:col>
      <xdr:colOff>272141</xdr:colOff>
      <xdr:row>34</xdr:row>
      <xdr:rowOff>76199</xdr:rowOff>
    </xdr:to>
    <xdr:graphicFrame macro="">
      <xdr:nvGraphicFramePr>
        <xdr:cNvPr id="24" name="Chart 23">
          <a:extLst>
            <a:ext uri="{FF2B5EF4-FFF2-40B4-BE49-F238E27FC236}">
              <a16:creationId xmlns:a16="http://schemas.microsoft.com/office/drawing/2014/main" id="{7D86566B-CD72-47DC-98D7-2D784878E7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3</xdr:col>
      <xdr:colOff>163287</xdr:colOff>
      <xdr:row>9</xdr:row>
      <xdr:rowOff>65313</xdr:rowOff>
    </xdr:from>
    <xdr:to>
      <xdr:col>10</xdr:col>
      <xdr:colOff>96884</xdr:colOff>
      <xdr:row>12</xdr:row>
      <xdr:rowOff>107767</xdr:rowOff>
    </xdr:to>
    <xdr:sp macro="" textlink="">
      <xdr:nvSpPr>
        <xdr:cNvPr id="28" name="Rectangle: Rounded Corners 7">
          <a:extLst>
            <a:ext uri="{FF2B5EF4-FFF2-40B4-BE49-F238E27FC236}">
              <a16:creationId xmlns:a16="http://schemas.microsoft.com/office/drawing/2014/main" id="{090FF981-DCDD-46F5-BA02-64DF3A85F63C}"/>
            </a:ext>
          </a:extLst>
        </xdr:cNvPr>
        <xdr:cNvSpPr/>
      </xdr:nvSpPr>
      <xdr:spPr>
        <a:xfrm>
          <a:off x="2198916" y="1730827"/>
          <a:ext cx="3743597" cy="641169"/>
        </a:xfrm>
        <a:prstGeom prst="roundRect">
          <a:avLst/>
        </a:prstGeom>
        <a:solidFill>
          <a:schemeClr val="accent6">
            <a:lumMod val="20000"/>
            <a:lumOff val="80000"/>
          </a:schemeClr>
        </a:solidFill>
        <a:ln>
          <a:noFill/>
        </a:ln>
        <a:effectLst>
          <a:innerShdw blurRad="114300">
            <a:prstClr val="black"/>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IN" sz="1100" b="1" cap="none" spc="0">
            <a:ln w="22225">
              <a:solidFill>
                <a:schemeClr val="accent2"/>
              </a:solidFill>
              <a:prstDash val="solid"/>
            </a:ln>
            <a:solidFill>
              <a:schemeClr val="accent2">
                <a:lumMod val="40000"/>
                <a:lumOff val="60000"/>
              </a:schemeClr>
            </a:solidFill>
            <a:effectLst/>
          </a:endParaRPr>
        </a:p>
      </xdr:txBody>
    </xdr:sp>
    <xdr:clientData/>
  </xdr:twoCellAnchor>
  <xdr:oneCellAnchor>
    <xdr:from>
      <xdr:col>6</xdr:col>
      <xdr:colOff>533400</xdr:colOff>
      <xdr:row>9</xdr:row>
      <xdr:rowOff>97971</xdr:rowOff>
    </xdr:from>
    <xdr:ext cx="1246435" cy="502920"/>
    <xdr:sp macro="" textlink="">
      <xdr:nvSpPr>
        <xdr:cNvPr id="39" name="Rectangle 38">
          <a:extLst>
            <a:ext uri="{FF2B5EF4-FFF2-40B4-BE49-F238E27FC236}">
              <a16:creationId xmlns:a16="http://schemas.microsoft.com/office/drawing/2014/main" id="{DC7462BB-4E06-4B77-B9D7-6D5BF581E888}"/>
            </a:ext>
          </a:extLst>
        </xdr:cNvPr>
        <xdr:cNvSpPr/>
      </xdr:nvSpPr>
      <xdr:spPr>
        <a:xfrm>
          <a:off x="4397829" y="1763485"/>
          <a:ext cx="1246435" cy="502920"/>
        </a:xfrm>
        <a:prstGeom prst="rect">
          <a:avLst/>
        </a:prstGeom>
        <a:noFill/>
      </xdr:spPr>
      <xdr:txBody>
        <a:bodyPr wrap="none" lIns="91440" tIns="45720" rIns="91440" bIns="45720">
          <a:noAutofit/>
        </a:bodyPr>
        <a:lstStyle/>
        <a:p>
          <a:pPr algn="ctr"/>
          <a:r>
            <a:rPr lang="en-US" sz="2000" b="1" u="sng" cap="none" spc="0">
              <a:ln w="0"/>
              <a:solidFill>
                <a:schemeClr val="tx1"/>
              </a:solidFill>
              <a:effectLst>
                <a:outerShdw blurRad="38100" dist="19050" dir="2700000" algn="tl" rotWithShape="0">
                  <a:schemeClr val="dk1">
                    <a:alpha val="40000"/>
                  </a:schemeClr>
                </a:outerShdw>
              </a:effectLst>
            </a:rPr>
            <a:t>Monthly Profit</a:t>
          </a:r>
        </a:p>
      </xdr:txBody>
    </xdr:sp>
    <xdr:clientData/>
  </xdr:oneCellAnchor>
  <xdr:oneCellAnchor>
    <xdr:from>
      <xdr:col>3</xdr:col>
      <xdr:colOff>228601</xdr:colOff>
      <xdr:row>9</xdr:row>
      <xdr:rowOff>185055</xdr:rowOff>
    </xdr:from>
    <xdr:ext cx="487680" cy="350520"/>
    <xdr:pic>
      <xdr:nvPicPr>
        <xdr:cNvPr id="41" name="Graphic 40" descr="Money with solid fill">
          <a:extLst>
            <a:ext uri="{FF2B5EF4-FFF2-40B4-BE49-F238E27FC236}">
              <a16:creationId xmlns:a16="http://schemas.microsoft.com/office/drawing/2014/main" id="{CAFA4C25-4BFA-4385-8145-95DFBEA5A1D4}"/>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2264230" y="1850569"/>
          <a:ext cx="487680" cy="350520"/>
        </a:xfrm>
        <a:prstGeom prst="rect">
          <a:avLst/>
        </a:prstGeom>
      </xdr:spPr>
    </xdr:pic>
    <xdr:clientData/>
  </xdr:oneCellAnchor>
  <xdr:oneCellAnchor>
    <xdr:from>
      <xdr:col>4</xdr:col>
      <xdr:colOff>217714</xdr:colOff>
      <xdr:row>9</xdr:row>
      <xdr:rowOff>163285</xdr:rowOff>
    </xdr:from>
    <xdr:ext cx="1457366" cy="374141"/>
    <xdr:sp macro="" textlink="'Imp Actions'!F10">
      <xdr:nvSpPr>
        <xdr:cNvPr id="46" name="Rectangle 45">
          <a:extLst>
            <a:ext uri="{FF2B5EF4-FFF2-40B4-BE49-F238E27FC236}">
              <a16:creationId xmlns:a16="http://schemas.microsoft.com/office/drawing/2014/main" id="{83258B70-09B7-4794-ACC8-18948220F07E}"/>
            </a:ext>
          </a:extLst>
        </xdr:cNvPr>
        <xdr:cNvSpPr/>
      </xdr:nvSpPr>
      <xdr:spPr>
        <a:xfrm>
          <a:off x="2862943" y="1828799"/>
          <a:ext cx="1457366" cy="374141"/>
        </a:xfrm>
        <a:prstGeom prst="rect">
          <a:avLst/>
        </a:prstGeom>
        <a:noFill/>
      </xdr:spPr>
      <xdr:txBody>
        <a:bodyPr wrap="square" lIns="91440" tIns="45720" rIns="91440" bIns="45720">
          <a:spAutoFit/>
        </a:bodyPr>
        <a:lstStyle/>
        <a:p>
          <a:pPr algn="ctr"/>
          <a:fld id="{6C055061-B554-4A98-8408-026D327EFAC7}" type="TxLink">
            <a:rPr lang="en-US" sz="1800" b="1" i="0" u="none" strike="noStrike" cap="none" spc="0">
              <a:ln w="0"/>
              <a:solidFill>
                <a:srgbClr val="000000"/>
              </a:solidFill>
              <a:effectLst>
                <a:outerShdw blurRad="38100" dist="19050" dir="2700000" algn="tl" rotWithShape="0">
                  <a:schemeClr val="dk1">
                    <a:alpha val="40000"/>
                  </a:schemeClr>
                </a:outerShdw>
              </a:effectLst>
              <a:latin typeface="Calibri"/>
              <a:ea typeface="Calibri"/>
              <a:cs typeface="Calibri"/>
            </a:rPr>
            <a:pPr algn="ctr"/>
            <a:t>₹ 6,252.03</a:t>
          </a:fld>
          <a:endParaRPr lang="en-US" sz="1800" b="1" u="sng" cap="none" spc="0">
            <a:ln w="0"/>
            <a:solidFill>
              <a:schemeClr val="tx1"/>
            </a:solidFill>
            <a:effectLst>
              <a:outerShdw blurRad="38100" dist="19050" dir="2700000" algn="tl" rotWithShape="0">
                <a:schemeClr val="dk1">
                  <a:alpha val="40000"/>
                </a:schemeClr>
              </a:outerShdw>
            </a:effectLst>
          </a:endParaRPr>
        </a:p>
      </xdr:txBody>
    </xdr:sp>
    <xdr:clientData/>
  </xdr:oneCellAnchor>
  <xdr:twoCellAnchor>
    <xdr:from>
      <xdr:col>11</xdr:col>
      <xdr:colOff>511629</xdr:colOff>
      <xdr:row>9</xdr:row>
      <xdr:rowOff>87086</xdr:rowOff>
    </xdr:from>
    <xdr:to>
      <xdr:col>18</xdr:col>
      <xdr:colOff>488769</xdr:colOff>
      <xdr:row>12</xdr:row>
      <xdr:rowOff>129540</xdr:rowOff>
    </xdr:to>
    <xdr:sp macro="" textlink="">
      <xdr:nvSpPr>
        <xdr:cNvPr id="33" name="Rectangle: Rounded Corners 7">
          <a:extLst>
            <a:ext uri="{FF2B5EF4-FFF2-40B4-BE49-F238E27FC236}">
              <a16:creationId xmlns:a16="http://schemas.microsoft.com/office/drawing/2014/main" id="{B336437B-F78E-4232-A7F3-036A53935975}"/>
            </a:ext>
          </a:extLst>
        </xdr:cNvPr>
        <xdr:cNvSpPr/>
      </xdr:nvSpPr>
      <xdr:spPr>
        <a:xfrm>
          <a:off x="6966858" y="1752600"/>
          <a:ext cx="3743597" cy="641169"/>
        </a:xfrm>
        <a:prstGeom prst="roundRect">
          <a:avLst/>
        </a:prstGeom>
        <a:solidFill>
          <a:schemeClr val="accent6">
            <a:lumMod val="20000"/>
            <a:lumOff val="80000"/>
          </a:schemeClr>
        </a:solidFill>
        <a:ln>
          <a:noFill/>
        </a:ln>
        <a:effectLst>
          <a:innerShdw blurRad="114300">
            <a:prstClr val="black"/>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IN" sz="1100" b="1" cap="none" spc="0">
            <a:ln w="22225">
              <a:solidFill>
                <a:schemeClr val="accent2"/>
              </a:solidFill>
              <a:prstDash val="solid"/>
            </a:ln>
            <a:solidFill>
              <a:schemeClr val="accent2">
                <a:lumMod val="40000"/>
                <a:lumOff val="60000"/>
              </a:schemeClr>
            </a:solidFill>
            <a:effectLst/>
          </a:endParaRPr>
        </a:p>
      </xdr:txBody>
    </xdr:sp>
    <xdr:clientData/>
  </xdr:twoCellAnchor>
  <xdr:oneCellAnchor>
    <xdr:from>
      <xdr:col>16</xdr:col>
      <xdr:colOff>163285</xdr:colOff>
      <xdr:row>9</xdr:row>
      <xdr:rowOff>119744</xdr:rowOff>
    </xdr:from>
    <xdr:ext cx="1246435" cy="502920"/>
    <xdr:sp macro="" textlink="">
      <xdr:nvSpPr>
        <xdr:cNvPr id="38" name="Rectangle 37">
          <a:extLst>
            <a:ext uri="{FF2B5EF4-FFF2-40B4-BE49-F238E27FC236}">
              <a16:creationId xmlns:a16="http://schemas.microsoft.com/office/drawing/2014/main" id="{E1748DDA-7895-47BE-947D-72F10F55AF39}"/>
            </a:ext>
          </a:extLst>
        </xdr:cNvPr>
        <xdr:cNvSpPr/>
      </xdr:nvSpPr>
      <xdr:spPr>
        <a:xfrm>
          <a:off x="9165771" y="1785258"/>
          <a:ext cx="1246435" cy="502920"/>
        </a:xfrm>
        <a:prstGeom prst="rect">
          <a:avLst/>
        </a:prstGeom>
        <a:noFill/>
      </xdr:spPr>
      <xdr:txBody>
        <a:bodyPr wrap="none" lIns="91440" tIns="45720" rIns="91440" bIns="45720">
          <a:noAutofit/>
        </a:bodyPr>
        <a:lstStyle/>
        <a:p>
          <a:pPr algn="ctr"/>
          <a:r>
            <a:rPr lang="en-US" sz="2000" b="1" u="sng" cap="none" spc="0">
              <a:ln w="0"/>
              <a:solidFill>
                <a:schemeClr val="tx1"/>
              </a:solidFill>
              <a:effectLst>
                <a:outerShdw blurRad="38100" dist="19050" dir="2700000" algn="tl" rotWithShape="0">
                  <a:schemeClr val="dk1">
                    <a:alpha val="40000"/>
                  </a:schemeClr>
                </a:outerShdw>
              </a:effectLst>
            </a:rPr>
            <a:t>Monthly Sales</a:t>
          </a:r>
        </a:p>
      </xdr:txBody>
    </xdr:sp>
    <xdr:clientData/>
  </xdr:oneCellAnchor>
  <xdr:oneCellAnchor>
    <xdr:from>
      <xdr:col>11</xdr:col>
      <xdr:colOff>576943</xdr:colOff>
      <xdr:row>10</xdr:row>
      <xdr:rowOff>21771</xdr:rowOff>
    </xdr:from>
    <xdr:ext cx="487680" cy="350520"/>
    <xdr:pic>
      <xdr:nvPicPr>
        <xdr:cNvPr id="40" name="Graphic 39" descr="Money with solid fill">
          <a:extLst>
            <a:ext uri="{FF2B5EF4-FFF2-40B4-BE49-F238E27FC236}">
              <a16:creationId xmlns:a16="http://schemas.microsoft.com/office/drawing/2014/main" id="{FCF3CA2E-A40C-4A14-859D-0ACD960EA189}"/>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7032172" y="1872342"/>
          <a:ext cx="487680" cy="350520"/>
        </a:xfrm>
        <a:prstGeom prst="rect">
          <a:avLst/>
        </a:prstGeom>
      </xdr:spPr>
    </xdr:pic>
    <xdr:clientData/>
  </xdr:oneCellAnchor>
  <xdr:twoCellAnchor>
    <xdr:from>
      <xdr:col>12</xdr:col>
      <xdr:colOff>522515</xdr:colOff>
      <xdr:row>10</xdr:row>
      <xdr:rowOff>0</xdr:rowOff>
    </xdr:from>
    <xdr:to>
      <xdr:col>16</xdr:col>
      <xdr:colOff>42256</xdr:colOff>
      <xdr:row>12</xdr:row>
      <xdr:rowOff>83298</xdr:rowOff>
    </xdr:to>
    <xdr:sp macro="" textlink="'Imp Actions'!$AE$12">
      <xdr:nvSpPr>
        <xdr:cNvPr id="47" name="Rectangle 46">
          <a:extLst>
            <a:ext uri="{FF2B5EF4-FFF2-40B4-BE49-F238E27FC236}">
              <a16:creationId xmlns:a16="http://schemas.microsoft.com/office/drawing/2014/main" id="{38F5F94D-36AE-4D68-9C52-6EF1BBB66C3A}"/>
            </a:ext>
          </a:extLst>
        </xdr:cNvPr>
        <xdr:cNvSpPr/>
      </xdr:nvSpPr>
      <xdr:spPr>
        <a:xfrm>
          <a:off x="7587344" y="1850571"/>
          <a:ext cx="1457398" cy="496956"/>
        </a:xfrm>
        <a:prstGeom prst="rect">
          <a:avLst/>
        </a:prstGeom>
        <a:noFill/>
      </xdr:spPr>
      <xdr:txBody>
        <a:bodyPr wrap="square" lIns="91440" tIns="45720" rIns="91440" bIns="45720">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fld id="{82873630-B7AD-492B-BC35-EE3E2A942045}" type="TxLink">
            <a:rPr lang="en-US" sz="1800" b="1" i="0" u="none" strike="noStrike" cap="none" spc="0">
              <a:ln w="0"/>
              <a:solidFill>
                <a:srgbClr val="000000"/>
              </a:solidFill>
              <a:effectLst>
                <a:outerShdw blurRad="38100" dist="19050" dir="2700000" algn="tl" rotWithShape="0">
                  <a:schemeClr val="dk1">
                    <a:alpha val="40000"/>
                  </a:schemeClr>
                </a:outerShdw>
              </a:effectLst>
              <a:latin typeface="Calibri"/>
              <a:ea typeface="Calibri"/>
              <a:cs typeface="Calibri"/>
            </a:rPr>
            <a:pPr algn="ctr"/>
            <a:t>₹ 43,329.43</a:t>
          </a:fld>
          <a:endParaRPr lang="en-US" sz="1800" b="1" u="sng" cap="none" spc="0">
            <a:ln w="0"/>
            <a:solidFill>
              <a:schemeClr val="tx1"/>
            </a:solidFill>
            <a:effectLst>
              <a:outerShdw blurRad="38100" dist="19050" dir="2700000" algn="tl" rotWithShape="0">
                <a:schemeClr val="dk1">
                  <a:alpha val="40000"/>
                </a:schemeClr>
              </a:outerShdw>
            </a:effectLst>
          </a:endParaRPr>
        </a:p>
      </xdr:txBody>
    </xdr:sp>
    <xdr:clientData/>
  </xdr:twoCellAnchor>
</xdr:wsDr>
</file>

<file path=xl/drawings/drawing2.xml><?xml version="1.0" encoding="utf-8"?>
<c:userShapes xmlns:c="http://schemas.openxmlformats.org/drawingml/2006/chart">
  <cdr:relSizeAnchor xmlns:cdr="http://schemas.openxmlformats.org/drawingml/2006/chartDrawing">
    <cdr:from>
      <cdr:x>0.16767</cdr:x>
      <cdr:y>0.50056</cdr:y>
    </cdr:from>
    <cdr:to>
      <cdr:x>0.85685</cdr:x>
      <cdr:y>0.69888</cdr:y>
    </cdr:to>
    <cdr:sp macro="" textlink="">
      <cdr:nvSpPr>
        <cdr:cNvPr id="2" name="Rectangle: Rounded Corners 1">
          <a:extLst xmlns:a="http://schemas.openxmlformats.org/drawingml/2006/main">
            <a:ext uri="{FF2B5EF4-FFF2-40B4-BE49-F238E27FC236}">
              <a16:creationId xmlns:a16="http://schemas.microsoft.com/office/drawing/2014/main" id="{F599EFBD-8FDD-45DC-8ABE-6485AA0BEAE5}"/>
            </a:ext>
          </a:extLst>
        </cdr:cNvPr>
        <cdr:cNvSpPr/>
      </cdr:nvSpPr>
      <cdr:spPr>
        <a:xfrm xmlns:a="http://schemas.openxmlformats.org/drawingml/2006/main">
          <a:off x="910772" y="1618342"/>
          <a:ext cx="3743597" cy="641169"/>
        </a:xfrm>
        <a:prstGeom xmlns:a="http://schemas.openxmlformats.org/drawingml/2006/main" prst="roundRect">
          <a:avLst/>
        </a:prstGeom>
        <a:solidFill xmlns:a="http://schemas.openxmlformats.org/drawingml/2006/main">
          <a:schemeClr val="accent6">
            <a:lumMod val="20000"/>
            <a:lumOff val="80000"/>
          </a:schemeClr>
        </a:solidFill>
        <a:ln xmlns:a="http://schemas.openxmlformats.org/drawingml/2006/main">
          <a:noFill/>
        </a:ln>
        <a:effectLst xmlns:a="http://schemas.openxmlformats.org/drawingml/2006/main">
          <a:innerShdw blurRad="114300">
            <a:prstClr val="black"/>
          </a:innerShdw>
        </a:effectLst>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t"/>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ctr"/>
          <a:endParaRPr lang="en-IN" sz="1100" b="1" cap="none" spc="0">
            <a:ln w="22225">
              <a:solidFill>
                <a:schemeClr val="accent2"/>
              </a:solidFill>
              <a:prstDash val="solid"/>
            </a:ln>
            <a:solidFill>
              <a:schemeClr val="accent2">
                <a:lumMod val="40000"/>
                <a:lumOff val="60000"/>
              </a:schemeClr>
            </a:solidFill>
            <a:effectLst/>
          </a:endParaRPr>
        </a:p>
      </cdr:txBody>
    </cdr:sp>
  </cdr:relSizeAnchor>
  <cdr:relSizeAnchor xmlns:cdr="http://schemas.openxmlformats.org/drawingml/2006/chartDrawing">
    <cdr:from>
      <cdr:x>0.56446</cdr:x>
      <cdr:y>0.50729</cdr:y>
    </cdr:from>
    <cdr:to>
      <cdr:x>0.79393</cdr:x>
      <cdr:y>0.66285</cdr:y>
    </cdr:to>
    <cdr:sp macro="" textlink="">
      <cdr:nvSpPr>
        <cdr:cNvPr id="3" name="Rectangle 2">
          <a:extLst xmlns:a="http://schemas.openxmlformats.org/drawingml/2006/main">
            <a:ext uri="{FF2B5EF4-FFF2-40B4-BE49-F238E27FC236}">
              <a16:creationId xmlns:a16="http://schemas.microsoft.com/office/drawing/2014/main" id="{5E1B792D-FAB2-4742-B579-7545AA4B8E58}"/>
            </a:ext>
          </a:extLst>
        </cdr:cNvPr>
        <cdr:cNvSpPr/>
      </cdr:nvSpPr>
      <cdr:spPr>
        <a:xfrm xmlns:a="http://schemas.openxmlformats.org/drawingml/2006/main">
          <a:off x="3066144" y="1640113"/>
          <a:ext cx="1246435" cy="502920"/>
        </a:xfrm>
        <a:prstGeom xmlns:a="http://schemas.openxmlformats.org/drawingml/2006/main" prst="rect">
          <a:avLst/>
        </a:prstGeom>
        <a:noFill xmlns:a="http://schemas.openxmlformats.org/drawingml/2006/main"/>
      </cdr:spPr>
      <cdr:txBody>
        <a:bodyPr xmlns:a="http://schemas.openxmlformats.org/drawingml/2006/main" wrap="none" lIns="91440" tIns="45720" rIns="91440" bIns="45720">
          <a:noAutofit/>
        </a:bodyP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US" sz="2000" b="1" u="sng" cap="none" spc="0">
              <a:ln w="0"/>
              <a:solidFill>
                <a:schemeClr val="tx1"/>
              </a:solidFill>
              <a:effectLst>
                <a:outerShdw blurRad="38100" dist="19050" dir="2700000" algn="tl" rotWithShape="0">
                  <a:schemeClr val="dk1">
                    <a:alpha val="40000"/>
                  </a:schemeClr>
                </a:outerShdw>
              </a:effectLst>
            </a:rPr>
            <a:t>Monthly  Sales</a:t>
          </a:r>
        </a:p>
      </cdr:txBody>
    </cdr:sp>
  </cdr:relSizeAnchor>
  <cdr:relSizeAnchor xmlns:cdr="http://schemas.openxmlformats.org/drawingml/2006/chartDrawing">
    <cdr:from>
      <cdr:x>0.17368</cdr:x>
      <cdr:y>0.5275</cdr:y>
    </cdr:from>
    <cdr:to>
      <cdr:x>0.26346</cdr:x>
      <cdr:y>0.63591</cdr:y>
    </cdr:to>
    <cdr:pic>
      <cdr:nvPicPr>
        <cdr:cNvPr id="4" name="Graphic 39" descr="Money with solid fill">
          <a:extLst xmlns:a="http://schemas.openxmlformats.org/drawingml/2006/main">
            <a:ext uri="{FF2B5EF4-FFF2-40B4-BE49-F238E27FC236}">
              <a16:creationId xmlns:a16="http://schemas.microsoft.com/office/drawing/2014/main" id="{5B8CAC9E-3468-4F4B-A8F4-D550A8BB61FB}"/>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96DAC541-7B7A-43D3-8B79-37D633B846F1}">
              <asvg:svgBlip xmlns:asvg="http://schemas.microsoft.com/office/drawing/2016/SVG/main" r:embed="rId2"/>
            </a:ext>
          </a:extLst>
        </a:blip>
        <a:stretch xmlns:a="http://schemas.openxmlformats.org/drawingml/2006/main">
          <a:fillRect/>
        </a:stretch>
      </cdr:blipFill>
      <cdr:spPr>
        <a:xfrm xmlns:a="http://schemas.openxmlformats.org/drawingml/2006/main">
          <a:off x="943430" y="1705427"/>
          <a:ext cx="487680" cy="350520"/>
        </a:xfrm>
        <a:prstGeom xmlns:a="http://schemas.openxmlformats.org/drawingml/2006/main" prst="rect">
          <a:avLst/>
        </a:prstGeom>
      </cdr:spPr>
    </cdr:pic>
  </cdr:relSizeAnchor>
  <cdr:relSizeAnchor xmlns:cdr="http://schemas.openxmlformats.org/drawingml/2006/chartDrawing">
    <cdr:from>
      <cdr:x>0.26987</cdr:x>
      <cdr:y>0.5275</cdr:y>
    </cdr:from>
    <cdr:to>
      <cdr:x>0.53817</cdr:x>
      <cdr:y>0.64322</cdr:y>
    </cdr:to>
    <cdr:sp macro="" textlink="'Imp Actions'!$AE$12">
      <cdr:nvSpPr>
        <cdr:cNvPr id="5" name="Rectangle 4">
          <a:extLst xmlns:a="http://schemas.openxmlformats.org/drawingml/2006/main">
            <a:ext uri="{FF2B5EF4-FFF2-40B4-BE49-F238E27FC236}">
              <a16:creationId xmlns:a16="http://schemas.microsoft.com/office/drawing/2014/main" id="{C0953D77-F304-4F10-ADA6-999E835F5E06}"/>
            </a:ext>
          </a:extLst>
        </cdr:cNvPr>
        <cdr:cNvSpPr/>
      </cdr:nvSpPr>
      <cdr:spPr>
        <a:xfrm xmlns:a="http://schemas.openxmlformats.org/drawingml/2006/main">
          <a:off x="1465926" y="1705438"/>
          <a:ext cx="1457398" cy="374141"/>
        </a:xfrm>
        <a:prstGeom xmlns:a="http://schemas.openxmlformats.org/drawingml/2006/main" prst="rect">
          <a:avLst/>
        </a:prstGeom>
        <a:noFill xmlns:a="http://schemas.openxmlformats.org/drawingml/2006/main"/>
      </cdr:spPr>
      <cdr:txBody>
        <a:bodyPr xmlns:a="http://schemas.openxmlformats.org/drawingml/2006/main" wrap="square" lIns="91440" tIns="45720" rIns="91440" bIns="45720">
          <a:spAutoFit/>
        </a:bodyP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fld id="{120C5FA8-4FD8-46E0-81CA-983E1A8C6DDD}" type="TxLink">
            <a:rPr lang="en-US" sz="1800" b="1" i="0" u="none" strike="noStrike" cap="none" spc="0">
              <a:ln w="0"/>
              <a:solidFill>
                <a:srgbClr val="000000"/>
              </a:solidFill>
              <a:effectLst>
                <a:outerShdw blurRad="38100" dist="19050" dir="2700000" algn="tl" rotWithShape="0">
                  <a:schemeClr val="dk1">
                    <a:alpha val="40000"/>
                  </a:schemeClr>
                </a:outerShdw>
              </a:effectLst>
              <a:latin typeface="Calibri"/>
              <a:ea typeface="Calibri"/>
              <a:cs typeface="Calibri"/>
            </a:rPr>
            <a:pPr algn="ctr"/>
            <a:t>₹ 43,329.43</a:t>
          </a:fld>
          <a:endParaRPr lang="en-US" sz="1800" b="1" u="sng" cap="none" spc="0">
            <a:ln w="0"/>
            <a:solidFill>
              <a:schemeClr val="tx1"/>
            </a:solidFill>
            <a:effectLst>
              <a:outerShdw blurRad="38100" dist="19050" dir="2700000" algn="tl" rotWithShape="0">
                <a:schemeClr val="dk1">
                  <a:alpha val="40000"/>
                </a:schemeClr>
              </a:outerShdw>
            </a:effectLst>
          </a:endParaRPr>
        </a:p>
      </cdr:txBody>
    </cdr:sp>
  </cdr:relSizeAnchor>
</c:userShapes>
</file>

<file path=xl/drawings/drawing3.xml><?xml version="1.0" encoding="utf-8"?>
<xdr:wsDr xmlns:xdr="http://schemas.openxmlformats.org/drawingml/2006/spreadsheetDrawing" xmlns:a="http://schemas.openxmlformats.org/drawingml/2006/main">
  <xdr:twoCellAnchor>
    <xdr:from>
      <xdr:col>16</xdr:col>
      <xdr:colOff>717827</xdr:colOff>
      <xdr:row>18</xdr:row>
      <xdr:rowOff>30922</xdr:rowOff>
    </xdr:from>
    <xdr:to>
      <xdr:col>22</xdr:col>
      <xdr:colOff>463827</xdr:colOff>
      <xdr:row>32</xdr:row>
      <xdr:rowOff>145774</xdr:rowOff>
    </xdr:to>
    <xdr:graphicFrame macro="">
      <xdr:nvGraphicFramePr>
        <xdr:cNvPr id="3" name="Chart 2">
          <a:extLst>
            <a:ext uri="{FF2B5EF4-FFF2-40B4-BE49-F238E27FC236}">
              <a16:creationId xmlns:a16="http://schemas.microsoft.com/office/drawing/2014/main" id="{A07C8F7F-F1F9-0888-FF84-31F9BE5B47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MERU ROHIT" refreshedDate="45878.484869675929" createdVersion="8" refreshedVersion="8" minRefreshableVersion="3" recordCount="481" xr:uid="{FE6B5B77-A16B-4814-A983-E74F549601A9}">
  <cacheSource type="worksheet">
    <worksheetSource ref="A1:L482" sheet="data"/>
  </cacheSource>
  <cacheFields count="13">
    <cacheField name="Order_ID" numFmtId="0">
      <sharedItems/>
    </cacheField>
    <cacheField name="Order_Date" numFmtId="14">
      <sharedItems containsSemiMixedTypes="0" containsNonDate="0" containsDate="1" containsString="0" minDate="2024-07-31T00:00:00" maxDate="2025-08-01T00:00:00" count="269">
        <d v="2024-07-31T00:00:00"/>
        <d v="2024-08-01T00:00:00"/>
        <d v="2024-08-02T00:00:00"/>
        <d v="2024-08-03T00:00:00"/>
        <d v="2024-08-04T00:00:00"/>
        <d v="2024-08-05T00:00:00"/>
        <d v="2024-08-07T00:00:00"/>
        <d v="2024-08-08T00:00:00"/>
        <d v="2024-08-09T00:00:00"/>
        <d v="2024-08-10T00:00:00"/>
        <d v="2024-08-11T00:00:00"/>
        <d v="2024-08-12T00:00:00"/>
        <d v="2024-08-15T00:00:00"/>
        <d v="2024-08-16T00:00:00"/>
        <d v="2024-08-17T00:00:00"/>
        <d v="2024-08-18T00:00:00"/>
        <d v="2024-08-19T00:00:00"/>
        <d v="2024-08-21T00:00:00"/>
        <d v="2024-08-22T00:00:00"/>
        <d v="2024-08-23T00:00:00"/>
        <d v="2024-08-24T00:00:00"/>
        <d v="2024-08-25T00:00:00"/>
        <d v="2024-08-26T00:00:00"/>
        <d v="2024-08-27T00:00:00"/>
        <d v="2024-08-28T00:00:00"/>
        <d v="2024-08-29T00:00:00"/>
        <d v="2024-08-30T00:00:00"/>
        <d v="2024-08-31T00:00:00"/>
        <d v="2024-09-02T00:00:00"/>
        <d v="2024-09-04T00:00:00"/>
        <d v="2024-09-05T00:00:00"/>
        <d v="2024-09-06T00:00:00"/>
        <d v="2024-09-07T00:00:00"/>
        <d v="2024-09-08T00:00:00"/>
        <d v="2024-09-10T00:00:00"/>
        <d v="2024-09-11T00:00:00"/>
        <d v="2024-09-12T00:00:00"/>
        <d v="2024-09-13T00:00:00"/>
        <d v="2024-09-15T00:00:00"/>
        <d v="2024-09-17T00:00:00"/>
        <d v="2024-09-18T00:00:00"/>
        <d v="2024-09-19T00:00:00"/>
        <d v="2024-09-20T00:00:00"/>
        <d v="2024-09-22T00:00:00"/>
        <d v="2024-09-23T00:00:00"/>
        <d v="2024-09-24T00:00:00"/>
        <d v="2024-09-28T00:00:00"/>
        <d v="2024-09-29T00:00:00"/>
        <d v="2024-09-30T00:00:00"/>
        <d v="2024-10-01T00:00:00"/>
        <d v="2024-10-02T00:00:00"/>
        <d v="2024-10-03T00:00:00"/>
        <d v="2024-10-05T00:00:00"/>
        <d v="2024-10-08T00:00:00"/>
        <d v="2024-10-10T00:00:00"/>
        <d v="2024-10-11T00:00:00"/>
        <d v="2024-10-12T00:00:00"/>
        <d v="2024-10-13T00:00:00"/>
        <d v="2024-10-16T00:00:00"/>
        <d v="2024-10-17T00:00:00"/>
        <d v="2024-10-20T00:00:00"/>
        <d v="2024-10-21T00:00:00"/>
        <d v="2024-10-22T00:00:00"/>
        <d v="2024-10-23T00:00:00"/>
        <d v="2024-10-24T00:00:00"/>
        <d v="2024-10-25T00:00:00"/>
        <d v="2024-10-26T00:00:00"/>
        <d v="2024-10-27T00:00:00"/>
        <d v="2024-10-28T00:00:00"/>
        <d v="2024-10-29T00:00:00"/>
        <d v="2024-10-30T00:00:00"/>
        <d v="2024-10-31T00:00:00"/>
        <d v="2024-11-01T00:00:00"/>
        <d v="2024-11-02T00:00:00"/>
        <d v="2024-11-03T00:00:00"/>
        <d v="2024-11-04T00:00:00"/>
        <d v="2024-11-05T00:00:00"/>
        <d v="2024-11-09T00:00:00"/>
        <d v="2024-11-10T00:00:00"/>
        <d v="2024-11-11T00:00:00"/>
        <d v="2024-11-12T00:00:00"/>
        <d v="2024-11-14T00:00:00"/>
        <d v="2024-11-15T00:00:00"/>
        <d v="2024-11-16T00:00:00"/>
        <d v="2024-11-18T00:00:00"/>
        <d v="2024-11-20T00:00:00"/>
        <d v="2024-11-21T00:00:00"/>
        <d v="2024-11-23T00:00:00"/>
        <d v="2024-11-24T00:00:00"/>
        <d v="2024-11-27T00:00:00"/>
        <d v="2024-11-29T00:00:00"/>
        <d v="2024-11-30T00:00:00"/>
        <d v="2024-12-03T00:00:00"/>
        <d v="2024-12-06T00:00:00"/>
        <d v="2024-12-08T00:00:00"/>
        <d v="2024-12-09T00:00:00"/>
        <d v="2024-12-10T00:00:00"/>
        <d v="2024-12-11T00:00:00"/>
        <d v="2024-12-13T00:00:00"/>
        <d v="2024-12-15T00:00:00"/>
        <d v="2024-12-17T00:00:00"/>
        <d v="2024-12-18T00:00:00"/>
        <d v="2024-12-19T00:00:00"/>
        <d v="2024-12-21T00:00:00"/>
        <d v="2024-12-23T00:00:00"/>
        <d v="2024-12-25T00:00:00"/>
        <d v="2024-12-26T00:00:00"/>
        <d v="2024-12-27T00:00:00"/>
        <d v="2024-12-29T00:00:00"/>
        <d v="2024-12-31T00:00:00"/>
        <d v="2025-01-01T00:00:00"/>
        <d v="2025-01-02T00:00:00"/>
        <d v="2025-01-03T00:00:00"/>
        <d v="2025-01-04T00:00:00"/>
        <d v="2025-01-05T00:00:00"/>
        <d v="2025-01-06T00:00:00"/>
        <d v="2025-01-09T00:00:00"/>
        <d v="2025-01-10T00:00:00"/>
        <d v="2025-01-11T00:00:00"/>
        <d v="2025-01-13T00:00:00"/>
        <d v="2025-01-14T00:00:00"/>
        <d v="2025-01-15T00:00:00"/>
        <d v="2025-01-17T00:00:00"/>
        <d v="2025-01-19T00:00:00"/>
        <d v="2025-01-21T00:00:00"/>
        <d v="2025-01-22T00:00:00"/>
        <d v="2025-01-23T00:00:00"/>
        <d v="2025-01-24T00:00:00"/>
        <d v="2025-01-25T00:00:00"/>
        <d v="2025-01-26T00:00:00"/>
        <d v="2025-01-28T00:00:00"/>
        <d v="2025-01-30T00:00:00"/>
        <d v="2025-01-31T00:00:00"/>
        <d v="2025-02-01T00:00:00"/>
        <d v="2025-02-02T00:00:00"/>
        <d v="2025-02-04T00:00:00"/>
        <d v="2025-02-05T00:00:00"/>
        <d v="2025-02-07T00:00:00"/>
        <d v="2025-02-09T00:00:00"/>
        <d v="2025-02-10T00:00:00"/>
        <d v="2025-02-11T00:00:00"/>
        <d v="2025-02-12T00:00:00"/>
        <d v="2025-02-13T00:00:00"/>
        <d v="2025-02-15T00:00:00"/>
        <d v="2025-02-17T00:00:00"/>
        <d v="2025-02-19T00:00:00"/>
        <d v="2025-02-20T00:00:00"/>
        <d v="2025-02-21T00:00:00"/>
        <d v="2025-02-22T00:00:00"/>
        <d v="2025-02-23T00:00:00"/>
        <d v="2025-02-24T00:00:00"/>
        <d v="2025-02-25T00:00:00"/>
        <d v="2025-02-26T00:00:00"/>
        <d v="2025-02-27T00:00:00"/>
        <d v="2025-03-01T00:00:00"/>
        <d v="2025-03-02T00:00:00"/>
        <d v="2025-03-03T00:00:00"/>
        <d v="2025-03-04T00:00:00"/>
        <d v="2025-03-05T00:00:00"/>
        <d v="2025-03-06T00:00:00"/>
        <d v="2025-03-07T00:00:00"/>
        <d v="2025-03-08T00:00:00"/>
        <d v="2025-03-09T00:00:00"/>
        <d v="2025-03-11T00:00:00"/>
        <d v="2025-03-12T00:00:00"/>
        <d v="2025-03-14T00:00:00"/>
        <d v="2025-03-15T00:00:00"/>
        <d v="2025-03-16T00:00:00"/>
        <d v="2025-03-17T00:00:00"/>
        <d v="2025-03-18T00:00:00"/>
        <d v="2025-03-19T00:00:00"/>
        <d v="2025-03-20T00:00:00"/>
        <d v="2025-03-21T00:00:00"/>
        <d v="2025-03-22T00:00:00"/>
        <d v="2025-03-23T00:00:00"/>
        <d v="2025-03-24T00:00:00"/>
        <d v="2025-03-28T00:00:00"/>
        <d v="2025-03-29T00:00:00"/>
        <d v="2025-03-30T00:00:00"/>
        <d v="2025-03-31T00:00:00"/>
        <d v="2025-04-01T00:00:00"/>
        <d v="2025-04-02T00:00:00"/>
        <d v="2025-04-03T00:00:00"/>
        <d v="2025-04-05T00:00:00"/>
        <d v="2025-04-06T00:00:00"/>
        <d v="2025-04-07T00:00:00"/>
        <d v="2025-04-08T00:00:00"/>
        <d v="2025-04-09T00:00:00"/>
        <d v="2025-04-10T00:00:00"/>
        <d v="2025-04-11T00:00:00"/>
        <d v="2025-04-12T00:00:00"/>
        <d v="2025-04-13T00:00:00"/>
        <d v="2025-04-14T00:00:00"/>
        <d v="2025-04-16T00:00:00"/>
        <d v="2025-04-17T00:00:00"/>
        <d v="2025-04-18T00:00:00"/>
        <d v="2025-04-19T00:00:00"/>
        <d v="2025-04-21T00:00:00"/>
        <d v="2025-04-22T00:00:00"/>
        <d v="2025-04-24T00:00:00"/>
        <d v="2025-04-27T00:00:00"/>
        <d v="2025-04-28T00:00:00"/>
        <d v="2025-04-29T00:00:00"/>
        <d v="2025-04-30T00:00:00"/>
        <d v="2025-05-01T00:00:00"/>
        <d v="2025-05-03T00:00:00"/>
        <d v="2025-05-05T00:00:00"/>
        <d v="2025-05-06T00:00:00"/>
        <d v="2025-05-07T00:00:00"/>
        <d v="2025-05-10T00:00:00"/>
        <d v="2025-05-11T00:00:00"/>
        <d v="2025-05-12T00:00:00"/>
        <d v="2025-05-13T00:00:00"/>
        <d v="2025-05-14T00:00:00"/>
        <d v="2025-05-16T00:00:00"/>
        <d v="2025-05-17T00:00:00"/>
        <d v="2025-05-18T00:00:00"/>
        <d v="2025-05-19T00:00:00"/>
        <d v="2025-05-20T00:00:00"/>
        <d v="2025-05-21T00:00:00"/>
        <d v="2025-05-22T00:00:00"/>
        <d v="2025-05-23T00:00:00"/>
        <d v="2025-05-24T00:00:00"/>
        <d v="2025-05-25T00:00:00"/>
        <d v="2025-05-27T00:00:00"/>
        <d v="2025-05-28T00:00:00"/>
        <d v="2025-05-29T00:00:00"/>
        <d v="2025-05-31T00:00:00"/>
        <d v="2025-06-03T00:00:00"/>
        <d v="2025-06-08T00:00:00"/>
        <d v="2025-06-09T00:00:00"/>
        <d v="2025-06-10T00:00:00"/>
        <d v="2025-06-12T00:00:00"/>
        <d v="2025-06-15T00:00:00"/>
        <d v="2025-06-18T00:00:00"/>
        <d v="2025-06-19T00:00:00"/>
        <d v="2025-06-20T00:00:00"/>
        <d v="2025-06-22T00:00:00"/>
        <d v="2025-06-23T00:00:00"/>
        <d v="2025-06-25T00:00:00"/>
        <d v="2025-06-26T00:00:00"/>
        <d v="2025-06-27T00:00:00"/>
        <d v="2025-06-28T00:00:00"/>
        <d v="2025-06-29T00:00:00"/>
        <d v="2025-06-30T00:00:00"/>
        <d v="2025-07-01T00:00:00"/>
        <d v="2025-07-03T00:00:00"/>
        <d v="2025-07-04T00:00:00"/>
        <d v="2025-07-05T00:00:00"/>
        <d v="2025-07-06T00:00:00"/>
        <d v="2025-07-07T00:00:00"/>
        <d v="2025-07-08T00:00:00"/>
        <d v="2025-07-09T00:00:00"/>
        <d v="2025-07-11T00:00:00"/>
        <d v="2025-07-12T00:00:00"/>
        <d v="2025-07-14T00:00:00"/>
        <d v="2025-07-15T00:00:00"/>
        <d v="2025-07-16T00:00:00"/>
        <d v="2025-07-17T00:00:00"/>
        <d v="2025-07-20T00:00:00"/>
        <d v="2025-07-21T00:00:00"/>
        <d v="2025-07-22T00:00:00"/>
        <d v="2025-07-23T00:00:00"/>
        <d v="2025-07-24T00:00:00"/>
        <d v="2025-07-25T00:00:00"/>
        <d v="2025-07-26T00:00:00"/>
        <d v="2025-07-28T00:00:00"/>
        <d v="2025-07-29T00:00:00"/>
        <d v="2025-07-31T00:00:00"/>
      </sharedItems>
      <fieldGroup par="12"/>
    </cacheField>
    <cacheField name="Customer_Name" numFmtId="0">
      <sharedItems/>
    </cacheField>
    <cacheField name="Region" numFmtId="0">
      <sharedItems count="4">
        <s v="North"/>
        <s v="West"/>
        <s v="East"/>
        <s v="South"/>
      </sharedItems>
    </cacheField>
    <cacheField name="Category" numFmtId="0">
      <sharedItems count="3">
        <s v="Office Supplies"/>
        <s v="Furniture"/>
        <s v="Technology"/>
      </sharedItems>
    </cacheField>
    <cacheField name="Sub_Category" numFmtId="0">
      <sharedItems/>
    </cacheField>
    <cacheField name="Product_Name" numFmtId="0">
      <sharedItems/>
    </cacheField>
    <cacheField name="Sales" numFmtId="164">
      <sharedItems containsSemiMixedTypes="0" containsString="0" containsNumber="1" minValue="60.24" maxValue="1999.21"/>
    </cacheField>
    <cacheField name="Quantity" numFmtId="0">
      <sharedItems containsSemiMixedTypes="0" containsString="0" containsNumber="1" containsInteger="1" minValue="1" maxValue="10"/>
    </cacheField>
    <cacheField name="Discount" numFmtId="10">
      <sharedItems containsSemiMixedTypes="0" containsString="0" containsNumber="1" minValue="0" maxValue="0.3"/>
    </cacheField>
    <cacheField name="Profit" numFmtId="0">
      <sharedItems containsSemiMixedTypes="0" containsString="0" containsNumber="1" minValue="0" maxValue="498.45"/>
    </cacheField>
    <cacheField name="Profit By Discount Range" numFmtId="0">
      <sharedItems count="8">
        <s v="Above 25%"/>
        <s v="b/w 5.1-11%"/>
        <s v="b/w 20.1-25%"/>
        <s v=" b/w 0-5%"/>
        <s v="Discount Above 25%" u="1"/>
        <s v="Discount b/w 5.1-11%" u="1"/>
        <s v="Discount b/w 20.1-25%" u="1"/>
        <s v="Discount b/w 0-5%" u="1"/>
      </sharedItems>
    </cacheField>
    <cacheField name="Months (Order_Date)" numFmtId="0" databaseField="0">
      <fieldGroup base="1">
        <rangePr groupBy="months" startDate="2024-07-31T00:00:00" endDate="2025-08-01T00:00:00"/>
        <groupItems count="14">
          <s v="&lt;31-07-2024"/>
          <s v="Jan"/>
          <s v="Feb"/>
          <s v="Mar"/>
          <s v="Apr"/>
          <s v="May"/>
          <s v="Jun"/>
          <s v="Jul"/>
          <s v="Aug"/>
          <s v="Sep"/>
          <s v="Oct"/>
          <s v="Nov"/>
          <s v="Dec"/>
          <s v="&gt;01-08-2025"/>
        </groupItems>
      </fieldGroup>
    </cacheField>
  </cacheFields>
  <extLst>
    <ext xmlns:x14="http://schemas.microsoft.com/office/spreadsheetml/2009/9/main" uri="{725AE2AE-9491-48be-B2B4-4EB974FC3084}">
      <x14:pivotCacheDefinition pivotCacheId="21653173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MERU ROHIT" refreshedDate="45878.633789930558" createdVersion="8" refreshedVersion="8" minRefreshableVersion="3" recordCount="481" xr:uid="{223F2213-495D-4F77-9F73-FAE0C90B2AD5}">
  <cacheSource type="worksheet">
    <worksheetSource ref="A1:M482" sheet="data"/>
  </cacheSource>
  <cacheFields count="14">
    <cacheField name="Order_ID" numFmtId="0">
      <sharedItems/>
    </cacheField>
    <cacheField name="Order_Date" numFmtId="14">
      <sharedItems containsSemiMixedTypes="0" containsNonDate="0" containsDate="1" containsString="0" minDate="2024-07-31T00:00:00" maxDate="2025-08-01T00:00:00" count="269">
        <d v="2024-07-31T00:00:00"/>
        <d v="2024-08-01T00:00:00"/>
        <d v="2024-08-02T00:00:00"/>
        <d v="2024-08-03T00:00:00"/>
        <d v="2024-08-04T00:00:00"/>
        <d v="2024-08-05T00:00:00"/>
        <d v="2024-08-07T00:00:00"/>
        <d v="2024-08-08T00:00:00"/>
        <d v="2024-08-09T00:00:00"/>
        <d v="2024-08-10T00:00:00"/>
        <d v="2024-08-11T00:00:00"/>
        <d v="2024-08-12T00:00:00"/>
        <d v="2024-08-15T00:00:00"/>
        <d v="2024-08-16T00:00:00"/>
        <d v="2024-08-17T00:00:00"/>
        <d v="2024-08-18T00:00:00"/>
        <d v="2024-08-19T00:00:00"/>
        <d v="2024-08-21T00:00:00"/>
        <d v="2024-08-22T00:00:00"/>
        <d v="2024-08-23T00:00:00"/>
        <d v="2024-08-24T00:00:00"/>
        <d v="2024-08-25T00:00:00"/>
        <d v="2024-08-26T00:00:00"/>
        <d v="2024-08-27T00:00:00"/>
        <d v="2024-08-28T00:00:00"/>
        <d v="2024-08-29T00:00:00"/>
        <d v="2024-08-30T00:00:00"/>
        <d v="2024-08-31T00:00:00"/>
        <d v="2024-09-02T00:00:00"/>
        <d v="2024-09-04T00:00:00"/>
        <d v="2024-09-05T00:00:00"/>
        <d v="2024-09-06T00:00:00"/>
        <d v="2024-09-07T00:00:00"/>
        <d v="2024-09-08T00:00:00"/>
        <d v="2024-09-10T00:00:00"/>
        <d v="2024-09-11T00:00:00"/>
        <d v="2024-09-12T00:00:00"/>
        <d v="2024-09-13T00:00:00"/>
        <d v="2024-09-15T00:00:00"/>
        <d v="2024-09-17T00:00:00"/>
        <d v="2024-09-18T00:00:00"/>
        <d v="2024-09-19T00:00:00"/>
        <d v="2024-09-20T00:00:00"/>
        <d v="2024-09-22T00:00:00"/>
        <d v="2024-09-23T00:00:00"/>
        <d v="2024-09-24T00:00:00"/>
        <d v="2024-09-28T00:00:00"/>
        <d v="2024-09-29T00:00:00"/>
        <d v="2024-09-30T00:00:00"/>
        <d v="2024-10-01T00:00:00"/>
        <d v="2024-10-02T00:00:00"/>
        <d v="2024-10-03T00:00:00"/>
        <d v="2024-10-05T00:00:00"/>
        <d v="2024-10-08T00:00:00"/>
        <d v="2024-10-10T00:00:00"/>
        <d v="2024-10-11T00:00:00"/>
        <d v="2024-10-12T00:00:00"/>
        <d v="2024-10-13T00:00:00"/>
        <d v="2024-10-16T00:00:00"/>
        <d v="2024-10-17T00:00:00"/>
        <d v="2024-10-20T00:00:00"/>
        <d v="2024-10-21T00:00:00"/>
        <d v="2024-10-22T00:00:00"/>
        <d v="2024-10-23T00:00:00"/>
        <d v="2024-10-24T00:00:00"/>
        <d v="2024-10-25T00:00:00"/>
        <d v="2024-10-26T00:00:00"/>
        <d v="2024-10-27T00:00:00"/>
        <d v="2024-10-28T00:00:00"/>
        <d v="2024-10-29T00:00:00"/>
        <d v="2024-10-30T00:00:00"/>
        <d v="2024-10-31T00:00:00"/>
        <d v="2024-11-01T00:00:00"/>
        <d v="2024-11-02T00:00:00"/>
        <d v="2024-11-03T00:00:00"/>
        <d v="2024-11-04T00:00:00"/>
        <d v="2024-11-05T00:00:00"/>
        <d v="2024-11-09T00:00:00"/>
        <d v="2024-11-10T00:00:00"/>
        <d v="2024-11-11T00:00:00"/>
        <d v="2024-11-12T00:00:00"/>
        <d v="2024-11-14T00:00:00"/>
        <d v="2024-11-15T00:00:00"/>
        <d v="2024-11-16T00:00:00"/>
        <d v="2024-11-18T00:00:00"/>
        <d v="2024-11-20T00:00:00"/>
        <d v="2024-11-21T00:00:00"/>
        <d v="2024-11-23T00:00:00"/>
        <d v="2024-11-24T00:00:00"/>
        <d v="2024-11-27T00:00:00"/>
        <d v="2024-11-29T00:00:00"/>
        <d v="2024-11-30T00:00:00"/>
        <d v="2024-12-03T00:00:00"/>
        <d v="2024-12-06T00:00:00"/>
        <d v="2024-12-08T00:00:00"/>
        <d v="2024-12-09T00:00:00"/>
        <d v="2024-12-10T00:00:00"/>
        <d v="2024-12-11T00:00:00"/>
        <d v="2024-12-13T00:00:00"/>
        <d v="2024-12-15T00:00:00"/>
        <d v="2024-12-17T00:00:00"/>
        <d v="2024-12-18T00:00:00"/>
        <d v="2024-12-19T00:00:00"/>
        <d v="2024-12-21T00:00:00"/>
        <d v="2024-12-23T00:00:00"/>
        <d v="2024-12-25T00:00:00"/>
        <d v="2024-12-26T00:00:00"/>
        <d v="2024-12-27T00:00:00"/>
        <d v="2024-12-29T00:00:00"/>
        <d v="2024-12-31T00:00:00"/>
        <d v="2025-01-01T00:00:00"/>
        <d v="2025-01-02T00:00:00"/>
        <d v="2025-01-03T00:00:00"/>
        <d v="2025-01-04T00:00:00"/>
        <d v="2025-01-05T00:00:00"/>
        <d v="2025-01-06T00:00:00"/>
        <d v="2025-01-09T00:00:00"/>
        <d v="2025-01-10T00:00:00"/>
        <d v="2025-01-11T00:00:00"/>
        <d v="2025-01-13T00:00:00"/>
        <d v="2025-01-14T00:00:00"/>
        <d v="2025-01-15T00:00:00"/>
        <d v="2025-01-17T00:00:00"/>
        <d v="2025-01-19T00:00:00"/>
        <d v="2025-01-21T00:00:00"/>
        <d v="2025-01-22T00:00:00"/>
        <d v="2025-01-23T00:00:00"/>
        <d v="2025-01-24T00:00:00"/>
        <d v="2025-01-25T00:00:00"/>
        <d v="2025-01-26T00:00:00"/>
        <d v="2025-01-28T00:00:00"/>
        <d v="2025-01-30T00:00:00"/>
        <d v="2025-01-31T00:00:00"/>
        <d v="2025-02-01T00:00:00"/>
        <d v="2025-02-02T00:00:00"/>
        <d v="2025-02-04T00:00:00"/>
        <d v="2025-02-05T00:00:00"/>
        <d v="2025-02-07T00:00:00"/>
        <d v="2025-02-09T00:00:00"/>
        <d v="2025-02-10T00:00:00"/>
        <d v="2025-02-11T00:00:00"/>
        <d v="2025-02-12T00:00:00"/>
        <d v="2025-02-13T00:00:00"/>
        <d v="2025-02-15T00:00:00"/>
        <d v="2025-02-17T00:00:00"/>
        <d v="2025-02-19T00:00:00"/>
        <d v="2025-02-20T00:00:00"/>
        <d v="2025-02-21T00:00:00"/>
        <d v="2025-02-22T00:00:00"/>
        <d v="2025-02-23T00:00:00"/>
        <d v="2025-02-24T00:00:00"/>
        <d v="2025-02-25T00:00:00"/>
        <d v="2025-02-26T00:00:00"/>
        <d v="2025-02-27T00:00:00"/>
        <d v="2025-03-01T00:00:00"/>
        <d v="2025-03-02T00:00:00"/>
        <d v="2025-03-03T00:00:00"/>
        <d v="2025-03-04T00:00:00"/>
        <d v="2025-03-05T00:00:00"/>
        <d v="2025-03-06T00:00:00"/>
        <d v="2025-03-07T00:00:00"/>
        <d v="2025-03-08T00:00:00"/>
        <d v="2025-03-09T00:00:00"/>
        <d v="2025-03-11T00:00:00"/>
        <d v="2025-03-12T00:00:00"/>
        <d v="2025-03-14T00:00:00"/>
        <d v="2025-03-15T00:00:00"/>
        <d v="2025-03-16T00:00:00"/>
        <d v="2025-03-17T00:00:00"/>
        <d v="2025-03-18T00:00:00"/>
        <d v="2025-03-19T00:00:00"/>
        <d v="2025-03-20T00:00:00"/>
        <d v="2025-03-21T00:00:00"/>
        <d v="2025-03-22T00:00:00"/>
        <d v="2025-03-23T00:00:00"/>
        <d v="2025-03-24T00:00:00"/>
        <d v="2025-03-28T00:00:00"/>
        <d v="2025-03-29T00:00:00"/>
        <d v="2025-03-30T00:00:00"/>
        <d v="2025-03-31T00:00:00"/>
        <d v="2025-04-01T00:00:00"/>
        <d v="2025-04-02T00:00:00"/>
        <d v="2025-04-03T00:00:00"/>
        <d v="2025-04-05T00:00:00"/>
        <d v="2025-04-06T00:00:00"/>
        <d v="2025-04-07T00:00:00"/>
        <d v="2025-04-08T00:00:00"/>
        <d v="2025-04-09T00:00:00"/>
        <d v="2025-04-10T00:00:00"/>
        <d v="2025-04-11T00:00:00"/>
        <d v="2025-04-12T00:00:00"/>
        <d v="2025-04-13T00:00:00"/>
        <d v="2025-04-14T00:00:00"/>
        <d v="2025-04-16T00:00:00"/>
        <d v="2025-04-17T00:00:00"/>
        <d v="2025-04-18T00:00:00"/>
        <d v="2025-04-19T00:00:00"/>
        <d v="2025-04-21T00:00:00"/>
        <d v="2025-04-22T00:00:00"/>
        <d v="2025-04-24T00:00:00"/>
        <d v="2025-04-27T00:00:00"/>
        <d v="2025-04-28T00:00:00"/>
        <d v="2025-04-29T00:00:00"/>
        <d v="2025-04-30T00:00:00"/>
        <d v="2025-05-01T00:00:00"/>
        <d v="2025-05-03T00:00:00"/>
        <d v="2025-05-05T00:00:00"/>
        <d v="2025-05-06T00:00:00"/>
        <d v="2025-05-07T00:00:00"/>
        <d v="2025-05-10T00:00:00"/>
        <d v="2025-05-11T00:00:00"/>
        <d v="2025-05-12T00:00:00"/>
        <d v="2025-05-13T00:00:00"/>
        <d v="2025-05-14T00:00:00"/>
        <d v="2025-05-16T00:00:00"/>
        <d v="2025-05-17T00:00:00"/>
        <d v="2025-05-18T00:00:00"/>
        <d v="2025-05-19T00:00:00"/>
        <d v="2025-05-20T00:00:00"/>
        <d v="2025-05-21T00:00:00"/>
        <d v="2025-05-22T00:00:00"/>
        <d v="2025-05-23T00:00:00"/>
        <d v="2025-05-24T00:00:00"/>
        <d v="2025-05-25T00:00:00"/>
        <d v="2025-05-27T00:00:00"/>
        <d v="2025-05-28T00:00:00"/>
        <d v="2025-05-29T00:00:00"/>
        <d v="2025-05-31T00:00:00"/>
        <d v="2025-06-03T00:00:00"/>
        <d v="2025-06-08T00:00:00"/>
        <d v="2025-06-09T00:00:00"/>
        <d v="2025-06-10T00:00:00"/>
        <d v="2025-06-12T00:00:00"/>
        <d v="2025-06-15T00:00:00"/>
        <d v="2025-06-18T00:00:00"/>
        <d v="2025-06-19T00:00:00"/>
        <d v="2025-06-20T00:00:00"/>
        <d v="2025-06-22T00:00:00"/>
        <d v="2025-06-23T00:00:00"/>
        <d v="2025-06-25T00:00:00"/>
        <d v="2025-06-26T00:00:00"/>
        <d v="2025-06-27T00:00:00"/>
        <d v="2025-06-28T00:00:00"/>
        <d v="2025-06-29T00:00:00"/>
        <d v="2025-06-30T00:00:00"/>
        <d v="2025-07-01T00:00:00"/>
        <d v="2025-07-03T00:00:00"/>
        <d v="2025-07-04T00:00:00"/>
        <d v="2025-07-05T00:00:00"/>
        <d v="2025-07-06T00:00:00"/>
        <d v="2025-07-07T00:00:00"/>
        <d v="2025-07-08T00:00:00"/>
        <d v="2025-07-09T00:00:00"/>
        <d v="2025-07-11T00:00:00"/>
        <d v="2025-07-12T00:00:00"/>
        <d v="2025-07-14T00:00:00"/>
        <d v="2025-07-15T00:00:00"/>
        <d v="2025-07-16T00:00:00"/>
        <d v="2025-07-17T00:00:00"/>
        <d v="2025-07-20T00:00:00"/>
        <d v="2025-07-21T00:00:00"/>
        <d v="2025-07-22T00:00:00"/>
        <d v="2025-07-23T00:00:00"/>
        <d v="2025-07-24T00:00:00"/>
        <d v="2025-07-25T00:00:00"/>
        <d v="2025-07-26T00:00:00"/>
        <d v="2025-07-28T00:00:00"/>
        <d v="2025-07-29T00:00:00"/>
        <d v="2025-07-31T00:00:00"/>
      </sharedItems>
      <fieldGroup par="13"/>
    </cacheField>
    <cacheField name="Customer_Name" numFmtId="0">
      <sharedItems/>
    </cacheField>
    <cacheField name="Region" numFmtId="0">
      <sharedItems count="4">
        <s v="North"/>
        <s v="West"/>
        <s v="East"/>
        <s v="South"/>
      </sharedItems>
    </cacheField>
    <cacheField name="Category" numFmtId="0">
      <sharedItems count="3">
        <s v="Office Supplies"/>
        <s v="Furniture"/>
        <s v="Technology"/>
      </sharedItems>
    </cacheField>
    <cacheField name="Sub_Category" numFmtId="0">
      <sharedItems/>
    </cacheField>
    <cacheField name="Product_Name" numFmtId="0">
      <sharedItems/>
    </cacheField>
    <cacheField name="Sales" numFmtId="164">
      <sharedItems containsSemiMixedTypes="0" containsString="0" containsNumber="1" minValue="60.24" maxValue="1999.21"/>
    </cacheField>
    <cacheField name="Quantity" numFmtId="0">
      <sharedItems containsSemiMixedTypes="0" containsString="0" containsNumber="1" containsInteger="1" minValue="1" maxValue="10"/>
    </cacheField>
    <cacheField name="Discount" numFmtId="10">
      <sharedItems containsSemiMixedTypes="0" containsString="0" containsNumber="1" minValue="0" maxValue="0.3"/>
    </cacheField>
    <cacheField name="Profit" numFmtId="0">
      <sharedItems containsSemiMixedTypes="0" containsString="0" containsNumber="1" minValue="0" maxValue="498.45"/>
    </cacheField>
    <cacheField name="Profit By Discount Range" numFmtId="0">
      <sharedItems count="4">
        <s v="Above 25%"/>
        <s v="b/w 5.1-11%"/>
        <s v="b/w 20.1-25%"/>
        <s v=" b/w 0-5%"/>
      </sharedItems>
    </cacheField>
    <cacheField name="Order_Month" numFmtId="0">
      <sharedItems count="12">
        <s v="Jul"/>
        <s v="Aug"/>
        <s v="Sep"/>
        <s v="Oct"/>
        <s v="Nov"/>
        <s v="Dec"/>
        <s v="Jan"/>
        <s v="Feb"/>
        <s v="Mar"/>
        <s v="Apr"/>
        <s v="May"/>
        <s v="Jun"/>
      </sharedItems>
    </cacheField>
    <cacheField name="Months (Order_Date)" numFmtId="0" databaseField="0">
      <fieldGroup base="1">
        <rangePr groupBy="months" startDate="2024-07-31T00:00:00" endDate="2025-08-01T00:00:00"/>
        <groupItems count="14">
          <s v="&lt;31-07-2024"/>
          <s v="Jan"/>
          <s v="Feb"/>
          <s v="Mar"/>
          <s v="Apr"/>
          <s v="May"/>
          <s v="Jun"/>
          <s v="Jul"/>
          <s v="Aug"/>
          <s v="Sep"/>
          <s v="Oct"/>
          <s v="Nov"/>
          <s v="Dec"/>
          <s v="&gt;01-08-2025"/>
        </groupItems>
      </fieldGroup>
    </cacheField>
  </cacheFields>
  <extLst>
    <ext xmlns:x14="http://schemas.microsoft.com/office/spreadsheetml/2009/9/main" uri="{725AE2AE-9491-48be-B2B4-4EB974FC3084}">
      <x14:pivotCacheDefinition pivotCacheId="108219106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1">
  <r>
    <s v="O_1235"/>
    <x v="0"/>
    <s v="Marie Wilson"/>
    <x v="0"/>
    <x v="0"/>
    <s v="Binders"/>
    <s v="Eight Especially"/>
    <n v="941.37"/>
    <n v="2"/>
    <n v="0.28000000000000003"/>
    <n v="0"/>
    <x v="0"/>
  </r>
  <r>
    <s v="O_1395"/>
    <x v="0"/>
    <s v="Scott Williams"/>
    <x v="1"/>
    <x v="1"/>
    <s v="Accessories"/>
    <s v="Physical Industry"/>
    <n v="1999.21"/>
    <n v="3"/>
    <n v="0.22"/>
    <n v="366.16"/>
    <x v="0"/>
  </r>
  <r>
    <s v="O_1207"/>
    <x v="1"/>
    <s v="Victor Vaughn"/>
    <x v="1"/>
    <x v="2"/>
    <s v="Storage"/>
    <s v="Character Recent"/>
    <n v="509.77"/>
    <n v="6"/>
    <n v="0.08"/>
    <n v="4.17"/>
    <x v="1"/>
  </r>
  <r>
    <s v="O_1038"/>
    <x v="2"/>
    <s v="Belinda Mccullough"/>
    <x v="1"/>
    <x v="0"/>
    <s v="Binders"/>
    <s v="Several To"/>
    <n v="699.48"/>
    <n v="1"/>
    <n v="7.0000000000000007E-2"/>
    <n v="413.08"/>
    <x v="1"/>
  </r>
  <r>
    <s v="O_1300"/>
    <x v="2"/>
    <s v="Pamela Roberts"/>
    <x v="0"/>
    <x v="2"/>
    <s v="Storage"/>
    <s v="Office Middle"/>
    <n v="803.96"/>
    <n v="6"/>
    <n v="0.12"/>
    <n v="135.78"/>
    <x v="1"/>
  </r>
  <r>
    <s v="O_1478"/>
    <x v="3"/>
    <s v="Karen Smith"/>
    <x v="1"/>
    <x v="0"/>
    <s v="Binders"/>
    <s v="Person Offer"/>
    <n v="1737.35"/>
    <n v="7"/>
    <n v="0.11"/>
    <n v="249.31"/>
    <x v="1"/>
  </r>
  <r>
    <s v="O_1190"/>
    <x v="4"/>
    <s v="Richard Baker"/>
    <x v="1"/>
    <x v="0"/>
    <s v="Accessories"/>
    <s v="Remember Score"/>
    <n v="1131.3499999999999"/>
    <n v="4"/>
    <n v="0.13"/>
    <n v="0"/>
    <x v="2"/>
  </r>
  <r>
    <s v="O_1378"/>
    <x v="5"/>
    <s v="Mr. Mark Andrews DDS"/>
    <x v="2"/>
    <x v="1"/>
    <s v="Chairs"/>
    <s v="Ball Firm"/>
    <n v="1438.03"/>
    <n v="4"/>
    <n v="0.23"/>
    <n v="422.72"/>
    <x v="0"/>
  </r>
  <r>
    <s v="O_1239"/>
    <x v="6"/>
    <s v="Kimberly Matthews"/>
    <x v="3"/>
    <x v="1"/>
    <s v="Storage"/>
    <s v="Throw Hospital"/>
    <n v="82.05"/>
    <n v="3"/>
    <n v="0.28999999999999998"/>
    <n v="0"/>
    <x v="0"/>
  </r>
  <r>
    <s v="O_1294"/>
    <x v="7"/>
    <s v="Jeremy Coleman"/>
    <x v="2"/>
    <x v="2"/>
    <s v="Chairs"/>
    <s v="Several Quality"/>
    <n v="697.25"/>
    <n v="9"/>
    <n v="0.13"/>
    <n v="0"/>
    <x v="2"/>
  </r>
  <r>
    <s v="O_1002"/>
    <x v="8"/>
    <s v="Tara Garcia"/>
    <x v="2"/>
    <x v="2"/>
    <s v="Accessories"/>
    <s v="Fill And"/>
    <n v="317.61"/>
    <n v="3"/>
    <n v="0.22"/>
    <n v="364.17"/>
    <x v="0"/>
  </r>
  <r>
    <s v="O_1024"/>
    <x v="9"/>
    <s v="Thomas Bailey"/>
    <x v="2"/>
    <x v="1"/>
    <s v="Chairs"/>
    <s v="Certain Accept"/>
    <n v="90.67"/>
    <n v="2"/>
    <n v="0.06"/>
    <n v="0"/>
    <x v="1"/>
  </r>
  <r>
    <s v="O_1018"/>
    <x v="10"/>
    <s v="Cynthia Martin"/>
    <x v="1"/>
    <x v="2"/>
    <s v="Phones"/>
    <s v="Draw Pull"/>
    <n v="1731.11"/>
    <n v="9"/>
    <n v="0.22"/>
    <n v="443.93"/>
    <x v="0"/>
  </r>
  <r>
    <s v="O_1017"/>
    <x v="11"/>
    <s v="Valerie Brady"/>
    <x v="3"/>
    <x v="1"/>
    <s v="Chairs"/>
    <s v="West Nice"/>
    <n v="1846.27"/>
    <n v="7"/>
    <n v="0.22"/>
    <n v="323.79000000000002"/>
    <x v="0"/>
  </r>
  <r>
    <s v="O_1130"/>
    <x v="11"/>
    <s v="Brittany Shepherd"/>
    <x v="3"/>
    <x v="0"/>
    <s v="Storage"/>
    <s v="Benefit Way"/>
    <n v="1593.74"/>
    <n v="5"/>
    <n v="7.0000000000000007E-2"/>
    <n v="0"/>
    <x v="1"/>
  </r>
  <r>
    <s v="O_1308"/>
    <x v="11"/>
    <s v="Travis Stevens"/>
    <x v="2"/>
    <x v="0"/>
    <s v="Accessories"/>
    <s v="Anything South"/>
    <n v="203.91"/>
    <n v="9"/>
    <n v="0.21"/>
    <n v="0"/>
    <x v="0"/>
  </r>
  <r>
    <s v="O_1450"/>
    <x v="12"/>
    <s v="John Peterson"/>
    <x v="3"/>
    <x v="0"/>
    <s v="Phones"/>
    <s v="Mission Phone"/>
    <n v="1915.47"/>
    <n v="8"/>
    <n v="0.12"/>
    <n v="31.77"/>
    <x v="1"/>
  </r>
  <r>
    <s v="O_1060"/>
    <x v="13"/>
    <s v="Robert Mcclain"/>
    <x v="3"/>
    <x v="0"/>
    <s v="Phones"/>
    <s v="Management Explain"/>
    <n v="1852.1"/>
    <n v="9"/>
    <n v="0.19"/>
    <n v="129.71"/>
    <x v="2"/>
  </r>
  <r>
    <s v="O_1080"/>
    <x v="14"/>
    <s v="Catherine Green"/>
    <x v="1"/>
    <x v="2"/>
    <s v="Accessories"/>
    <s v="Would Energy"/>
    <n v="1249.27"/>
    <n v="1"/>
    <n v="0.02"/>
    <n v="482.02"/>
    <x v="3"/>
  </r>
  <r>
    <s v="O_1171"/>
    <x v="15"/>
    <s v="Timothy Carter"/>
    <x v="1"/>
    <x v="2"/>
    <s v="Binders"/>
    <s v="Major Report"/>
    <n v="1091.32"/>
    <n v="2"/>
    <n v="0.08"/>
    <n v="182.59"/>
    <x v="1"/>
  </r>
  <r>
    <s v="O_1374"/>
    <x v="16"/>
    <s v="Todd Lynch"/>
    <x v="0"/>
    <x v="2"/>
    <s v="Chairs"/>
    <s v="People Charge"/>
    <n v="176.63"/>
    <n v="1"/>
    <n v="0.08"/>
    <n v="141.04"/>
    <x v="1"/>
  </r>
  <r>
    <s v="O_1423"/>
    <x v="16"/>
    <s v="Christopher Mckinney"/>
    <x v="0"/>
    <x v="0"/>
    <s v="Storage"/>
    <s v="Onto One"/>
    <n v="538.67999999999995"/>
    <n v="6"/>
    <n v="0.04"/>
    <n v="62.74"/>
    <x v="3"/>
  </r>
  <r>
    <s v="O_1127"/>
    <x v="17"/>
    <s v="Glen Sheppard"/>
    <x v="2"/>
    <x v="0"/>
    <s v="Binders"/>
    <s v="But Response"/>
    <n v="1879.1"/>
    <n v="5"/>
    <n v="0.19"/>
    <n v="271.88"/>
    <x v="2"/>
  </r>
  <r>
    <s v="O_1342"/>
    <x v="17"/>
    <s v="Maria Murphy"/>
    <x v="1"/>
    <x v="2"/>
    <s v="Tables"/>
    <s v="Either Same"/>
    <n v="1229.93"/>
    <n v="6"/>
    <n v="0.28000000000000003"/>
    <n v="479.27"/>
    <x v="0"/>
  </r>
  <r>
    <s v="O_1248"/>
    <x v="18"/>
    <s v="Gavin Zhang"/>
    <x v="2"/>
    <x v="2"/>
    <s v="Chairs"/>
    <s v="Sort People"/>
    <n v="216.95"/>
    <n v="5"/>
    <n v="0.18"/>
    <n v="0"/>
    <x v="2"/>
  </r>
  <r>
    <s v="O_1304"/>
    <x v="18"/>
    <s v="Patrick Graham"/>
    <x v="3"/>
    <x v="1"/>
    <s v="Storage"/>
    <s v="Need Along"/>
    <n v="1852.41"/>
    <n v="4"/>
    <n v="0.13"/>
    <n v="25.12"/>
    <x v="2"/>
  </r>
  <r>
    <s v="O_1392"/>
    <x v="18"/>
    <s v="Stacey Stewart"/>
    <x v="1"/>
    <x v="1"/>
    <s v="Binders"/>
    <s v="This Bag"/>
    <n v="1243.3"/>
    <n v="9"/>
    <n v="0.04"/>
    <n v="197.24"/>
    <x v="3"/>
  </r>
  <r>
    <s v="O_1415"/>
    <x v="18"/>
    <s v="Tyler Johnson"/>
    <x v="1"/>
    <x v="2"/>
    <s v="Storage"/>
    <s v="Herself Both"/>
    <n v="348.38"/>
    <n v="3"/>
    <n v="0.04"/>
    <n v="304.29000000000002"/>
    <x v="3"/>
  </r>
  <r>
    <s v="O_1422"/>
    <x v="18"/>
    <s v="Krista Roberts"/>
    <x v="0"/>
    <x v="0"/>
    <s v="Accessories"/>
    <s v="Lawyer List"/>
    <n v="1699.57"/>
    <n v="9"/>
    <n v="0.04"/>
    <n v="45.86"/>
    <x v="3"/>
  </r>
  <r>
    <s v="O_1431"/>
    <x v="18"/>
    <s v="Evan Jones"/>
    <x v="1"/>
    <x v="1"/>
    <s v="Binders"/>
    <s v="Actually Film"/>
    <n v="1886.13"/>
    <n v="8"/>
    <n v="0.11"/>
    <n v="0"/>
    <x v="1"/>
  </r>
  <r>
    <s v="O_1347"/>
    <x v="19"/>
    <s v="Zachary Moore"/>
    <x v="2"/>
    <x v="1"/>
    <s v="Accessories"/>
    <s v="Rate Song"/>
    <n v="1169.1500000000001"/>
    <n v="2"/>
    <n v="0.06"/>
    <n v="221.16"/>
    <x v="1"/>
  </r>
  <r>
    <s v="O_1419"/>
    <x v="19"/>
    <s v="Mrs. Brandy Jones MD"/>
    <x v="1"/>
    <x v="2"/>
    <s v="Storage"/>
    <s v="Sort Expect"/>
    <n v="724.75"/>
    <n v="1"/>
    <n v="0.08"/>
    <n v="0"/>
    <x v="1"/>
  </r>
  <r>
    <s v="O_1181"/>
    <x v="20"/>
    <s v="Sheila Pollard"/>
    <x v="0"/>
    <x v="1"/>
    <s v="Accessories"/>
    <s v="Almost Table"/>
    <n v="794.65"/>
    <n v="8"/>
    <n v="0.15"/>
    <n v="331.25"/>
    <x v="2"/>
  </r>
  <r>
    <s v="O_1292"/>
    <x v="20"/>
    <s v="Linda Ware"/>
    <x v="2"/>
    <x v="0"/>
    <s v="Tables"/>
    <s v="Even Source"/>
    <n v="1572.64"/>
    <n v="1"/>
    <n v="0.17"/>
    <n v="249.86"/>
    <x v="2"/>
  </r>
  <r>
    <s v="O_1135"/>
    <x v="21"/>
    <s v="Keith Brown"/>
    <x v="3"/>
    <x v="1"/>
    <s v="Binders"/>
    <s v="Loss Organization"/>
    <n v="1386.56"/>
    <n v="6"/>
    <n v="0.11"/>
    <n v="444.16"/>
    <x v="1"/>
  </r>
  <r>
    <s v="O_1306"/>
    <x v="22"/>
    <s v="Jared Bowman"/>
    <x v="3"/>
    <x v="0"/>
    <s v="Storage"/>
    <s v="Bad You"/>
    <n v="1612.24"/>
    <n v="8"/>
    <n v="0.06"/>
    <n v="0"/>
    <x v="1"/>
  </r>
  <r>
    <s v="O_1436"/>
    <x v="22"/>
    <s v="Christopher Donovan"/>
    <x v="1"/>
    <x v="0"/>
    <s v="Chairs"/>
    <s v="Eight Owner"/>
    <n v="1692.93"/>
    <n v="8"/>
    <n v="0.22"/>
    <n v="421.55"/>
    <x v="0"/>
  </r>
  <r>
    <s v="O_1438"/>
    <x v="22"/>
    <s v="Blake Gonzalez"/>
    <x v="3"/>
    <x v="1"/>
    <s v="Phones"/>
    <s v="Reveal Husband"/>
    <n v="1659.21"/>
    <n v="9"/>
    <n v="0.26"/>
    <n v="0"/>
    <x v="0"/>
  </r>
  <r>
    <s v="O_1492"/>
    <x v="22"/>
    <s v="Kimberly Lowe"/>
    <x v="0"/>
    <x v="0"/>
    <s v="Binders"/>
    <s v="Effort Entire"/>
    <n v="469.53"/>
    <n v="8"/>
    <n v="0.16"/>
    <n v="365.73"/>
    <x v="2"/>
  </r>
  <r>
    <s v="O_1079"/>
    <x v="23"/>
    <s v="Angela Patterson"/>
    <x v="1"/>
    <x v="0"/>
    <s v="Tables"/>
    <s v="Me Game"/>
    <n v="1717.82"/>
    <n v="4"/>
    <n v="0.21"/>
    <n v="444.65"/>
    <x v="0"/>
  </r>
  <r>
    <s v="O_1106"/>
    <x v="23"/>
    <s v="Paul Hudson"/>
    <x v="2"/>
    <x v="1"/>
    <s v="Accessories"/>
    <s v="Just Science"/>
    <n v="847.1"/>
    <n v="9"/>
    <n v="0.09"/>
    <n v="0"/>
    <x v="1"/>
  </r>
  <r>
    <s v="O_1301"/>
    <x v="23"/>
    <s v="Jonathan Jordan"/>
    <x v="3"/>
    <x v="1"/>
    <s v="Storage"/>
    <s v="Create Whom"/>
    <n v="1948.76"/>
    <n v="9"/>
    <n v="0.22"/>
    <n v="347"/>
    <x v="0"/>
  </r>
  <r>
    <s v="O_1311"/>
    <x v="23"/>
    <s v="Seth Reese"/>
    <x v="2"/>
    <x v="1"/>
    <s v="Binders"/>
    <s v="Professor During"/>
    <n v="1113.68"/>
    <n v="8"/>
    <n v="0.24"/>
    <n v="366.06"/>
    <x v="0"/>
  </r>
  <r>
    <s v="O_1477"/>
    <x v="24"/>
    <s v="Katrina Burns"/>
    <x v="1"/>
    <x v="0"/>
    <s v="Tables"/>
    <s v="Organization Decision"/>
    <n v="534.13"/>
    <n v="4"/>
    <n v="0.03"/>
    <n v="0"/>
    <x v="3"/>
  </r>
  <r>
    <s v="O_1483"/>
    <x v="24"/>
    <s v="Anthony Castillo"/>
    <x v="1"/>
    <x v="0"/>
    <s v="Tables"/>
    <s v="Section Determine"/>
    <n v="1538.09"/>
    <n v="7"/>
    <n v="0.19"/>
    <n v="0"/>
    <x v="2"/>
  </r>
  <r>
    <s v="O_1367"/>
    <x v="25"/>
    <s v="James Brooks"/>
    <x v="0"/>
    <x v="2"/>
    <s v="Accessories"/>
    <s v="Return Wish"/>
    <n v="1802.42"/>
    <n v="4"/>
    <n v="0.09"/>
    <n v="210.21"/>
    <x v="1"/>
  </r>
  <r>
    <s v="O_1067"/>
    <x v="26"/>
    <s v="James Hernandez"/>
    <x v="2"/>
    <x v="0"/>
    <s v="Chairs"/>
    <s v="Since Green"/>
    <n v="183.16"/>
    <n v="6"/>
    <n v="7.0000000000000007E-2"/>
    <n v="464.08"/>
    <x v="1"/>
  </r>
  <r>
    <s v="O_1085"/>
    <x v="26"/>
    <s v="Barry Bernard"/>
    <x v="2"/>
    <x v="2"/>
    <s v="Tables"/>
    <s v="Five Pass"/>
    <n v="1796.96"/>
    <n v="10"/>
    <n v="0.28999999999999998"/>
    <n v="254.89"/>
    <x v="0"/>
  </r>
  <r>
    <s v="O_1252"/>
    <x v="26"/>
    <s v="Destiny Riggs"/>
    <x v="1"/>
    <x v="2"/>
    <s v="Accessories"/>
    <s v="True What"/>
    <n v="1039.29"/>
    <n v="10"/>
    <n v="0.28999999999999998"/>
    <n v="346.67"/>
    <x v="0"/>
  </r>
  <r>
    <s v="O_1433"/>
    <x v="27"/>
    <s v="Kristen Matthews"/>
    <x v="1"/>
    <x v="1"/>
    <s v="Binders"/>
    <s v="Start Become"/>
    <n v="1334.53"/>
    <n v="4"/>
    <n v="0.24"/>
    <n v="0"/>
    <x v="0"/>
  </r>
  <r>
    <s v="O_1452"/>
    <x v="27"/>
    <s v="Haley Ross PhD"/>
    <x v="2"/>
    <x v="1"/>
    <s v="Tables"/>
    <s v="Lot Both"/>
    <n v="1619.14"/>
    <n v="2"/>
    <n v="0.25"/>
    <n v="86.5"/>
    <x v="0"/>
  </r>
  <r>
    <s v="O_1014"/>
    <x v="28"/>
    <s v="Timothy Stanton"/>
    <x v="0"/>
    <x v="1"/>
    <s v="Storage"/>
    <s v="Sit Peace"/>
    <n v="1730.44"/>
    <n v="9"/>
    <n v="0.1"/>
    <n v="0"/>
    <x v="1"/>
  </r>
  <r>
    <s v="O_1253"/>
    <x v="28"/>
    <s v="Ms. Rebecca Rodriguez"/>
    <x v="2"/>
    <x v="2"/>
    <s v="Storage"/>
    <s v="Go Floor"/>
    <n v="1977.25"/>
    <n v="1"/>
    <n v="0.1"/>
    <n v="0"/>
    <x v="1"/>
  </r>
  <r>
    <s v="O_1169"/>
    <x v="29"/>
    <s v="Danny Skinner"/>
    <x v="1"/>
    <x v="2"/>
    <s v="Chairs"/>
    <s v="About Something"/>
    <n v="1509.65"/>
    <n v="4"/>
    <n v="0.21"/>
    <n v="343.12"/>
    <x v="0"/>
  </r>
  <r>
    <s v="O_1019"/>
    <x v="30"/>
    <s v="Cassandra Gutierrez"/>
    <x v="2"/>
    <x v="1"/>
    <s v="Accessories"/>
    <s v="Early Area"/>
    <n v="1172.73"/>
    <n v="8"/>
    <n v="0.14000000000000001"/>
    <n v="231.25"/>
    <x v="2"/>
  </r>
  <r>
    <s v="O_1051"/>
    <x v="30"/>
    <s v="Patricia Gibson"/>
    <x v="2"/>
    <x v="1"/>
    <s v="Chairs"/>
    <s v="Act Fire"/>
    <n v="1224.68"/>
    <n v="10"/>
    <n v="0.09"/>
    <n v="422.11"/>
    <x v="1"/>
  </r>
  <r>
    <s v="O_1332"/>
    <x v="30"/>
    <s v="Amanda Zimmerman"/>
    <x v="1"/>
    <x v="1"/>
    <s v="Storage"/>
    <s v="Both Why"/>
    <n v="1907.94"/>
    <n v="9"/>
    <n v="7.0000000000000007E-2"/>
    <n v="316.67"/>
    <x v="1"/>
  </r>
  <r>
    <s v="O_1379"/>
    <x v="30"/>
    <s v="Aaron Gomez"/>
    <x v="1"/>
    <x v="0"/>
    <s v="Accessories"/>
    <s v="Commercial Organization"/>
    <n v="1858.28"/>
    <n v="4"/>
    <n v="0.23"/>
    <n v="229.6"/>
    <x v="0"/>
  </r>
  <r>
    <s v="O_1053"/>
    <x v="31"/>
    <s v="James Hernandez"/>
    <x v="2"/>
    <x v="0"/>
    <s v="Tables"/>
    <s v="Both Without"/>
    <n v="1328.24"/>
    <n v="3"/>
    <n v="0.21"/>
    <n v="52.77"/>
    <x v="0"/>
  </r>
  <r>
    <s v="O_1333"/>
    <x v="31"/>
    <s v="Kelly Bishop MD"/>
    <x v="3"/>
    <x v="0"/>
    <s v="Accessories"/>
    <s v="Big Need"/>
    <n v="328.42"/>
    <n v="1"/>
    <n v="0.04"/>
    <n v="51.15"/>
    <x v="3"/>
  </r>
  <r>
    <s v="O_1373"/>
    <x v="32"/>
    <s v="Alicia Lewis"/>
    <x v="2"/>
    <x v="2"/>
    <s v="Chairs"/>
    <s v="Admit Despite"/>
    <n v="727.48"/>
    <n v="2"/>
    <n v="0.17"/>
    <n v="247.49"/>
    <x v="2"/>
  </r>
  <r>
    <s v="O_1482"/>
    <x v="32"/>
    <s v="Valerie Lane"/>
    <x v="2"/>
    <x v="1"/>
    <s v="Binders"/>
    <s v="Main Yes"/>
    <n v="659.79"/>
    <n v="5"/>
    <n v="0.02"/>
    <n v="0"/>
    <x v="3"/>
  </r>
  <r>
    <s v="O_1009"/>
    <x v="33"/>
    <s v="William Martin"/>
    <x v="0"/>
    <x v="2"/>
    <s v="Tables"/>
    <s v="Their Nothing"/>
    <n v="1422.16"/>
    <n v="1"/>
    <n v="7.0000000000000007E-2"/>
    <n v="249.1"/>
    <x v="1"/>
  </r>
  <r>
    <s v="O_1050"/>
    <x v="33"/>
    <s v="Angel Riggs"/>
    <x v="1"/>
    <x v="0"/>
    <s v="Phones"/>
    <s v="Under Always"/>
    <n v="434.68"/>
    <n v="6"/>
    <n v="0.16"/>
    <n v="0"/>
    <x v="2"/>
  </r>
  <r>
    <s v="O_1089"/>
    <x v="33"/>
    <s v="David Wood"/>
    <x v="3"/>
    <x v="0"/>
    <s v="Tables"/>
    <s v="Room Eat"/>
    <n v="676.98"/>
    <n v="1"/>
    <n v="0.27"/>
    <n v="467.4"/>
    <x v="0"/>
  </r>
  <r>
    <s v="O_1217"/>
    <x v="34"/>
    <s v="Melanie Taylor"/>
    <x v="2"/>
    <x v="2"/>
    <s v="Storage"/>
    <s v="Guy Year"/>
    <n v="1668.04"/>
    <n v="4"/>
    <n v="0.28000000000000003"/>
    <n v="339.1"/>
    <x v="0"/>
  </r>
  <r>
    <s v="O_1173"/>
    <x v="35"/>
    <s v="Jesus Thomas"/>
    <x v="3"/>
    <x v="1"/>
    <s v="Accessories"/>
    <s v="Language Night"/>
    <n v="1626.82"/>
    <n v="6"/>
    <n v="0.04"/>
    <n v="0"/>
    <x v="3"/>
  </r>
  <r>
    <s v="O_1353"/>
    <x v="35"/>
    <s v="Amanda Diaz"/>
    <x v="3"/>
    <x v="2"/>
    <s v="Phones"/>
    <s v="Scientist Congress"/>
    <n v="1484.57"/>
    <n v="9"/>
    <n v="0.06"/>
    <n v="38.53"/>
    <x v="1"/>
  </r>
  <r>
    <s v="O_1001"/>
    <x v="36"/>
    <s v="Kendra Contreras"/>
    <x v="0"/>
    <x v="2"/>
    <s v="Storage"/>
    <s v="Summer Child"/>
    <n v="461.91"/>
    <n v="7"/>
    <n v="0.26"/>
    <n v="0"/>
    <x v="0"/>
  </r>
  <r>
    <s v="O_1202"/>
    <x v="36"/>
    <s v="Michael Jimenez"/>
    <x v="0"/>
    <x v="1"/>
    <s v="Binders"/>
    <s v="From Participant"/>
    <n v="929.7"/>
    <n v="1"/>
    <n v="0.22"/>
    <n v="76.05"/>
    <x v="0"/>
  </r>
  <r>
    <s v="O_1240"/>
    <x v="36"/>
    <s v="Stacey Pena"/>
    <x v="0"/>
    <x v="0"/>
    <s v="Accessories"/>
    <s v="Best North"/>
    <n v="1054.98"/>
    <n v="8"/>
    <n v="0.21"/>
    <n v="9.19"/>
    <x v="0"/>
  </r>
  <r>
    <s v="O_1193"/>
    <x v="37"/>
    <s v="Lori Clay"/>
    <x v="3"/>
    <x v="1"/>
    <s v="Tables"/>
    <s v="Another Interest"/>
    <n v="1709.77"/>
    <n v="3"/>
    <n v="0.2"/>
    <n v="0"/>
    <x v="2"/>
  </r>
  <r>
    <s v="O_1289"/>
    <x v="38"/>
    <s v="Valerie Davis"/>
    <x v="2"/>
    <x v="2"/>
    <s v="Chairs"/>
    <s v="Money Oil"/>
    <n v="1518.92"/>
    <n v="2"/>
    <n v="0.28000000000000003"/>
    <n v="0"/>
    <x v="0"/>
  </r>
  <r>
    <s v="O_1443"/>
    <x v="38"/>
    <s v="Amanda Shields"/>
    <x v="2"/>
    <x v="2"/>
    <s v="Phones"/>
    <s v="Computer Learn"/>
    <n v="1319.7"/>
    <n v="3"/>
    <n v="0.25"/>
    <n v="425.26"/>
    <x v="0"/>
  </r>
  <r>
    <s v="O_1261"/>
    <x v="39"/>
    <s v="Amanda Lutz"/>
    <x v="3"/>
    <x v="0"/>
    <s v="Chairs"/>
    <s v="Score Democratic"/>
    <n v="1587.61"/>
    <n v="3"/>
    <n v="7.0000000000000007E-2"/>
    <n v="0"/>
    <x v="1"/>
  </r>
  <r>
    <s v="O_1262"/>
    <x v="40"/>
    <s v="Jessica Rodriguez"/>
    <x v="2"/>
    <x v="1"/>
    <s v="Storage"/>
    <s v="Industry Whole"/>
    <n v="722.36"/>
    <n v="7"/>
    <n v="0.11"/>
    <n v="498.01"/>
    <x v="1"/>
  </r>
  <r>
    <s v="O_1468"/>
    <x v="41"/>
    <s v="Samantha Hanson"/>
    <x v="3"/>
    <x v="1"/>
    <s v="Accessories"/>
    <s v="From Film"/>
    <n v="1145.22"/>
    <n v="6"/>
    <n v="0.14000000000000001"/>
    <n v="0"/>
    <x v="2"/>
  </r>
  <r>
    <s v="O_1319"/>
    <x v="42"/>
    <s v="Melanie Macias"/>
    <x v="3"/>
    <x v="0"/>
    <s v="Accessories"/>
    <s v="While Meeting"/>
    <n v="735.52"/>
    <n v="8"/>
    <n v="0.09"/>
    <n v="173.58"/>
    <x v="1"/>
  </r>
  <r>
    <s v="O_1488"/>
    <x v="42"/>
    <s v="Jonathan Carr"/>
    <x v="1"/>
    <x v="1"/>
    <s v="Storage"/>
    <s v="Stuff Stuff"/>
    <n v="95.19"/>
    <n v="5"/>
    <n v="0.03"/>
    <n v="0"/>
    <x v="3"/>
  </r>
  <r>
    <s v="O_1166"/>
    <x v="43"/>
    <s v="Stanley Washington"/>
    <x v="1"/>
    <x v="2"/>
    <s v="Chairs"/>
    <s v="Increase Newspaper"/>
    <n v="513.17999999999995"/>
    <n v="1"/>
    <n v="0.3"/>
    <n v="57.79"/>
    <x v="0"/>
  </r>
  <r>
    <s v="O_1007"/>
    <x v="44"/>
    <s v="Amber Walters"/>
    <x v="0"/>
    <x v="2"/>
    <s v="Accessories"/>
    <s v="Small Measure"/>
    <n v="392.6"/>
    <n v="1"/>
    <n v="0.09"/>
    <n v="369.36"/>
    <x v="1"/>
  </r>
  <r>
    <s v="O_1152"/>
    <x v="44"/>
    <s v="Alicia Hubbard"/>
    <x v="2"/>
    <x v="0"/>
    <s v="Binders"/>
    <s v="Specific Central"/>
    <n v="1773.18"/>
    <n v="5"/>
    <n v="0.13"/>
    <n v="161.04"/>
    <x v="2"/>
  </r>
  <r>
    <s v="O_1359"/>
    <x v="44"/>
    <s v="Kathryn Barnes"/>
    <x v="2"/>
    <x v="1"/>
    <s v="Tables"/>
    <s v="Want News"/>
    <n v="920.23"/>
    <n v="1"/>
    <n v="0.21"/>
    <n v="293.29000000000002"/>
    <x v="0"/>
  </r>
  <r>
    <s v="O_1150"/>
    <x v="45"/>
    <s v="Lindsey Johnson"/>
    <x v="3"/>
    <x v="1"/>
    <s v="Binders"/>
    <s v="Almost Few"/>
    <n v="1553.21"/>
    <n v="6"/>
    <n v="0.03"/>
    <n v="0"/>
    <x v="3"/>
  </r>
  <r>
    <s v="O_1174"/>
    <x v="46"/>
    <s v="Kyle Francis"/>
    <x v="0"/>
    <x v="0"/>
    <s v="Accessories"/>
    <s v="Hundred Than"/>
    <n v="964.58"/>
    <n v="8"/>
    <n v="0.05"/>
    <n v="452.68"/>
    <x v="3"/>
  </r>
  <r>
    <s v="O_1226"/>
    <x v="46"/>
    <s v="Paul Perez"/>
    <x v="2"/>
    <x v="2"/>
    <s v="Tables"/>
    <s v="Effect Time"/>
    <n v="1120.17"/>
    <n v="5"/>
    <n v="0.09"/>
    <n v="124.34"/>
    <x v="1"/>
  </r>
  <r>
    <s v="O_1046"/>
    <x v="47"/>
    <s v="Toni Fitzgerald"/>
    <x v="2"/>
    <x v="1"/>
    <s v="Storage"/>
    <s v="Store Mission"/>
    <n v="1646.95"/>
    <n v="3"/>
    <n v="0.16"/>
    <n v="0"/>
    <x v="2"/>
  </r>
  <r>
    <s v="O_1411"/>
    <x v="47"/>
    <s v="Heidi Herring"/>
    <x v="3"/>
    <x v="2"/>
    <s v="Storage"/>
    <s v="Husband Seek"/>
    <n v="893.61"/>
    <n v="5"/>
    <n v="0.28999999999999998"/>
    <n v="0"/>
    <x v="0"/>
  </r>
  <r>
    <s v="O_1205"/>
    <x v="48"/>
    <s v="Dwayne Payne"/>
    <x v="1"/>
    <x v="1"/>
    <s v="Chairs"/>
    <s v="Full Economic"/>
    <n v="153.85"/>
    <n v="10"/>
    <n v="0.23"/>
    <n v="263.70999999999998"/>
    <x v="0"/>
  </r>
  <r>
    <s v="O_1430"/>
    <x v="48"/>
    <s v="Jason Andrews"/>
    <x v="0"/>
    <x v="0"/>
    <s v="Phones"/>
    <s v="Treat Image"/>
    <n v="378.84"/>
    <n v="9"/>
    <n v="0.19"/>
    <n v="359.44"/>
    <x v="2"/>
  </r>
  <r>
    <s v="O_1041"/>
    <x v="49"/>
    <s v="Jamie Adkins"/>
    <x v="2"/>
    <x v="1"/>
    <s v="Tables"/>
    <s v="Continue Key"/>
    <n v="272.35000000000002"/>
    <n v="3"/>
    <n v="0.19"/>
    <n v="0"/>
    <x v="2"/>
  </r>
  <r>
    <s v="O_1176"/>
    <x v="49"/>
    <s v="Gina French"/>
    <x v="1"/>
    <x v="2"/>
    <s v="Storage"/>
    <s v="Magazine Half"/>
    <n v="767.29"/>
    <n v="3"/>
    <n v="0.09"/>
    <n v="179.08"/>
    <x v="1"/>
  </r>
  <r>
    <s v="O_1229"/>
    <x v="49"/>
    <s v="Dennis Martinez"/>
    <x v="1"/>
    <x v="0"/>
    <s v="Accessories"/>
    <s v="Charge Sure"/>
    <n v="266.81"/>
    <n v="3"/>
    <n v="0.13"/>
    <n v="365.32"/>
    <x v="2"/>
  </r>
  <r>
    <s v="O_1096"/>
    <x v="50"/>
    <s v="Renee Hogan"/>
    <x v="3"/>
    <x v="2"/>
    <s v="Chairs"/>
    <s v="Score Speech"/>
    <n v="1442.92"/>
    <n v="7"/>
    <n v="0.16"/>
    <n v="266.26"/>
    <x v="2"/>
  </r>
  <r>
    <s v="O_1113"/>
    <x v="50"/>
    <s v="Joan Smith"/>
    <x v="2"/>
    <x v="0"/>
    <s v="Accessories"/>
    <s v="Somebody Pick"/>
    <n v="1372.84"/>
    <n v="6"/>
    <n v="0.22"/>
    <n v="34.51"/>
    <x v="0"/>
  </r>
  <r>
    <s v="O_1393"/>
    <x v="50"/>
    <s v="James Ochoa"/>
    <x v="2"/>
    <x v="2"/>
    <s v="Accessories"/>
    <s v="Grow Point"/>
    <n v="218.12"/>
    <n v="4"/>
    <n v="0.24"/>
    <n v="0"/>
    <x v="0"/>
  </r>
  <r>
    <s v="O_1266"/>
    <x v="51"/>
    <s v="Kyle Phillips"/>
    <x v="2"/>
    <x v="1"/>
    <s v="Phones"/>
    <s v="Man None"/>
    <n v="1483.61"/>
    <n v="5"/>
    <n v="0.05"/>
    <n v="0"/>
    <x v="3"/>
  </r>
  <r>
    <s v="O_1384"/>
    <x v="51"/>
    <s v="James Burgess"/>
    <x v="1"/>
    <x v="1"/>
    <s v="Chairs"/>
    <s v="Glass If"/>
    <n v="441.91"/>
    <n v="8"/>
    <n v="0.2"/>
    <n v="313.8"/>
    <x v="2"/>
  </r>
  <r>
    <s v="O_1109"/>
    <x v="52"/>
    <s v="Douglas Carlson"/>
    <x v="1"/>
    <x v="2"/>
    <s v="Phones"/>
    <s v="Note Suffer"/>
    <n v="1588.99"/>
    <n v="6"/>
    <n v="0.25"/>
    <n v="411.42"/>
    <x v="0"/>
  </r>
  <r>
    <s v="O_1214"/>
    <x v="53"/>
    <s v="Stephanie Parsons"/>
    <x v="1"/>
    <x v="0"/>
    <s v="Accessories"/>
    <s v="Produce Respond"/>
    <n v="1593.19"/>
    <n v="9"/>
    <n v="0.23"/>
    <n v="0"/>
    <x v="0"/>
  </r>
  <r>
    <s v="O_1361"/>
    <x v="54"/>
    <s v="Amy Castillo"/>
    <x v="0"/>
    <x v="2"/>
    <s v="Tables"/>
    <s v="Drug Development"/>
    <n v="606.87"/>
    <n v="8"/>
    <n v="0.05"/>
    <n v="0"/>
    <x v="3"/>
  </r>
  <r>
    <s v="O_1435"/>
    <x v="55"/>
    <s v="Sandra Holmes"/>
    <x v="1"/>
    <x v="0"/>
    <s v="Binders"/>
    <s v="Operation West"/>
    <n v="1230.02"/>
    <n v="3"/>
    <n v="0.12"/>
    <n v="39.270000000000003"/>
    <x v="1"/>
  </r>
  <r>
    <s v="O_1331"/>
    <x v="56"/>
    <s v="Vickie Miller"/>
    <x v="0"/>
    <x v="1"/>
    <s v="Binders"/>
    <s v="Where Country"/>
    <n v="1374.85"/>
    <n v="2"/>
    <n v="0.09"/>
    <n v="22.6"/>
    <x v="1"/>
  </r>
  <r>
    <s v="O_1356"/>
    <x v="56"/>
    <s v="Vincent Mueller"/>
    <x v="0"/>
    <x v="2"/>
    <s v="Phones"/>
    <s v="Quite Still"/>
    <n v="1145.26"/>
    <n v="3"/>
    <n v="0.2"/>
    <n v="407.75"/>
    <x v="2"/>
  </r>
  <r>
    <s v="O_1412"/>
    <x v="56"/>
    <s v="Christian Cole"/>
    <x v="1"/>
    <x v="1"/>
    <s v="Binders"/>
    <s v="Step Protect"/>
    <n v="1825.89"/>
    <n v="1"/>
    <n v="0.15"/>
    <n v="285.22000000000003"/>
    <x v="2"/>
  </r>
  <r>
    <s v="O_1077"/>
    <x v="57"/>
    <s v="Sara Calhoun"/>
    <x v="3"/>
    <x v="1"/>
    <s v="Binders"/>
    <s v="Relationship Beyond"/>
    <n v="199.63"/>
    <n v="10"/>
    <n v="0.14000000000000001"/>
    <n v="0"/>
    <x v="2"/>
  </r>
  <r>
    <s v="O_1355"/>
    <x v="57"/>
    <s v="Rachel Young"/>
    <x v="0"/>
    <x v="2"/>
    <s v="Tables"/>
    <s v="Through Leader"/>
    <n v="804.63"/>
    <n v="9"/>
    <n v="0.17"/>
    <n v="361.7"/>
    <x v="2"/>
  </r>
  <r>
    <s v="O_1026"/>
    <x v="58"/>
    <s v="Jennifer Ramirez"/>
    <x v="3"/>
    <x v="1"/>
    <s v="Chairs"/>
    <s v="Coach Investment"/>
    <n v="1612.58"/>
    <n v="2"/>
    <n v="0.3"/>
    <n v="46.07"/>
    <x v="0"/>
  </r>
  <r>
    <s v="O_1225"/>
    <x v="58"/>
    <s v="Regina Mcdonald"/>
    <x v="0"/>
    <x v="1"/>
    <s v="Storage"/>
    <s v="Note Material"/>
    <n v="1678.18"/>
    <n v="6"/>
    <n v="0.04"/>
    <n v="116.34"/>
    <x v="3"/>
  </r>
  <r>
    <s v="O_1278"/>
    <x v="59"/>
    <s v="Thomas Williams"/>
    <x v="2"/>
    <x v="2"/>
    <s v="Accessories"/>
    <s v="Order Treat"/>
    <n v="1563.57"/>
    <n v="9"/>
    <n v="0.1"/>
    <n v="47.76"/>
    <x v="1"/>
  </r>
  <r>
    <s v="O_1099"/>
    <x v="60"/>
    <s v="Jason Henry"/>
    <x v="1"/>
    <x v="2"/>
    <s v="Binders"/>
    <s v="Whom Yeah"/>
    <n v="533.1"/>
    <n v="4"/>
    <n v="0.26"/>
    <n v="0"/>
    <x v="0"/>
  </r>
  <r>
    <s v="O_1136"/>
    <x v="60"/>
    <s v="Annette Farmer"/>
    <x v="3"/>
    <x v="0"/>
    <s v="Binders"/>
    <s v="Article Operation"/>
    <n v="1076.47"/>
    <n v="9"/>
    <n v="0.23"/>
    <n v="0"/>
    <x v="0"/>
  </r>
  <r>
    <s v="O_1142"/>
    <x v="61"/>
    <s v="Rick Lawrence"/>
    <x v="3"/>
    <x v="2"/>
    <s v="Storage"/>
    <s v="Skill Discover"/>
    <n v="467.68"/>
    <n v="7"/>
    <n v="0.24"/>
    <n v="0"/>
    <x v="0"/>
  </r>
  <r>
    <s v="O_1272"/>
    <x v="61"/>
    <s v="David Mckay"/>
    <x v="0"/>
    <x v="1"/>
    <s v="Phones"/>
    <s v="Suggest Seven"/>
    <n v="1569.33"/>
    <n v="8"/>
    <n v="0.25"/>
    <n v="446.89"/>
    <x v="0"/>
  </r>
  <r>
    <s v="O_1485"/>
    <x v="61"/>
    <s v="Roberto Allen"/>
    <x v="0"/>
    <x v="2"/>
    <s v="Binders"/>
    <s v="Film Theory"/>
    <n v="1053.71"/>
    <n v="9"/>
    <n v="0.23"/>
    <n v="0"/>
    <x v="0"/>
  </r>
  <r>
    <s v="O_1047"/>
    <x v="62"/>
    <s v="Diane Beck"/>
    <x v="0"/>
    <x v="1"/>
    <s v="Accessories"/>
    <s v="Cultural Write"/>
    <n v="1639.32"/>
    <n v="10"/>
    <n v="0.12"/>
    <n v="70.12"/>
    <x v="1"/>
  </r>
  <r>
    <s v="O_1317"/>
    <x v="62"/>
    <s v="Angela Bean"/>
    <x v="3"/>
    <x v="2"/>
    <s v="Tables"/>
    <s v="Pull Reflect"/>
    <n v="880.93"/>
    <n v="1"/>
    <n v="0.15"/>
    <n v="0"/>
    <x v="2"/>
  </r>
  <r>
    <s v="O_1388"/>
    <x v="62"/>
    <s v="Marvin Greer"/>
    <x v="0"/>
    <x v="2"/>
    <s v="Binders"/>
    <s v="Bar Month"/>
    <n v="1130.3399999999999"/>
    <n v="1"/>
    <n v="0.08"/>
    <n v="291.41000000000003"/>
    <x v="1"/>
  </r>
  <r>
    <s v="O_1020"/>
    <x v="63"/>
    <s v="Tim Patton"/>
    <x v="0"/>
    <x v="0"/>
    <s v="Accessories"/>
    <s v="Black Job"/>
    <n v="1168.1300000000001"/>
    <n v="9"/>
    <n v="0.22"/>
    <n v="109.67"/>
    <x v="0"/>
  </r>
  <r>
    <s v="O_1414"/>
    <x v="63"/>
    <s v="Jacob Edwards"/>
    <x v="1"/>
    <x v="1"/>
    <s v="Binders"/>
    <s v="Improve Free"/>
    <n v="292.11"/>
    <n v="10"/>
    <n v="0.24"/>
    <n v="350.91"/>
    <x v="0"/>
  </r>
  <r>
    <s v="O_1032"/>
    <x v="64"/>
    <s v="Jessica Joyce"/>
    <x v="2"/>
    <x v="2"/>
    <s v="Accessories"/>
    <s v="Full Feeling"/>
    <n v="524.47"/>
    <n v="3"/>
    <n v="0.01"/>
    <n v="220.7"/>
    <x v="3"/>
  </r>
  <r>
    <s v="O_1121"/>
    <x v="64"/>
    <s v="Paige Carlson"/>
    <x v="0"/>
    <x v="2"/>
    <s v="Phones"/>
    <s v="Officer Weight"/>
    <n v="325.79000000000002"/>
    <n v="10"/>
    <n v="0.02"/>
    <n v="0"/>
    <x v="3"/>
  </r>
  <r>
    <s v="O_1165"/>
    <x v="64"/>
    <s v="Derek Anderson"/>
    <x v="2"/>
    <x v="2"/>
    <s v="Tables"/>
    <s v="Could Note"/>
    <n v="1368.91"/>
    <n v="4"/>
    <n v="0.17"/>
    <n v="0"/>
    <x v="2"/>
  </r>
  <r>
    <s v="O_1299"/>
    <x v="64"/>
    <s v="Dan Dougherty"/>
    <x v="0"/>
    <x v="1"/>
    <s v="Binders"/>
    <s v="Challenge Service"/>
    <n v="1794.54"/>
    <n v="3"/>
    <n v="0.2"/>
    <n v="299.36"/>
    <x v="2"/>
  </r>
  <r>
    <s v="O_1006"/>
    <x v="65"/>
    <s v="Kathy King"/>
    <x v="0"/>
    <x v="2"/>
    <s v="Binders"/>
    <s v="Reality Establish"/>
    <n v="1506.68"/>
    <n v="6"/>
    <n v="0.22"/>
    <n v="67.900000000000006"/>
    <x v="0"/>
  </r>
  <r>
    <s v="O_1291"/>
    <x v="66"/>
    <s v="Eric Nguyen"/>
    <x v="0"/>
    <x v="0"/>
    <s v="Accessories"/>
    <s v="Reveal Green"/>
    <n v="746.1"/>
    <n v="2"/>
    <n v="0.15"/>
    <n v="93.46"/>
    <x v="2"/>
  </r>
  <r>
    <s v="O_1082"/>
    <x v="67"/>
    <s v="Diana Bean"/>
    <x v="2"/>
    <x v="2"/>
    <s v="Tables"/>
    <s v="Identify Eat"/>
    <n v="952.29"/>
    <n v="8"/>
    <n v="0.19"/>
    <n v="28.73"/>
    <x v="2"/>
  </r>
  <r>
    <s v="O_1128"/>
    <x v="67"/>
    <s v="Scott Wilson"/>
    <x v="3"/>
    <x v="0"/>
    <s v="Tables"/>
    <s v="Describe Series"/>
    <n v="653.67999999999995"/>
    <n v="4"/>
    <n v="0.24"/>
    <n v="0"/>
    <x v="0"/>
  </r>
  <r>
    <s v="O_1305"/>
    <x v="67"/>
    <s v="Blake Edwards"/>
    <x v="1"/>
    <x v="2"/>
    <s v="Phones"/>
    <s v="Those Throw"/>
    <n v="1062.5899999999999"/>
    <n v="10"/>
    <n v="0"/>
    <n v="0"/>
    <x v="3"/>
  </r>
  <r>
    <s v="O_1297"/>
    <x v="68"/>
    <s v="Leslie Rose"/>
    <x v="1"/>
    <x v="1"/>
    <s v="Tables"/>
    <s v="Significant Stuff"/>
    <n v="1784.5"/>
    <n v="9"/>
    <n v="0.19"/>
    <n v="0"/>
    <x v="2"/>
  </r>
  <r>
    <s v="O_1021"/>
    <x v="69"/>
    <s v="Michael Moss"/>
    <x v="3"/>
    <x v="1"/>
    <s v="Binders"/>
    <s v="Give Series"/>
    <n v="1433.52"/>
    <n v="5"/>
    <n v="0.11"/>
    <n v="0"/>
    <x v="1"/>
  </r>
  <r>
    <s v="O_1087"/>
    <x v="69"/>
    <s v="Lisa Allen"/>
    <x v="1"/>
    <x v="0"/>
    <s v="Chairs"/>
    <s v="Activity Every"/>
    <n v="1629.14"/>
    <n v="3"/>
    <n v="0.28000000000000003"/>
    <n v="17.12"/>
    <x v="0"/>
  </r>
  <r>
    <s v="O_1383"/>
    <x v="70"/>
    <s v="Shane Williams"/>
    <x v="1"/>
    <x v="1"/>
    <s v="Storage"/>
    <s v="Watch Now"/>
    <n v="286.66000000000003"/>
    <n v="1"/>
    <n v="0.22"/>
    <n v="64.87"/>
    <x v="0"/>
  </r>
  <r>
    <s v="O_1441"/>
    <x v="70"/>
    <s v="Lauren Jackson"/>
    <x v="2"/>
    <x v="2"/>
    <s v="Tables"/>
    <s v="Executive Mind"/>
    <n v="1300.83"/>
    <n v="9"/>
    <n v="0.17"/>
    <n v="36.57"/>
    <x v="2"/>
  </r>
  <r>
    <s v="O_1247"/>
    <x v="71"/>
    <s v="Mark Maddox"/>
    <x v="3"/>
    <x v="2"/>
    <s v="Tables"/>
    <s v="Cup Summer"/>
    <n v="1345.52"/>
    <n v="8"/>
    <n v="0.05"/>
    <n v="0"/>
    <x v="3"/>
  </r>
  <r>
    <s v="O_1313"/>
    <x v="71"/>
    <s v="Kerry Lee"/>
    <x v="3"/>
    <x v="0"/>
    <s v="Accessories"/>
    <s v="City Act"/>
    <n v="206.13"/>
    <n v="9"/>
    <n v="0.11"/>
    <n v="50.2"/>
    <x v="1"/>
  </r>
  <r>
    <s v="O_1465"/>
    <x v="71"/>
    <s v="Jamie Williams"/>
    <x v="1"/>
    <x v="1"/>
    <s v="Phones"/>
    <s v="Run Deep"/>
    <n v="1951.98"/>
    <n v="4"/>
    <n v="0"/>
    <n v="376.73"/>
    <x v="3"/>
  </r>
  <r>
    <s v="O_1249"/>
    <x v="72"/>
    <s v="Christine Gallegos"/>
    <x v="1"/>
    <x v="2"/>
    <s v="Accessories"/>
    <s v="Shake Remain"/>
    <n v="1950.58"/>
    <n v="6"/>
    <n v="0.17"/>
    <n v="355.67"/>
    <x v="2"/>
  </r>
  <r>
    <s v="O_1326"/>
    <x v="73"/>
    <s v="Kirk Cruz"/>
    <x v="3"/>
    <x v="0"/>
    <s v="Binders"/>
    <s v="North Few"/>
    <n v="1898.41"/>
    <n v="10"/>
    <n v="0.2"/>
    <n v="71.900000000000006"/>
    <x v="2"/>
  </r>
  <r>
    <s v="O_1494"/>
    <x v="73"/>
    <s v="John Bernard"/>
    <x v="0"/>
    <x v="2"/>
    <s v="Phones"/>
    <s v="Senior Land"/>
    <n v="148.55000000000001"/>
    <n v="8"/>
    <n v="0"/>
    <n v="329.52"/>
    <x v="3"/>
  </r>
  <r>
    <s v="O_1005"/>
    <x v="74"/>
    <s v="Grant Watts"/>
    <x v="3"/>
    <x v="2"/>
    <s v="Chairs"/>
    <s v="Window Letter"/>
    <n v="65.069999999999993"/>
    <n v="7"/>
    <n v="0.18"/>
    <n v="9.48"/>
    <x v="2"/>
  </r>
  <r>
    <s v="O_1112"/>
    <x v="74"/>
    <s v="Cynthia Alvarez"/>
    <x v="0"/>
    <x v="0"/>
    <s v="Phones"/>
    <s v="End Response"/>
    <n v="234.29"/>
    <n v="7"/>
    <n v="0.12"/>
    <n v="429.93"/>
    <x v="1"/>
  </r>
  <r>
    <s v="O_1153"/>
    <x v="74"/>
    <s v="Laura Hines"/>
    <x v="0"/>
    <x v="1"/>
    <s v="Chairs"/>
    <s v="Space Put"/>
    <n v="123.61"/>
    <n v="8"/>
    <n v="0.17"/>
    <n v="0"/>
    <x v="2"/>
  </r>
  <r>
    <s v="O_1447"/>
    <x v="74"/>
    <s v="Maria Turner"/>
    <x v="1"/>
    <x v="2"/>
    <s v="Chairs"/>
    <s v="Herself Enter"/>
    <n v="1021.17"/>
    <n v="4"/>
    <n v="0.21"/>
    <n v="225.12"/>
    <x v="0"/>
  </r>
  <r>
    <s v="O_1290"/>
    <x v="75"/>
    <s v="Jamie Chavez"/>
    <x v="0"/>
    <x v="0"/>
    <s v="Phones"/>
    <s v="Real Yet"/>
    <n v="422.65"/>
    <n v="10"/>
    <n v="0.22"/>
    <n v="68.11"/>
    <x v="0"/>
  </r>
  <r>
    <s v="O_1354"/>
    <x v="75"/>
    <s v="Tracy Bishop"/>
    <x v="2"/>
    <x v="2"/>
    <s v="Tables"/>
    <s v="Beautiful Money"/>
    <n v="1023.14"/>
    <n v="7"/>
    <n v="0.12"/>
    <n v="0"/>
    <x v="1"/>
  </r>
  <r>
    <s v="O_1187"/>
    <x v="76"/>
    <s v="Brian Kirk"/>
    <x v="3"/>
    <x v="0"/>
    <s v="Binders"/>
    <s v="Audience Blood"/>
    <n v="537.51"/>
    <n v="1"/>
    <n v="0.25"/>
    <n v="93.87"/>
    <x v="0"/>
  </r>
  <r>
    <s v="O_1364"/>
    <x v="76"/>
    <s v="Jerry Palmer"/>
    <x v="2"/>
    <x v="2"/>
    <s v="Binders"/>
    <s v="Our May"/>
    <n v="289.14"/>
    <n v="9"/>
    <n v="7.0000000000000007E-2"/>
    <n v="0"/>
    <x v="1"/>
  </r>
  <r>
    <s v="O_1460"/>
    <x v="77"/>
    <s v="James Bryant"/>
    <x v="3"/>
    <x v="2"/>
    <s v="Storage"/>
    <s v="Team Than"/>
    <n v="1232.99"/>
    <n v="1"/>
    <n v="0.27"/>
    <n v="184.76"/>
    <x v="0"/>
  </r>
  <r>
    <s v="O_1058"/>
    <x v="78"/>
    <s v="John Schmidt"/>
    <x v="2"/>
    <x v="1"/>
    <s v="Storage"/>
    <s v="Wrong Center"/>
    <n v="1531.76"/>
    <n v="6"/>
    <n v="0.16"/>
    <n v="182.45"/>
    <x v="2"/>
  </r>
  <r>
    <s v="O_1151"/>
    <x v="78"/>
    <s v="Michael Valencia"/>
    <x v="0"/>
    <x v="2"/>
    <s v="Accessories"/>
    <s v="Issue Couple"/>
    <n v="1678.48"/>
    <n v="8"/>
    <n v="0.03"/>
    <n v="0"/>
    <x v="3"/>
  </r>
  <r>
    <s v="O_1157"/>
    <x v="78"/>
    <s v="Frank Garcia"/>
    <x v="0"/>
    <x v="2"/>
    <s v="Phones"/>
    <s v="List True"/>
    <n v="784.6"/>
    <n v="5"/>
    <n v="0.17"/>
    <n v="341.47"/>
    <x v="2"/>
  </r>
  <r>
    <s v="O_1211"/>
    <x v="78"/>
    <s v="Ronald Foster"/>
    <x v="3"/>
    <x v="2"/>
    <s v="Binders"/>
    <s v="Onto Perhaps"/>
    <n v="1865.11"/>
    <n v="9"/>
    <n v="0.06"/>
    <n v="382.33"/>
    <x v="1"/>
  </r>
  <r>
    <s v="O_1267"/>
    <x v="78"/>
    <s v="Jessica Mcguire"/>
    <x v="3"/>
    <x v="1"/>
    <s v="Binders"/>
    <s v="Range Her"/>
    <n v="698.41"/>
    <n v="6"/>
    <n v="0.3"/>
    <n v="393.09"/>
    <x v="0"/>
  </r>
  <r>
    <s v="O_1397"/>
    <x v="78"/>
    <s v="James Gonzales"/>
    <x v="3"/>
    <x v="2"/>
    <s v="Binders"/>
    <s v="All Protect"/>
    <n v="1075.1099999999999"/>
    <n v="5"/>
    <n v="0.26"/>
    <n v="247.75"/>
    <x v="0"/>
  </r>
  <r>
    <s v="O_1487"/>
    <x v="78"/>
    <s v="Jason Gutierrez"/>
    <x v="2"/>
    <x v="2"/>
    <s v="Accessories"/>
    <s v="Tell Thus"/>
    <n v="651.65"/>
    <n v="5"/>
    <n v="0.03"/>
    <n v="194.97"/>
    <x v="3"/>
  </r>
  <r>
    <s v="O_1101"/>
    <x v="79"/>
    <s v="Christian Thompson"/>
    <x v="1"/>
    <x v="2"/>
    <s v="Storage"/>
    <s v="Possible Do"/>
    <n v="906.87"/>
    <n v="9"/>
    <n v="0.06"/>
    <n v="0"/>
    <x v="1"/>
  </r>
  <r>
    <s v="O_1134"/>
    <x v="79"/>
    <s v="Elizabeth Chapman"/>
    <x v="0"/>
    <x v="1"/>
    <s v="Chairs"/>
    <s v="Must Just"/>
    <n v="1490.61"/>
    <n v="8"/>
    <n v="0.18"/>
    <n v="54.78"/>
    <x v="2"/>
  </r>
  <r>
    <s v="O_1198"/>
    <x v="79"/>
    <s v="Allen Nguyen"/>
    <x v="1"/>
    <x v="2"/>
    <s v="Chairs"/>
    <s v="Challenge Most"/>
    <n v="337.33"/>
    <n v="8"/>
    <n v="0.14000000000000001"/>
    <n v="323.52999999999997"/>
    <x v="2"/>
  </r>
  <r>
    <s v="O_1466"/>
    <x v="79"/>
    <s v="Justin Cox"/>
    <x v="1"/>
    <x v="0"/>
    <s v="Storage"/>
    <s v="Measure Former"/>
    <n v="304.99"/>
    <n v="8"/>
    <n v="0.28000000000000003"/>
    <n v="237.56"/>
    <x v="0"/>
  </r>
  <r>
    <s v="O_1116"/>
    <x v="80"/>
    <s v="Zachary Pierce"/>
    <x v="2"/>
    <x v="2"/>
    <s v="Binders"/>
    <s v="Likely News"/>
    <n v="1330.3"/>
    <n v="9"/>
    <n v="0.02"/>
    <n v="0"/>
    <x v="3"/>
  </r>
  <r>
    <s v="O_1004"/>
    <x v="81"/>
    <s v="Brittney Campbell"/>
    <x v="3"/>
    <x v="1"/>
    <s v="Accessories"/>
    <s v="Bar Half"/>
    <n v="689.84"/>
    <n v="6"/>
    <n v="0.17"/>
    <n v="57.29"/>
    <x v="2"/>
  </r>
  <r>
    <s v="O_1045"/>
    <x v="82"/>
    <s v="Michael Dixon"/>
    <x v="3"/>
    <x v="0"/>
    <s v="Tables"/>
    <s v="Think Industry"/>
    <n v="1468.39"/>
    <n v="8"/>
    <n v="0"/>
    <n v="355.64"/>
    <x v="3"/>
  </r>
  <r>
    <s v="O_1091"/>
    <x v="82"/>
    <s v="Carla Collins"/>
    <x v="1"/>
    <x v="2"/>
    <s v="Binders"/>
    <s v="By Make"/>
    <n v="344.18"/>
    <n v="2"/>
    <n v="0.17"/>
    <n v="0"/>
    <x v="2"/>
  </r>
  <r>
    <s v="O_1035"/>
    <x v="83"/>
    <s v="Melissa Bentley"/>
    <x v="0"/>
    <x v="0"/>
    <s v="Chairs"/>
    <s v="Behind Reach"/>
    <n v="821.75"/>
    <n v="9"/>
    <n v="0.19"/>
    <n v="458.9"/>
    <x v="2"/>
  </r>
  <r>
    <s v="O_1314"/>
    <x v="83"/>
    <s v="Heather Mullen"/>
    <x v="0"/>
    <x v="2"/>
    <s v="Chairs"/>
    <s v="Discover Mouth"/>
    <n v="1338.79"/>
    <n v="7"/>
    <n v="0.06"/>
    <n v="208.79"/>
    <x v="1"/>
  </r>
  <r>
    <s v="O_1362"/>
    <x v="83"/>
    <s v="Timothy Dawson"/>
    <x v="1"/>
    <x v="2"/>
    <s v="Accessories"/>
    <s v="Wear Trip"/>
    <n v="1837.13"/>
    <n v="9"/>
    <n v="0.17"/>
    <n v="168.41"/>
    <x v="2"/>
  </r>
  <r>
    <s v="O_1402"/>
    <x v="84"/>
    <s v="Brian Murphy"/>
    <x v="2"/>
    <x v="0"/>
    <s v="Storage"/>
    <s v="How Lay"/>
    <n v="1302.56"/>
    <n v="10"/>
    <n v="0.24"/>
    <n v="42.77"/>
    <x v="0"/>
  </r>
  <r>
    <s v="O_1496"/>
    <x v="84"/>
    <s v="Dr. Michele Vaughn"/>
    <x v="1"/>
    <x v="1"/>
    <s v="Storage"/>
    <s v="Back List"/>
    <n v="1770.56"/>
    <n v="4"/>
    <n v="0.04"/>
    <n v="0"/>
    <x v="3"/>
  </r>
  <r>
    <s v="O_1084"/>
    <x v="85"/>
    <s v="Amy Crane"/>
    <x v="3"/>
    <x v="1"/>
    <s v="Phones"/>
    <s v="Example Girl"/>
    <n v="1594.04"/>
    <n v="9"/>
    <n v="0.28999999999999998"/>
    <n v="334.26"/>
    <x v="0"/>
  </r>
  <r>
    <s v="O_1069"/>
    <x v="86"/>
    <s v="Antonio Wall"/>
    <x v="3"/>
    <x v="1"/>
    <s v="Binders"/>
    <s v="Out Represent"/>
    <n v="640.5"/>
    <n v="2"/>
    <n v="0.09"/>
    <n v="0.54"/>
    <x v="1"/>
  </r>
  <r>
    <s v="O_1203"/>
    <x v="86"/>
    <s v="Crystal Little"/>
    <x v="3"/>
    <x v="2"/>
    <s v="Tables"/>
    <s v="Piece Spring"/>
    <n v="731.69"/>
    <n v="5"/>
    <n v="0.19"/>
    <n v="214.33"/>
    <x v="2"/>
  </r>
  <r>
    <s v="O_1220"/>
    <x v="87"/>
    <s v="Theodore Murphy"/>
    <x v="3"/>
    <x v="1"/>
    <s v="Phones"/>
    <s v="Network From"/>
    <n v="1425.8"/>
    <n v="3"/>
    <n v="0.25"/>
    <n v="114.7"/>
    <x v="0"/>
  </r>
  <r>
    <s v="O_1471"/>
    <x v="88"/>
    <s v="Charles Morrison"/>
    <x v="0"/>
    <x v="2"/>
    <s v="Tables"/>
    <s v="Parent Station"/>
    <n v="571.57000000000005"/>
    <n v="4"/>
    <n v="0.3"/>
    <n v="483.94"/>
    <x v="0"/>
  </r>
  <r>
    <s v="O_1246"/>
    <x v="89"/>
    <s v="Samantha Davis"/>
    <x v="2"/>
    <x v="0"/>
    <s v="Chairs"/>
    <s v="Tv Baby"/>
    <n v="862.31"/>
    <n v="4"/>
    <n v="0.2"/>
    <n v="185.08"/>
    <x v="2"/>
  </r>
  <r>
    <s v="O_1280"/>
    <x v="90"/>
    <s v="Brittney Olson"/>
    <x v="3"/>
    <x v="1"/>
    <s v="Phones"/>
    <s v="Child Admit"/>
    <n v="622.21"/>
    <n v="9"/>
    <n v="0.22"/>
    <n v="0"/>
    <x v="0"/>
  </r>
  <r>
    <s v="O_1421"/>
    <x v="90"/>
    <s v="Victoria Contreras"/>
    <x v="3"/>
    <x v="2"/>
    <s v="Accessories"/>
    <s v="Begin Culture"/>
    <n v="1795.11"/>
    <n v="7"/>
    <n v="0.21"/>
    <n v="417.24"/>
    <x v="0"/>
  </r>
  <r>
    <s v="O_1141"/>
    <x v="91"/>
    <s v="Andrea Hall"/>
    <x v="3"/>
    <x v="0"/>
    <s v="Phones"/>
    <s v="Technology About"/>
    <n v="401.51"/>
    <n v="9"/>
    <n v="0.11"/>
    <n v="258.99"/>
    <x v="1"/>
  </r>
  <r>
    <s v="O_1458"/>
    <x v="91"/>
    <s v="Christopher Ferrell"/>
    <x v="1"/>
    <x v="0"/>
    <s v="Accessories"/>
    <s v="Girl Less"/>
    <n v="994.29"/>
    <n v="10"/>
    <n v="0.26"/>
    <n v="0"/>
    <x v="0"/>
  </r>
  <r>
    <s v="O_1464"/>
    <x v="91"/>
    <s v="Cesar Baker"/>
    <x v="2"/>
    <x v="0"/>
    <s v="Phones"/>
    <s v="Player Yourself"/>
    <n v="1728.52"/>
    <n v="9"/>
    <n v="0.25"/>
    <n v="0"/>
    <x v="0"/>
  </r>
  <r>
    <s v="O_1473"/>
    <x v="91"/>
    <s v="Regina Stone"/>
    <x v="1"/>
    <x v="2"/>
    <s v="Tables"/>
    <s v="However Fast"/>
    <n v="238.78"/>
    <n v="2"/>
    <n v="0.26"/>
    <n v="0"/>
    <x v="0"/>
  </r>
  <r>
    <s v="O_1123"/>
    <x v="92"/>
    <s v="Michael Martinez"/>
    <x v="1"/>
    <x v="2"/>
    <s v="Chairs"/>
    <s v="Page Not"/>
    <n v="1937.01"/>
    <n v="4"/>
    <n v="0.18"/>
    <n v="0"/>
    <x v="2"/>
  </r>
  <r>
    <s v="O_1237"/>
    <x v="92"/>
    <s v="David Medina"/>
    <x v="1"/>
    <x v="1"/>
    <s v="Accessories"/>
    <s v="Radio Bar"/>
    <n v="1815.04"/>
    <n v="2"/>
    <n v="0.13"/>
    <n v="477.88"/>
    <x v="2"/>
  </r>
  <r>
    <s v="O_1310"/>
    <x v="93"/>
    <s v="Jeffrey Morales"/>
    <x v="0"/>
    <x v="2"/>
    <s v="Storage"/>
    <s v="Certain Thousand"/>
    <n v="1653.57"/>
    <n v="1"/>
    <n v="0.17"/>
    <n v="0"/>
    <x v="2"/>
  </r>
  <r>
    <s v="O_1049"/>
    <x v="94"/>
    <s v="Eric Drake"/>
    <x v="0"/>
    <x v="1"/>
    <s v="Phones"/>
    <s v="With Figure"/>
    <n v="335.57"/>
    <n v="3"/>
    <n v="0.22"/>
    <n v="246.66"/>
    <x v="0"/>
  </r>
  <r>
    <s v="O_1350"/>
    <x v="95"/>
    <s v="Sherri Williamson"/>
    <x v="0"/>
    <x v="0"/>
    <s v="Accessories"/>
    <s v="Huge Old"/>
    <n v="1316.64"/>
    <n v="6"/>
    <n v="0.26"/>
    <n v="32.21"/>
    <x v="0"/>
  </r>
  <r>
    <s v="O_1044"/>
    <x v="96"/>
    <s v="Lisa Morris"/>
    <x v="0"/>
    <x v="0"/>
    <s v="Storage"/>
    <s v="Wide Although"/>
    <n v="731.28"/>
    <n v="9"/>
    <n v="0.2"/>
    <n v="348.66"/>
    <x v="2"/>
  </r>
  <r>
    <s v="O_1201"/>
    <x v="96"/>
    <s v="Christopher Lynch"/>
    <x v="0"/>
    <x v="0"/>
    <s v="Chairs"/>
    <s v="Sign Parent"/>
    <n v="482.97"/>
    <n v="1"/>
    <n v="0.1"/>
    <n v="246.05"/>
    <x v="1"/>
  </r>
  <r>
    <s v="O_1056"/>
    <x v="97"/>
    <s v="Melissa Marshall"/>
    <x v="2"/>
    <x v="2"/>
    <s v="Phones"/>
    <s v="Of Need"/>
    <n v="1013.53"/>
    <n v="5"/>
    <n v="0.05"/>
    <n v="387.28"/>
    <x v="3"/>
  </r>
  <r>
    <s v="O_1490"/>
    <x v="98"/>
    <s v="Kelly Hoffman"/>
    <x v="1"/>
    <x v="2"/>
    <s v="Storage"/>
    <s v="Money Chair"/>
    <n v="1035.6199999999999"/>
    <n v="9"/>
    <n v="0.02"/>
    <n v="0"/>
    <x v="3"/>
  </r>
  <r>
    <s v="O_1098"/>
    <x v="99"/>
    <s v="Andrea Holland"/>
    <x v="0"/>
    <x v="0"/>
    <s v="Tables"/>
    <s v="Buy Purpose"/>
    <n v="386.49"/>
    <n v="7"/>
    <n v="0.05"/>
    <n v="0"/>
    <x v="3"/>
  </r>
  <r>
    <s v="O_1336"/>
    <x v="99"/>
    <s v="Gary Grant"/>
    <x v="2"/>
    <x v="1"/>
    <s v="Accessories"/>
    <s v="New Entire"/>
    <n v="117.86"/>
    <n v="1"/>
    <n v="0.12"/>
    <n v="46.18"/>
    <x v="1"/>
  </r>
  <r>
    <s v="O_1054"/>
    <x v="100"/>
    <s v="Stephanie Dalton"/>
    <x v="3"/>
    <x v="0"/>
    <s v="Storage"/>
    <s v="Government Feel"/>
    <n v="395.43"/>
    <n v="7"/>
    <n v="0.13"/>
    <n v="21.53"/>
    <x v="2"/>
  </r>
  <r>
    <s v="O_1164"/>
    <x v="101"/>
    <s v="Kathleen Ramos"/>
    <x v="3"/>
    <x v="0"/>
    <s v="Chairs"/>
    <s v="Happen By"/>
    <n v="851.17"/>
    <n v="4"/>
    <n v="0.22"/>
    <n v="317.7"/>
    <x v="0"/>
  </r>
  <r>
    <s v="O_1242"/>
    <x v="101"/>
    <s v="Michael Robinson"/>
    <x v="1"/>
    <x v="0"/>
    <s v="Chairs"/>
    <s v="Cut Approach"/>
    <n v="329.97"/>
    <n v="4"/>
    <n v="0.18"/>
    <n v="0"/>
    <x v="2"/>
  </r>
  <r>
    <s v="O_1095"/>
    <x v="102"/>
    <s v="Michael Turner"/>
    <x v="3"/>
    <x v="0"/>
    <s v="Binders"/>
    <s v="Want View"/>
    <n v="719.7"/>
    <n v="6"/>
    <n v="0.08"/>
    <n v="0"/>
    <x v="1"/>
  </r>
  <r>
    <s v="O_1097"/>
    <x v="103"/>
    <s v="Amanda Patel"/>
    <x v="1"/>
    <x v="0"/>
    <s v="Accessories"/>
    <s v="Foreign Road"/>
    <n v="1033.8699999999999"/>
    <n v="3"/>
    <n v="0.2"/>
    <n v="260.64"/>
    <x v="2"/>
  </r>
  <r>
    <s v="O_1495"/>
    <x v="103"/>
    <s v="Edwin David"/>
    <x v="0"/>
    <x v="0"/>
    <s v="Tables"/>
    <s v="Strategy Huge"/>
    <n v="1015.04"/>
    <n v="6"/>
    <n v="0.1"/>
    <n v="0"/>
    <x v="1"/>
  </r>
  <r>
    <s v="O_1227"/>
    <x v="104"/>
    <s v="Megan Sanders"/>
    <x v="0"/>
    <x v="2"/>
    <s v="Binders"/>
    <s v="Down First"/>
    <n v="1468.11"/>
    <n v="10"/>
    <n v="0.08"/>
    <n v="396.74"/>
    <x v="1"/>
  </r>
  <r>
    <s v="O_1284"/>
    <x v="104"/>
    <s v="Megan Hawkins"/>
    <x v="1"/>
    <x v="0"/>
    <s v="Storage"/>
    <s v="Key Find"/>
    <n v="1870.07"/>
    <n v="2"/>
    <n v="0.21"/>
    <n v="231.88"/>
    <x v="0"/>
  </r>
  <r>
    <s v="O_1052"/>
    <x v="105"/>
    <s v="Laura Higgins"/>
    <x v="1"/>
    <x v="2"/>
    <s v="Storage"/>
    <s v="Out Player"/>
    <n v="1532.42"/>
    <n v="6"/>
    <n v="0.15"/>
    <n v="0"/>
    <x v="2"/>
  </r>
  <r>
    <s v="O_1066"/>
    <x v="105"/>
    <s v="Steven Miller"/>
    <x v="3"/>
    <x v="2"/>
    <s v="Accessories"/>
    <s v="Cultural Address"/>
    <n v="344.37"/>
    <n v="1"/>
    <n v="0.14000000000000001"/>
    <n v="445.81"/>
    <x v="2"/>
  </r>
  <r>
    <s v="O_1090"/>
    <x v="105"/>
    <s v="Tracey Higgins"/>
    <x v="3"/>
    <x v="1"/>
    <s v="Storage"/>
    <s v="Assume Region"/>
    <n v="977.48"/>
    <n v="10"/>
    <n v="0.21"/>
    <n v="0"/>
    <x v="0"/>
  </r>
  <r>
    <s v="O_1115"/>
    <x v="105"/>
    <s v="Jackie Tran"/>
    <x v="0"/>
    <x v="2"/>
    <s v="Storage"/>
    <s v="Beat Never"/>
    <n v="1461.28"/>
    <n v="8"/>
    <n v="0.21"/>
    <n v="166.7"/>
    <x v="0"/>
  </r>
  <r>
    <s v="O_1394"/>
    <x v="105"/>
    <s v="Andrew Lucas"/>
    <x v="1"/>
    <x v="0"/>
    <s v="Tables"/>
    <s v="Specific Positive"/>
    <n v="653.12"/>
    <n v="1"/>
    <n v="0.06"/>
    <n v="22.75"/>
    <x v="1"/>
  </r>
  <r>
    <s v="O_1183"/>
    <x v="106"/>
    <s v="Evan Kennedy"/>
    <x v="0"/>
    <x v="1"/>
    <s v="Tables"/>
    <s v="Possible Space"/>
    <n v="1934.22"/>
    <n v="4"/>
    <n v="0.14000000000000001"/>
    <n v="316.66000000000003"/>
    <x v="2"/>
  </r>
  <r>
    <s v="O_1182"/>
    <x v="107"/>
    <s v="James Chase"/>
    <x v="0"/>
    <x v="1"/>
    <s v="Phones"/>
    <s v="Recent Kind"/>
    <n v="1078.55"/>
    <n v="8"/>
    <n v="0.19"/>
    <n v="63.39"/>
    <x v="2"/>
  </r>
  <r>
    <s v="O_1396"/>
    <x v="108"/>
    <s v="Denise Lloyd"/>
    <x v="1"/>
    <x v="2"/>
    <s v="Chairs"/>
    <s v="Staff General"/>
    <n v="1451.8"/>
    <n v="9"/>
    <n v="0.21"/>
    <n v="227.97"/>
    <x v="0"/>
  </r>
  <r>
    <s v="O_1145"/>
    <x v="109"/>
    <s v="Anthony Sparks"/>
    <x v="2"/>
    <x v="2"/>
    <s v="Storage"/>
    <s v="Guy School"/>
    <n v="491.76"/>
    <n v="3"/>
    <n v="0.11"/>
    <n v="23.95"/>
    <x v="1"/>
  </r>
  <r>
    <s v="O_1467"/>
    <x v="109"/>
    <s v="James Cole"/>
    <x v="0"/>
    <x v="2"/>
    <s v="Chairs"/>
    <s v="Cost Information"/>
    <n v="772.55"/>
    <n v="4"/>
    <n v="0.05"/>
    <n v="136.22999999999999"/>
    <x v="3"/>
  </r>
  <r>
    <s v="O_1281"/>
    <x v="110"/>
    <s v="Hayley Hawkins"/>
    <x v="2"/>
    <x v="2"/>
    <s v="Chairs"/>
    <s v="Every On"/>
    <n v="135.41999999999999"/>
    <n v="4"/>
    <n v="0.14000000000000001"/>
    <n v="112.21"/>
    <x v="2"/>
  </r>
  <r>
    <s v="O_1133"/>
    <x v="111"/>
    <s v="Patricia James"/>
    <x v="1"/>
    <x v="1"/>
    <s v="Phones"/>
    <s v="Long Cause"/>
    <n v="1666.47"/>
    <n v="6"/>
    <n v="0.06"/>
    <n v="0"/>
    <x v="1"/>
  </r>
  <r>
    <s v="O_1163"/>
    <x v="111"/>
    <s v="Anthony Stone"/>
    <x v="0"/>
    <x v="0"/>
    <s v="Binders"/>
    <s v="Ready Trade"/>
    <n v="903.46"/>
    <n v="10"/>
    <n v="0.23"/>
    <n v="349.16"/>
    <x v="0"/>
  </r>
  <r>
    <s v="O_1390"/>
    <x v="111"/>
    <s v="Chad Baldwin"/>
    <x v="2"/>
    <x v="2"/>
    <s v="Chairs"/>
    <s v="Argue Billion"/>
    <n v="1617.14"/>
    <n v="8"/>
    <n v="0.03"/>
    <n v="395.53"/>
    <x v="3"/>
  </r>
  <r>
    <s v="O_1348"/>
    <x v="112"/>
    <s v="Richard Romero"/>
    <x v="1"/>
    <x v="0"/>
    <s v="Chairs"/>
    <s v="Almost Better"/>
    <n v="1082.45"/>
    <n v="9"/>
    <n v="0.25"/>
    <n v="0"/>
    <x v="0"/>
  </r>
  <r>
    <s v="O_1442"/>
    <x v="112"/>
    <s v="Stephanie Morgan"/>
    <x v="3"/>
    <x v="0"/>
    <s v="Chairs"/>
    <s v="Child At"/>
    <n v="1174.7"/>
    <n v="9"/>
    <n v="0.26"/>
    <n v="489.69"/>
    <x v="0"/>
  </r>
  <r>
    <s v="O_1385"/>
    <x v="113"/>
    <s v="Austin Allen"/>
    <x v="3"/>
    <x v="0"/>
    <s v="Storage"/>
    <s v="Someone Sister"/>
    <n v="320.81"/>
    <n v="10"/>
    <n v="7.0000000000000007E-2"/>
    <n v="6.16"/>
    <x v="1"/>
  </r>
  <r>
    <s v="O_1330"/>
    <x v="114"/>
    <s v="Joanna Shepherd"/>
    <x v="1"/>
    <x v="1"/>
    <s v="Phones"/>
    <s v="Sure Yard"/>
    <n v="1612.14"/>
    <n v="6"/>
    <n v="0.2"/>
    <n v="0"/>
    <x v="2"/>
  </r>
  <r>
    <s v="O_1338"/>
    <x v="115"/>
    <s v="Lindsey Hernandez"/>
    <x v="3"/>
    <x v="2"/>
    <s v="Tables"/>
    <s v="Example Stuff"/>
    <n v="1568.1"/>
    <n v="7"/>
    <n v="0.17"/>
    <n v="0"/>
    <x v="2"/>
  </r>
  <r>
    <s v="O_1031"/>
    <x v="116"/>
    <s v="Kyle Reed"/>
    <x v="0"/>
    <x v="1"/>
    <s v="Phones"/>
    <s v="Something Field"/>
    <n v="1696.74"/>
    <n v="6"/>
    <n v="0.25"/>
    <n v="0"/>
    <x v="0"/>
  </r>
  <r>
    <s v="O_1453"/>
    <x v="116"/>
    <s v="Ashley Allen"/>
    <x v="2"/>
    <x v="2"/>
    <s v="Tables"/>
    <s v="Central Fly"/>
    <n v="1385.73"/>
    <n v="9"/>
    <n v="0.15"/>
    <n v="187.88"/>
    <x v="2"/>
  </r>
  <r>
    <s v="O_1016"/>
    <x v="117"/>
    <s v="Heather Castro"/>
    <x v="1"/>
    <x v="0"/>
    <s v="Storage"/>
    <s v="Apply Relationship"/>
    <n v="86.55"/>
    <n v="2"/>
    <n v="0.15"/>
    <n v="0"/>
    <x v="2"/>
  </r>
  <r>
    <s v="O_1179"/>
    <x v="117"/>
    <s v="Jill Washington"/>
    <x v="1"/>
    <x v="0"/>
    <s v="Binders"/>
    <s v="Type Share"/>
    <n v="950.28"/>
    <n v="3"/>
    <n v="0.28000000000000003"/>
    <n v="0"/>
    <x v="0"/>
  </r>
  <r>
    <s v="O_1360"/>
    <x v="117"/>
    <s v="Curtis Jacobs"/>
    <x v="1"/>
    <x v="1"/>
    <s v="Tables"/>
    <s v="Wide And"/>
    <n v="1992.91"/>
    <n v="5"/>
    <n v="0.13"/>
    <n v="0"/>
    <x v="2"/>
  </r>
  <r>
    <s v="O_1043"/>
    <x v="118"/>
    <s v="Elizabeth Clark"/>
    <x v="0"/>
    <x v="0"/>
    <s v="Phones"/>
    <s v="Control World"/>
    <n v="1816.55"/>
    <n v="8"/>
    <n v="0.27"/>
    <n v="252.32"/>
    <x v="0"/>
  </r>
  <r>
    <s v="O_1271"/>
    <x v="118"/>
    <s v="Nicholas Edwards"/>
    <x v="2"/>
    <x v="1"/>
    <s v="Binders"/>
    <s v="Man Billion"/>
    <n v="391.42"/>
    <n v="3"/>
    <n v="0.03"/>
    <n v="0"/>
    <x v="3"/>
  </r>
  <r>
    <s v="O_1337"/>
    <x v="118"/>
    <s v="David York"/>
    <x v="2"/>
    <x v="0"/>
    <s v="Binders"/>
    <s v="Teacher Health"/>
    <n v="181.11"/>
    <n v="5"/>
    <n v="0.18"/>
    <n v="197.36"/>
    <x v="2"/>
  </r>
  <r>
    <s v="O_1403"/>
    <x v="118"/>
    <s v="Jeremy Robbins"/>
    <x v="0"/>
    <x v="0"/>
    <s v="Storage"/>
    <s v="Cultural Response"/>
    <n v="927.45"/>
    <n v="6"/>
    <n v="0.24"/>
    <n v="23.66"/>
    <x v="0"/>
  </r>
  <r>
    <s v="O_1160"/>
    <x v="119"/>
    <s v="Brandon King"/>
    <x v="0"/>
    <x v="0"/>
    <s v="Accessories"/>
    <s v="Be Result"/>
    <n v="1553.64"/>
    <n v="3"/>
    <n v="0.26"/>
    <n v="119.72"/>
    <x v="0"/>
  </r>
  <r>
    <s v="O_1335"/>
    <x v="120"/>
    <s v="Amy Mccoy"/>
    <x v="1"/>
    <x v="0"/>
    <s v="Storage"/>
    <s v="Dark President"/>
    <n v="1573.56"/>
    <n v="8"/>
    <n v="0.04"/>
    <n v="292.42"/>
    <x v="3"/>
  </r>
  <r>
    <s v="O_1204"/>
    <x v="121"/>
    <s v="Michael Nolan"/>
    <x v="3"/>
    <x v="1"/>
    <s v="Chairs"/>
    <s v="Remember Tell"/>
    <n v="102.01"/>
    <n v="10"/>
    <n v="0.28999999999999998"/>
    <n v="0"/>
    <x v="0"/>
  </r>
  <r>
    <s v="O_1285"/>
    <x v="122"/>
    <s v="Mary Steele"/>
    <x v="2"/>
    <x v="2"/>
    <s v="Binders"/>
    <s v="Claim Deal"/>
    <n v="1055"/>
    <n v="9"/>
    <n v="0.01"/>
    <n v="253.09"/>
    <x v="3"/>
  </r>
  <r>
    <s v="O_1498"/>
    <x v="122"/>
    <s v="Donna Berry"/>
    <x v="1"/>
    <x v="2"/>
    <s v="Chairs"/>
    <s v="Pass Institution"/>
    <n v="967.64"/>
    <n v="6"/>
    <n v="0.21"/>
    <n v="165.81"/>
    <x v="0"/>
  </r>
  <r>
    <s v="O_1368"/>
    <x v="123"/>
    <s v="Brad Walker"/>
    <x v="3"/>
    <x v="0"/>
    <s v="Binders"/>
    <s v="Fast Way"/>
    <n v="917.97"/>
    <n v="8"/>
    <n v="0.23"/>
    <n v="35.590000000000003"/>
    <x v="0"/>
  </r>
  <r>
    <s v="O_1033"/>
    <x v="124"/>
    <s v="Steven Lee"/>
    <x v="2"/>
    <x v="0"/>
    <s v="Binders"/>
    <s v="Race Artist"/>
    <n v="1198.3"/>
    <n v="4"/>
    <n v="0"/>
    <n v="304.83"/>
    <x v="3"/>
  </r>
  <r>
    <s v="O_1358"/>
    <x v="124"/>
    <s v="Jessica Hammond"/>
    <x v="2"/>
    <x v="0"/>
    <s v="Binders"/>
    <s v="Toward Beyond"/>
    <n v="557.57000000000005"/>
    <n v="1"/>
    <n v="0.15"/>
    <n v="0"/>
    <x v="2"/>
  </r>
  <r>
    <s v="O_1288"/>
    <x v="125"/>
    <s v="Matthew Jones"/>
    <x v="1"/>
    <x v="1"/>
    <s v="Binders"/>
    <s v="These Else"/>
    <n v="543.96"/>
    <n v="6"/>
    <n v="0.24"/>
    <n v="135.32"/>
    <x v="0"/>
  </r>
  <r>
    <s v="O_1092"/>
    <x v="126"/>
    <s v="Tanya Johnston"/>
    <x v="0"/>
    <x v="1"/>
    <s v="Storage"/>
    <s v="Food Collection"/>
    <n v="170.65"/>
    <n v="4"/>
    <n v="0.08"/>
    <n v="447.24"/>
    <x v="1"/>
  </r>
  <r>
    <s v="O_1206"/>
    <x v="126"/>
    <s v="Tony Huerta"/>
    <x v="1"/>
    <x v="0"/>
    <s v="Phones"/>
    <s v="Five Under"/>
    <n v="1028.9100000000001"/>
    <n v="2"/>
    <n v="0.1"/>
    <n v="0"/>
    <x v="1"/>
  </r>
  <r>
    <s v="O_1401"/>
    <x v="126"/>
    <s v="Zachary White"/>
    <x v="2"/>
    <x v="1"/>
    <s v="Chairs"/>
    <s v="On Yeah"/>
    <n v="1946.14"/>
    <n v="10"/>
    <n v="0.24"/>
    <n v="0"/>
    <x v="0"/>
  </r>
  <r>
    <s v="O_1472"/>
    <x v="127"/>
    <s v="Andrew Williams"/>
    <x v="1"/>
    <x v="0"/>
    <s v="Accessories"/>
    <s v="Eight Gas"/>
    <n v="533.44000000000005"/>
    <n v="4"/>
    <n v="0.27"/>
    <n v="131.5"/>
    <x v="0"/>
  </r>
  <r>
    <s v="O_1479"/>
    <x v="127"/>
    <s v="Brian Butler"/>
    <x v="3"/>
    <x v="1"/>
    <s v="Phones"/>
    <s v="Couple Rest"/>
    <n v="361.41"/>
    <n v="4"/>
    <n v="0.02"/>
    <n v="71.27"/>
    <x v="3"/>
  </r>
  <r>
    <s v="O_1062"/>
    <x v="128"/>
    <s v="Scott Cole"/>
    <x v="3"/>
    <x v="0"/>
    <s v="Accessories"/>
    <s v="Budget Give"/>
    <n v="1288.83"/>
    <n v="8"/>
    <n v="0.11"/>
    <n v="0"/>
    <x v="1"/>
  </r>
  <r>
    <s v="O_1149"/>
    <x v="128"/>
    <s v="Kyle Preston"/>
    <x v="3"/>
    <x v="2"/>
    <s v="Tables"/>
    <s v="World Marriage"/>
    <n v="247.22"/>
    <n v="2"/>
    <n v="0.23"/>
    <n v="271.33"/>
    <x v="0"/>
  </r>
  <r>
    <s v="O_1114"/>
    <x v="129"/>
    <s v="Jared Sanchez"/>
    <x v="3"/>
    <x v="0"/>
    <s v="Phones"/>
    <s v="Tv Store"/>
    <n v="604.09"/>
    <n v="3"/>
    <n v="0.24"/>
    <n v="100.53"/>
    <x v="0"/>
  </r>
  <r>
    <s v="O_1363"/>
    <x v="129"/>
    <s v="Belinda Miller"/>
    <x v="3"/>
    <x v="0"/>
    <s v="Chairs"/>
    <s v="Role Very"/>
    <n v="1007.84"/>
    <n v="7"/>
    <n v="0.24"/>
    <n v="55.42"/>
    <x v="0"/>
  </r>
  <r>
    <s v="O_1185"/>
    <x v="130"/>
    <s v="Marissa Hernandez"/>
    <x v="2"/>
    <x v="2"/>
    <s v="Storage"/>
    <s v="Visit Admit"/>
    <n v="1612.46"/>
    <n v="6"/>
    <n v="0"/>
    <n v="0"/>
    <x v="3"/>
  </r>
  <r>
    <s v="O_1339"/>
    <x v="130"/>
    <s v="Matthew Rangel"/>
    <x v="3"/>
    <x v="0"/>
    <s v="Storage"/>
    <s v="Industry Bar"/>
    <n v="764.34"/>
    <n v="3"/>
    <n v="0.13"/>
    <n v="463.86"/>
    <x v="2"/>
  </r>
  <r>
    <s v="O_1325"/>
    <x v="131"/>
    <s v="Matthew Madden"/>
    <x v="1"/>
    <x v="2"/>
    <s v="Chairs"/>
    <s v="Seven Face"/>
    <n v="1961.05"/>
    <n v="4"/>
    <n v="0.05"/>
    <n v="487.87"/>
    <x v="3"/>
  </r>
  <r>
    <s v="O_1328"/>
    <x v="131"/>
    <s v="Terry Armstrong"/>
    <x v="3"/>
    <x v="0"/>
    <s v="Phones"/>
    <s v="Tax Save"/>
    <n v="1293.1500000000001"/>
    <n v="1"/>
    <n v="0.28000000000000003"/>
    <n v="494.08"/>
    <x v="0"/>
  </r>
  <r>
    <s v="O_1264"/>
    <x v="132"/>
    <s v="Charles Martinez"/>
    <x v="3"/>
    <x v="0"/>
    <s v="Storage"/>
    <s v="Fund Stand"/>
    <n v="1275.0999999999999"/>
    <n v="5"/>
    <n v="0.2"/>
    <n v="252.19"/>
    <x v="2"/>
  </r>
  <r>
    <s v="O_1425"/>
    <x v="133"/>
    <s v="William Conner"/>
    <x v="3"/>
    <x v="2"/>
    <s v="Storage"/>
    <s v="Board Agree"/>
    <n v="1124.1400000000001"/>
    <n v="7"/>
    <n v="7.0000000000000007E-2"/>
    <n v="352.11"/>
    <x v="1"/>
  </r>
  <r>
    <s v="O_1387"/>
    <x v="134"/>
    <s v="Brandi Bell"/>
    <x v="1"/>
    <x v="0"/>
    <s v="Storage"/>
    <s v="Risk Shake"/>
    <n v="101.25"/>
    <n v="4"/>
    <n v="0.01"/>
    <n v="0"/>
    <x v="3"/>
  </r>
  <r>
    <s v="O_1255"/>
    <x v="135"/>
    <s v="Leah Smith"/>
    <x v="0"/>
    <x v="0"/>
    <s v="Chairs"/>
    <s v="Development Write"/>
    <n v="811.38"/>
    <n v="6"/>
    <n v="0.03"/>
    <n v="80.41"/>
    <x v="3"/>
  </r>
  <r>
    <s v="O_1316"/>
    <x v="135"/>
    <s v="Christopher Hernandez"/>
    <x v="1"/>
    <x v="2"/>
    <s v="Tables"/>
    <s v="As Prepare"/>
    <n v="1225.1099999999999"/>
    <n v="10"/>
    <n v="0.2"/>
    <n v="0"/>
    <x v="2"/>
  </r>
  <r>
    <s v="O_1386"/>
    <x v="135"/>
    <s v="Ashley Perkins"/>
    <x v="2"/>
    <x v="2"/>
    <s v="Storage"/>
    <s v="Challenge Street"/>
    <n v="1591.23"/>
    <n v="1"/>
    <n v="0.26"/>
    <n v="0"/>
    <x v="0"/>
  </r>
  <r>
    <s v="O_1238"/>
    <x v="136"/>
    <s v="Jacob Avery"/>
    <x v="0"/>
    <x v="1"/>
    <s v="Binders"/>
    <s v="Win Listen"/>
    <n v="1213.6400000000001"/>
    <n v="3"/>
    <n v="0.01"/>
    <n v="77.37"/>
    <x v="3"/>
  </r>
  <r>
    <s v="O_1410"/>
    <x v="136"/>
    <s v="Cameron Young"/>
    <x v="0"/>
    <x v="0"/>
    <s v="Binders"/>
    <s v="Executive Class"/>
    <n v="1934.22"/>
    <n v="5"/>
    <n v="0.17"/>
    <n v="0"/>
    <x v="2"/>
  </r>
  <r>
    <s v="O_1168"/>
    <x v="137"/>
    <s v="Emily Smith"/>
    <x v="3"/>
    <x v="2"/>
    <s v="Storage"/>
    <s v="Dog They"/>
    <n v="605.61"/>
    <n v="4"/>
    <n v="0.16"/>
    <n v="498.45"/>
    <x v="2"/>
  </r>
  <r>
    <s v="O_1144"/>
    <x v="138"/>
    <s v="Chase Baker"/>
    <x v="1"/>
    <x v="0"/>
    <s v="Storage"/>
    <s v="Answer Land"/>
    <n v="998.23"/>
    <n v="6"/>
    <n v="0.12"/>
    <n v="441.1"/>
    <x v="1"/>
  </r>
  <r>
    <s v="O_1212"/>
    <x v="139"/>
    <s v="Sean Osborne"/>
    <x v="1"/>
    <x v="1"/>
    <s v="Accessories"/>
    <s v="Until Simple"/>
    <n v="1686.39"/>
    <n v="8"/>
    <n v="0.3"/>
    <n v="28.38"/>
    <x v="0"/>
  </r>
  <r>
    <s v="O_1426"/>
    <x v="140"/>
    <s v="Johnny Ward"/>
    <x v="3"/>
    <x v="2"/>
    <s v="Accessories"/>
    <s v="Behind Health"/>
    <n v="294.08"/>
    <n v="3"/>
    <n v="0.25"/>
    <n v="204.64"/>
    <x v="0"/>
  </r>
  <r>
    <s v="O_1022"/>
    <x v="141"/>
    <s v="Christopher Haynes"/>
    <x v="1"/>
    <x v="0"/>
    <s v="Phones"/>
    <s v="Marriage Black"/>
    <n v="864.5"/>
    <n v="10"/>
    <n v="0.04"/>
    <n v="427.62"/>
    <x v="3"/>
  </r>
  <r>
    <s v="O_1167"/>
    <x v="142"/>
    <s v="Mark Lloyd"/>
    <x v="3"/>
    <x v="0"/>
    <s v="Binders"/>
    <s v="Care Should"/>
    <n v="916.19"/>
    <n v="9"/>
    <n v="7.0000000000000007E-2"/>
    <n v="480.3"/>
    <x v="1"/>
  </r>
  <r>
    <s v="O_1215"/>
    <x v="142"/>
    <s v="Robert Robinson"/>
    <x v="2"/>
    <x v="2"/>
    <s v="Storage"/>
    <s v="Late Only"/>
    <n v="318.32"/>
    <n v="8"/>
    <n v="0.01"/>
    <n v="460.49"/>
    <x v="3"/>
  </r>
  <r>
    <s v="O_1223"/>
    <x v="142"/>
    <s v="Christopher Sloan"/>
    <x v="3"/>
    <x v="2"/>
    <s v="Chairs"/>
    <s v="First However"/>
    <n v="204.49"/>
    <n v="3"/>
    <n v="0.24"/>
    <n v="50.8"/>
    <x v="0"/>
  </r>
  <r>
    <s v="O_1432"/>
    <x v="142"/>
    <s v="Joseph Anderson"/>
    <x v="3"/>
    <x v="2"/>
    <s v="Accessories"/>
    <s v="Job Important"/>
    <n v="350.68"/>
    <n v="4"/>
    <n v="0.02"/>
    <n v="0"/>
    <x v="3"/>
  </r>
  <r>
    <s v="O_1312"/>
    <x v="143"/>
    <s v="Richard Jones"/>
    <x v="3"/>
    <x v="2"/>
    <s v="Tables"/>
    <s v="Author Second"/>
    <n v="676.36"/>
    <n v="3"/>
    <n v="0.16"/>
    <n v="130.18"/>
    <x v="2"/>
  </r>
  <r>
    <s v="O_1287"/>
    <x v="144"/>
    <s v="Heather White"/>
    <x v="0"/>
    <x v="0"/>
    <s v="Phones"/>
    <s v="Hundred Over"/>
    <n v="1108.9100000000001"/>
    <n v="9"/>
    <n v="0.03"/>
    <n v="417.95"/>
    <x v="3"/>
  </r>
  <r>
    <s v="O_1457"/>
    <x v="145"/>
    <s v="Taylor Griffith"/>
    <x v="3"/>
    <x v="2"/>
    <s v="Binders"/>
    <s v="Summer Training"/>
    <n v="907.23"/>
    <n v="7"/>
    <n v="0.04"/>
    <n v="8.18"/>
    <x v="3"/>
  </r>
  <r>
    <s v="O_1268"/>
    <x v="146"/>
    <s v="Matthew Rich"/>
    <x v="1"/>
    <x v="1"/>
    <s v="Phones"/>
    <s v="Foot Every"/>
    <n v="136.44999999999999"/>
    <n v="10"/>
    <n v="0.14000000000000001"/>
    <n v="366.22"/>
    <x v="2"/>
  </r>
  <r>
    <s v="O_1186"/>
    <x v="147"/>
    <s v="Beth Sanford"/>
    <x v="0"/>
    <x v="2"/>
    <s v="Storage"/>
    <s v="Effect Design"/>
    <n v="319.88"/>
    <n v="5"/>
    <n v="0.12"/>
    <n v="488.18"/>
    <x v="1"/>
  </r>
  <r>
    <s v="O_1233"/>
    <x v="147"/>
    <s v="Erin Bishop"/>
    <x v="3"/>
    <x v="1"/>
    <s v="Tables"/>
    <s v="Onto Next"/>
    <n v="868.66"/>
    <n v="9"/>
    <n v="0.17"/>
    <n v="0"/>
    <x v="2"/>
  </r>
  <r>
    <s v="O_1259"/>
    <x v="148"/>
    <s v="Luis Acosta"/>
    <x v="3"/>
    <x v="1"/>
    <s v="Storage"/>
    <s v="Who Eight"/>
    <n v="544.62"/>
    <n v="8"/>
    <n v="0.17"/>
    <n v="210.28"/>
    <x v="2"/>
  </r>
  <r>
    <s v="O_1429"/>
    <x v="148"/>
    <s v="Mitchell Mendoza"/>
    <x v="3"/>
    <x v="2"/>
    <s v="Chairs"/>
    <s v="Still Garden"/>
    <n v="1030.02"/>
    <n v="3"/>
    <n v="0.19"/>
    <n v="115.9"/>
    <x v="2"/>
  </r>
  <r>
    <s v="O_1110"/>
    <x v="149"/>
    <s v="Kristi Black"/>
    <x v="3"/>
    <x v="1"/>
    <s v="Storage"/>
    <s v="Red That"/>
    <n v="1312.25"/>
    <n v="8"/>
    <n v="0.2"/>
    <n v="313.06"/>
    <x v="2"/>
  </r>
  <r>
    <s v="O_1063"/>
    <x v="150"/>
    <s v="Sara Ramirez"/>
    <x v="1"/>
    <x v="1"/>
    <s v="Binders"/>
    <s v="Commercial Side"/>
    <n v="1267.82"/>
    <n v="10"/>
    <n v="0.24"/>
    <n v="211.15"/>
    <x v="0"/>
  </r>
  <r>
    <s v="O_1196"/>
    <x v="150"/>
    <s v="William Hodges"/>
    <x v="3"/>
    <x v="2"/>
    <s v="Accessories"/>
    <s v="Somebody Treat"/>
    <n v="581.94000000000005"/>
    <n v="1"/>
    <n v="0.18"/>
    <n v="426.9"/>
    <x v="2"/>
  </r>
  <r>
    <s v="O_1357"/>
    <x v="150"/>
    <s v="Cheyenne Gregory"/>
    <x v="1"/>
    <x v="2"/>
    <s v="Tables"/>
    <s v="Glass Others"/>
    <n v="560.46"/>
    <n v="4"/>
    <n v="0.12"/>
    <n v="0"/>
    <x v="1"/>
  </r>
  <r>
    <s v="O_1484"/>
    <x v="150"/>
    <s v="Michelle Hampton"/>
    <x v="1"/>
    <x v="0"/>
    <s v="Chairs"/>
    <s v="Left Subject"/>
    <n v="1021.62"/>
    <n v="8"/>
    <n v="0.22"/>
    <n v="107.82"/>
    <x v="0"/>
  </r>
  <r>
    <s v="O_1156"/>
    <x v="151"/>
    <s v="Tracy Harrison"/>
    <x v="0"/>
    <x v="0"/>
    <s v="Phones"/>
    <s v="Vote Idea"/>
    <n v="305.55"/>
    <n v="9"/>
    <n v="0.03"/>
    <n v="406.22"/>
    <x v="3"/>
  </r>
  <r>
    <s v="O_1230"/>
    <x v="151"/>
    <s v="Paul Baker"/>
    <x v="3"/>
    <x v="0"/>
    <s v="Binders"/>
    <s v="Major Who"/>
    <n v="611.79999999999995"/>
    <n v="10"/>
    <n v="0.11"/>
    <n v="12.95"/>
    <x v="1"/>
  </r>
  <r>
    <s v="O_1274"/>
    <x v="151"/>
    <s v="Jeffrey Garner"/>
    <x v="2"/>
    <x v="2"/>
    <s v="Storage"/>
    <s v="Those Front"/>
    <n v="1406.01"/>
    <n v="8"/>
    <n v="0.1"/>
    <n v="307.10000000000002"/>
    <x v="1"/>
  </r>
  <r>
    <s v="O_1318"/>
    <x v="151"/>
    <s v="Julie Elliott"/>
    <x v="3"/>
    <x v="0"/>
    <s v="Tables"/>
    <s v="World Practice"/>
    <n v="1395.04"/>
    <n v="9"/>
    <n v="0.28999999999999998"/>
    <n v="0"/>
    <x v="0"/>
  </r>
  <r>
    <s v="O_1376"/>
    <x v="151"/>
    <s v="David Fowler"/>
    <x v="2"/>
    <x v="2"/>
    <s v="Chairs"/>
    <s v="Seem Tend"/>
    <n v="1788.1"/>
    <n v="10"/>
    <n v="0.3"/>
    <n v="295.02999999999997"/>
    <x v="0"/>
  </r>
  <r>
    <s v="O_1418"/>
    <x v="152"/>
    <s v="Logan Benson"/>
    <x v="1"/>
    <x v="1"/>
    <s v="Storage"/>
    <s v="Light Here"/>
    <n v="1433.2"/>
    <n v="8"/>
    <n v="0.02"/>
    <n v="93.76"/>
    <x v="3"/>
  </r>
  <r>
    <s v="O_1013"/>
    <x v="153"/>
    <s v="Jessica Williams"/>
    <x v="3"/>
    <x v="2"/>
    <s v="Tables"/>
    <s v="Boy Power"/>
    <n v="190.55"/>
    <n v="6"/>
    <n v="0.28000000000000003"/>
    <n v="227.22"/>
    <x v="0"/>
  </r>
  <r>
    <s v="O_1030"/>
    <x v="153"/>
    <s v="Kevin Terrell"/>
    <x v="1"/>
    <x v="1"/>
    <s v="Tables"/>
    <s v="Rather Decision"/>
    <n v="221.85"/>
    <n v="9"/>
    <n v="0.02"/>
    <n v="251.23"/>
    <x v="3"/>
  </r>
  <r>
    <s v="O_1265"/>
    <x v="154"/>
    <s v="Lauren Joseph"/>
    <x v="2"/>
    <x v="1"/>
    <s v="Phones"/>
    <s v="Fear Husband"/>
    <n v="1554.43"/>
    <n v="2"/>
    <n v="0.21"/>
    <n v="366.51"/>
    <x v="0"/>
  </r>
  <r>
    <s v="O_1372"/>
    <x v="154"/>
    <s v="Julie Gilbert"/>
    <x v="2"/>
    <x v="2"/>
    <s v="Tables"/>
    <s v="To Forward"/>
    <n v="673.2"/>
    <n v="4"/>
    <n v="0.15"/>
    <n v="105.81"/>
    <x v="2"/>
  </r>
  <r>
    <s v="O_1068"/>
    <x v="155"/>
    <s v="Jason Rivera"/>
    <x v="0"/>
    <x v="0"/>
    <s v="Tables"/>
    <s v="Street Find"/>
    <n v="912.31"/>
    <n v="6"/>
    <n v="0.21"/>
    <n v="78.58"/>
    <x v="0"/>
  </r>
  <r>
    <s v="O_1188"/>
    <x v="155"/>
    <s v="Thomas Smith"/>
    <x v="3"/>
    <x v="0"/>
    <s v="Storage"/>
    <s v="Phone Along"/>
    <n v="1300.3"/>
    <n v="2"/>
    <n v="0.11"/>
    <n v="472.83"/>
    <x v="1"/>
  </r>
  <r>
    <s v="O_1296"/>
    <x v="156"/>
    <s v="Haley Rodriguez"/>
    <x v="1"/>
    <x v="0"/>
    <s v="Chairs"/>
    <s v="Magazine Concern"/>
    <n v="767.64"/>
    <n v="10"/>
    <n v="0.24"/>
    <n v="180.56"/>
    <x v="0"/>
  </r>
  <r>
    <s v="O_1407"/>
    <x v="156"/>
    <s v="Michael Sullivan"/>
    <x v="3"/>
    <x v="2"/>
    <s v="Tables"/>
    <s v="Find Success"/>
    <n v="1571.51"/>
    <n v="9"/>
    <n v="0.05"/>
    <n v="269.02"/>
    <x v="3"/>
  </r>
  <r>
    <s v="O_1120"/>
    <x v="157"/>
    <s v="Parker Hill"/>
    <x v="3"/>
    <x v="1"/>
    <s v="Accessories"/>
    <s v="Assume Them"/>
    <n v="1186.3399999999999"/>
    <n v="5"/>
    <n v="7.0000000000000007E-2"/>
    <n v="157.55000000000001"/>
    <x v="1"/>
  </r>
  <r>
    <s v="O_1025"/>
    <x v="158"/>
    <s v="Shelby Walker"/>
    <x v="3"/>
    <x v="1"/>
    <s v="Tables"/>
    <s v="Oil Woman"/>
    <n v="683.3"/>
    <n v="3"/>
    <n v="0.27"/>
    <n v="311.01"/>
    <x v="0"/>
  </r>
  <r>
    <s v="O_1155"/>
    <x v="159"/>
    <s v="Zachary Graham"/>
    <x v="3"/>
    <x v="0"/>
    <s v="Chairs"/>
    <s v="Kitchen House"/>
    <n v="1544.3"/>
    <n v="4"/>
    <n v="0.03"/>
    <n v="413.89"/>
    <x v="3"/>
  </r>
  <r>
    <s v="O_1481"/>
    <x v="159"/>
    <s v="Linda Baker"/>
    <x v="3"/>
    <x v="1"/>
    <s v="Chairs"/>
    <s v="Agreement Short"/>
    <n v="1176.49"/>
    <n v="6"/>
    <n v="0.19"/>
    <n v="67.010000000000005"/>
    <x v="2"/>
  </r>
  <r>
    <s v="O_1456"/>
    <x v="160"/>
    <s v="Victor Barrera"/>
    <x v="3"/>
    <x v="2"/>
    <s v="Binders"/>
    <s v="Pressure Husband"/>
    <n v="166.83"/>
    <n v="5"/>
    <n v="0.16"/>
    <n v="262.42"/>
    <x v="2"/>
  </r>
  <r>
    <s v="O_1138"/>
    <x v="161"/>
    <s v="Juan Moore"/>
    <x v="3"/>
    <x v="2"/>
    <s v="Tables"/>
    <s v="Surface Foot"/>
    <n v="875.64"/>
    <n v="5"/>
    <n v="7.0000000000000007E-2"/>
    <n v="0"/>
    <x v="1"/>
  </r>
  <r>
    <s v="O_1251"/>
    <x v="161"/>
    <s v="Raymond Kramer"/>
    <x v="2"/>
    <x v="0"/>
    <s v="Accessories"/>
    <s v="Measure Detail"/>
    <n v="1075.82"/>
    <n v="10"/>
    <n v="0.19"/>
    <n v="0"/>
    <x v="2"/>
  </r>
  <r>
    <s v="O_1323"/>
    <x v="162"/>
    <s v="Heather Jones"/>
    <x v="3"/>
    <x v="0"/>
    <s v="Tables"/>
    <s v="Its Actually"/>
    <n v="1996.39"/>
    <n v="5"/>
    <n v="0.11"/>
    <n v="463.46"/>
    <x v="1"/>
  </r>
  <r>
    <s v="O_1446"/>
    <x v="162"/>
    <s v="Amanda Small"/>
    <x v="2"/>
    <x v="0"/>
    <s v="Chairs"/>
    <s v="Stay Ball"/>
    <n v="1296.03"/>
    <n v="5"/>
    <n v="0.19"/>
    <n v="257.54000000000002"/>
    <x v="2"/>
  </r>
  <r>
    <s v="O_1324"/>
    <x v="163"/>
    <s v="Andrew Wood"/>
    <x v="2"/>
    <x v="1"/>
    <s v="Chairs"/>
    <s v="Adult Next"/>
    <n v="585.38"/>
    <n v="1"/>
    <n v="0.14000000000000001"/>
    <n v="202.98"/>
    <x v="2"/>
  </r>
  <r>
    <s v="O_1076"/>
    <x v="164"/>
    <s v="Mr. Michael Yates"/>
    <x v="2"/>
    <x v="2"/>
    <s v="Storage"/>
    <s v="Before Institution"/>
    <n v="1671.81"/>
    <n v="5"/>
    <n v="0.11"/>
    <n v="0"/>
    <x v="1"/>
  </r>
  <r>
    <s v="O_1416"/>
    <x v="164"/>
    <s v="Joseph Mcintyre"/>
    <x v="3"/>
    <x v="1"/>
    <s v="Phones"/>
    <s v="Benefit Accept"/>
    <n v="371.08"/>
    <n v="7"/>
    <n v="0.23"/>
    <n v="0"/>
    <x v="0"/>
  </r>
  <r>
    <s v="O_1448"/>
    <x v="164"/>
    <s v="Robert Sullivan"/>
    <x v="0"/>
    <x v="0"/>
    <s v="Accessories"/>
    <s v="Yet Employee"/>
    <n v="1272.97"/>
    <n v="6"/>
    <n v="0.26"/>
    <n v="103.94"/>
    <x v="0"/>
  </r>
  <r>
    <s v="O_1162"/>
    <x v="165"/>
    <s v="April Booth"/>
    <x v="2"/>
    <x v="2"/>
    <s v="Storage"/>
    <s v="Notice Cell"/>
    <n v="372.8"/>
    <n v="10"/>
    <n v="0.12"/>
    <n v="4.12"/>
    <x v="1"/>
  </r>
  <r>
    <s v="O_1424"/>
    <x v="165"/>
    <s v="Carrie Ward"/>
    <x v="1"/>
    <x v="2"/>
    <s v="Chairs"/>
    <s v="Music Involve"/>
    <n v="1288.3599999999999"/>
    <n v="7"/>
    <n v="0.1"/>
    <n v="380.16"/>
    <x v="1"/>
  </r>
  <r>
    <s v="O_1455"/>
    <x v="165"/>
    <s v="Tony Lin"/>
    <x v="3"/>
    <x v="2"/>
    <s v="Phones"/>
    <s v="Go Thought"/>
    <n v="192.3"/>
    <n v="1"/>
    <n v="0.09"/>
    <n v="178.09"/>
    <x v="1"/>
  </r>
  <r>
    <s v="O_1159"/>
    <x v="166"/>
    <s v="Jennifer Hodges"/>
    <x v="3"/>
    <x v="0"/>
    <s v="Accessories"/>
    <s v="Huge How"/>
    <n v="1671.12"/>
    <n v="5"/>
    <n v="0.24"/>
    <n v="0"/>
    <x v="0"/>
  </r>
  <r>
    <s v="O_1034"/>
    <x v="167"/>
    <s v="Jeffrey Meyer"/>
    <x v="2"/>
    <x v="1"/>
    <s v="Chairs"/>
    <s v="Whatever Specific"/>
    <n v="1071.73"/>
    <n v="10"/>
    <n v="0.04"/>
    <n v="0"/>
    <x v="3"/>
  </r>
  <r>
    <s v="O_1295"/>
    <x v="167"/>
    <s v="Jennifer Lewis"/>
    <x v="3"/>
    <x v="1"/>
    <s v="Accessories"/>
    <s v="Sister Military"/>
    <n v="292.73"/>
    <n v="4"/>
    <n v="0.14000000000000001"/>
    <n v="495.86"/>
    <x v="2"/>
  </r>
  <r>
    <s v="O_1298"/>
    <x v="167"/>
    <s v="Daniel Joyce"/>
    <x v="0"/>
    <x v="0"/>
    <s v="Tables"/>
    <s v="He Condition"/>
    <n v="1499.45"/>
    <n v="3"/>
    <n v="0.06"/>
    <n v="67.75"/>
    <x v="1"/>
  </r>
  <r>
    <s v="O_1015"/>
    <x v="168"/>
    <s v="Hunter Fleming"/>
    <x v="3"/>
    <x v="0"/>
    <s v="Chairs"/>
    <s v="Education Eight"/>
    <n v="132.49"/>
    <n v="5"/>
    <n v="0.23"/>
    <n v="45.83"/>
    <x v="0"/>
  </r>
  <r>
    <s v="O_1449"/>
    <x v="169"/>
    <s v="Michael Moore"/>
    <x v="2"/>
    <x v="0"/>
    <s v="Storage"/>
    <s v="Set Process"/>
    <n v="614.86"/>
    <n v="2"/>
    <n v="0.24"/>
    <n v="0"/>
    <x v="0"/>
  </r>
  <r>
    <s v="O_1180"/>
    <x v="170"/>
    <s v="Phillip Bennett"/>
    <x v="1"/>
    <x v="0"/>
    <s v="Chairs"/>
    <s v="Southern Budget"/>
    <n v="599.45000000000005"/>
    <n v="7"/>
    <n v="0.22"/>
    <n v="34.51"/>
    <x v="0"/>
  </r>
  <r>
    <s v="O_1184"/>
    <x v="170"/>
    <s v="Jane Mcneil"/>
    <x v="1"/>
    <x v="0"/>
    <s v="Chairs"/>
    <s v="Would Use"/>
    <n v="1642.94"/>
    <n v="5"/>
    <n v="0.04"/>
    <n v="15.26"/>
    <x v="3"/>
  </r>
  <r>
    <s v="O_1437"/>
    <x v="170"/>
    <s v="Travis Stone"/>
    <x v="1"/>
    <x v="1"/>
    <s v="Phones"/>
    <s v="Near Condition"/>
    <n v="1149.06"/>
    <n v="1"/>
    <n v="0.21"/>
    <n v="0"/>
    <x v="0"/>
  </r>
  <r>
    <s v="O_1236"/>
    <x v="171"/>
    <s v="Andrew Ferrell"/>
    <x v="3"/>
    <x v="2"/>
    <s v="Chairs"/>
    <s v="Democrat Give"/>
    <n v="266.17"/>
    <n v="7"/>
    <n v="0.26"/>
    <n v="297.81"/>
    <x v="0"/>
  </r>
  <r>
    <s v="O_1023"/>
    <x v="172"/>
    <s v="Andrew Ruiz"/>
    <x v="2"/>
    <x v="1"/>
    <s v="Accessories"/>
    <s v="Responsibility Spend"/>
    <n v="274.58999999999997"/>
    <n v="10"/>
    <n v="0.16"/>
    <n v="0"/>
    <x v="2"/>
  </r>
  <r>
    <s v="O_1057"/>
    <x v="173"/>
    <s v="Sylvia Martinez"/>
    <x v="3"/>
    <x v="0"/>
    <s v="Tables"/>
    <s v="Minute Visit"/>
    <n v="1521.17"/>
    <n v="10"/>
    <n v="0.28000000000000003"/>
    <n v="94.6"/>
    <x v="0"/>
  </r>
  <r>
    <s v="O_1270"/>
    <x v="174"/>
    <s v="Jennifer Wilcox"/>
    <x v="0"/>
    <x v="1"/>
    <s v="Chairs"/>
    <s v="Us Modern"/>
    <n v="1636.34"/>
    <n v="4"/>
    <n v="0.28000000000000003"/>
    <n v="459.6"/>
    <x v="0"/>
  </r>
  <r>
    <s v="O_1107"/>
    <x v="175"/>
    <s v="Gabrielle Snyder"/>
    <x v="0"/>
    <x v="1"/>
    <s v="Tables"/>
    <s v="Often While"/>
    <n v="709.82"/>
    <n v="4"/>
    <n v="0.17"/>
    <n v="60.31"/>
    <x v="2"/>
  </r>
  <r>
    <s v="O_1224"/>
    <x v="175"/>
    <s v="Tracy Phillips"/>
    <x v="0"/>
    <x v="1"/>
    <s v="Tables"/>
    <s v="Create Somebody"/>
    <n v="549.04999999999995"/>
    <n v="1"/>
    <n v="0.2"/>
    <n v="339.24"/>
    <x v="2"/>
  </r>
  <r>
    <s v="O_1072"/>
    <x v="176"/>
    <s v="Tommy Evans"/>
    <x v="1"/>
    <x v="2"/>
    <s v="Phones"/>
    <s v="Total Purpose"/>
    <n v="1039.31"/>
    <n v="5"/>
    <n v="0.3"/>
    <n v="96.5"/>
    <x v="0"/>
  </r>
  <r>
    <s v="O_1451"/>
    <x v="176"/>
    <s v="Scott Flores"/>
    <x v="2"/>
    <x v="2"/>
    <s v="Tables"/>
    <s v="Practice Deal"/>
    <n v="991.74"/>
    <n v="6"/>
    <n v="0.28999999999999998"/>
    <n v="482.08"/>
    <x v="0"/>
  </r>
  <r>
    <s v="O_1480"/>
    <x v="177"/>
    <s v="Steven Wiggins"/>
    <x v="1"/>
    <x v="2"/>
    <s v="Storage"/>
    <s v="Special Oil"/>
    <n v="688.5"/>
    <n v="9"/>
    <n v="0.2"/>
    <n v="59.71"/>
    <x v="2"/>
  </r>
  <r>
    <s v="O_1219"/>
    <x v="178"/>
    <s v="Amanda Diaz"/>
    <x v="1"/>
    <x v="2"/>
    <s v="Accessories"/>
    <s v="I Stock"/>
    <n v="320.64999999999998"/>
    <n v="6"/>
    <n v="0.24"/>
    <n v="0"/>
    <x v="0"/>
  </r>
  <r>
    <s v="O_1175"/>
    <x v="179"/>
    <s v="Benjamin Barton"/>
    <x v="0"/>
    <x v="1"/>
    <s v="Binders"/>
    <s v="Drug End"/>
    <n v="1678.47"/>
    <n v="2"/>
    <n v="0.08"/>
    <n v="0"/>
    <x v="1"/>
  </r>
  <r>
    <s v="O_1071"/>
    <x v="180"/>
    <s v="Spencer Johnston"/>
    <x v="2"/>
    <x v="1"/>
    <s v="Storage"/>
    <s v="Continue Popular"/>
    <n v="159.54"/>
    <n v="10"/>
    <n v="0.02"/>
    <n v="336.98"/>
    <x v="3"/>
  </r>
  <r>
    <s v="O_1303"/>
    <x v="181"/>
    <s v="Mary Gomez"/>
    <x v="2"/>
    <x v="1"/>
    <s v="Tables"/>
    <s v="Quality Artist"/>
    <n v="1020.17"/>
    <n v="2"/>
    <n v="0.13"/>
    <n v="195.96"/>
    <x v="2"/>
  </r>
  <r>
    <s v="O_1093"/>
    <x v="182"/>
    <s v="Jaime David"/>
    <x v="0"/>
    <x v="0"/>
    <s v="Binders"/>
    <s v="Into Rich"/>
    <n v="251.83"/>
    <n v="1"/>
    <n v="0.28000000000000003"/>
    <n v="0"/>
    <x v="0"/>
  </r>
  <r>
    <s v="O_1108"/>
    <x v="182"/>
    <s v="John Kelly"/>
    <x v="2"/>
    <x v="2"/>
    <s v="Binders"/>
    <s v="Market Sometimes"/>
    <n v="1215.8800000000001"/>
    <n v="9"/>
    <n v="0.17"/>
    <n v="324.83999999999997"/>
    <x v="2"/>
  </r>
  <r>
    <s v="O_1000"/>
    <x v="183"/>
    <s v="Elizabeth Riggs"/>
    <x v="0"/>
    <x v="1"/>
    <s v="Binders"/>
    <s v="Hair Spring"/>
    <n v="637.77"/>
    <n v="2"/>
    <n v="0.01"/>
    <n v="0"/>
    <x v="3"/>
  </r>
  <r>
    <s v="O_1118"/>
    <x v="183"/>
    <s v="Nathan Stewart"/>
    <x v="3"/>
    <x v="2"/>
    <s v="Accessories"/>
    <s v="Bank Whose"/>
    <n v="1752.9"/>
    <n v="9"/>
    <n v="0.1"/>
    <n v="239.27"/>
    <x v="1"/>
  </r>
  <r>
    <s v="O_1200"/>
    <x v="183"/>
    <s v="Jason Maldonado"/>
    <x v="0"/>
    <x v="0"/>
    <s v="Chairs"/>
    <s v="Team Whom"/>
    <n v="1895.51"/>
    <n v="5"/>
    <n v="0.12"/>
    <n v="153.80000000000001"/>
    <x v="1"/>
  </r>
  <r>
    <s v="O_1222"/>
    <x v="183"/>
    <s v="Holly Shaw"/>
    <x v="2"/>
    <x v="2"/>
    <s v="Accessories"/>
    <s v="Issue Church"/>
    <n v="60.24"/>
    <n v="5"/>
    <n v="0.25"/>
    <n v="0"/>
    <x v="0"/>
  </r>
  <r>
    <s v="O_1148"/>
    <x v="184"/>
    <s v="Dillon Fernandez"/>
    <x v="0"/>
    <x v="1"/>
    <s v="Binders"/>
    <s v="Wall Authority"/>
    <n v="1696.64"/>
    <n v="5"/>
    <n v="0.13"/>
    <n v="0"/>
    <x v="2"/>
  </r>
  <r>
    <s v="O_1345"/>
    <x v="185"/>
    <s v="Alicia Parker"/>
    <x v="0"/>
    <x v="2"/>
    <s v="Tables"/>
    <s v="Thus Be"/>
    <n v="775.43"/>
    <n v="7"/>
    <n v="0.05"/>
    <n v="0"/>
    <x v="3"/>
  </r>
  <r>
    <s v="O_1470"/>
    <x v="185"/>
    <s v="William Grant"/>
    <x v="1"/>
    <x v="1"/>
    <s v="Binders"/>
    <s v="Property Military"/>
    <n v="959.62"/>
    <n v="1"/>
    <n v="0.13"/>
    <n v="246.73"/>
    <x v="2"/>
  </r>
  <r>
    <s v="O_1105"/>
    <x v="186"/>
    <s v="Timothy Ramirez"/>
    <x v="2"/>
    <x v="2"/>
    <s v="Storage"/>
    <s v="Police Hour"/>
    <n v="601.64"/>
    <n v="3"/>
    <n v="0.28000000000000003"/>
    <n v="375.75"/>
    <x v="0"/>
  </r>
  <r>
    <s v="O_1028"/>
    <x v="187"/>
    <s v="Meghan Anthony"/>
    <x v="0"/>
    <x v="0"/>
    <s v="Accessories"/>
    <s v="Up Unit"/>
    <n v="1672.45"/>
    <n v="6"/>
    <n v="0.16"/>
    <n v="353.75"/>
    <x v="2"/>
  </r>
  <r>
    <s v="O_1283"/>
    <x v="187"/>
    <s v="Justin Saunders"/>
    <x v="2"/>
    <x v="2"/>
    <s v="Phones"/>
    <s v="Particularly Service"/>
    <n v="131.72"/>
    <n v="10"/>
    <n v="0.01"/>
    <n v="229.87"/>
    <x v="3"/>
  </r>
  <r>
    <s v="O_1344"/>
    <x v="188"/>
    <s v="Susan Davis DDS"/>
    <x v="2"/>
    <x v="0"/>
    <s v="Storage"/>
    <s v="Return Their"/>
    <n v="1900.21"/>
    <n v="8"/>
    <n v="0.05"/>
    <n v="0"/>
    <x v="3"/>
  </r>
  <r>
    <s v="O_1375"/>
    <x v="188"/>
    <s v="Ricardo Young"/>
    <x v="2"/>
    <x v="1"/>
    <s v="Chairs"/>
    <s v="Soldier Tend"/>
    <n v="1107.23"/>
    <n v="7"/>
    <n v="0.16"/>
    <n v="22.1"/>
    <x v="2"/>
  </r>
  <r>
    <s v="O_1143"/>
    <x v="189"/>
    <s v="Christina Wilson"/>
    <x v="2"/>
    <x v="0"/>
    <s v="Binders"/>
    <s v="Particular Baby"/>
    <n v="1897.95"/>
    <n v="7"/>
    <n v="0.05"/>
    <n v="0"/>
    <x v="3"/>
  </r>
  <r>
    <s v="O_1334"/>
    <x v="190"/>
    <s v="Jasmine Schroeder"/>
    <x v="3"/>
    <x v="0"/>
    <s v="Storage"/>
    <s v="Church Effect"/>
    <n v="1234.77"/>
    <n v="2"/>
    <n v="0.11"/>
    <n v="214.09"/>
    <x v="1"/>
  </r>
  <r>
    <s v="O_1454"/>
    <x v="190"/>
    <s v="Jerry Thomas"/>
    <x v="0"/>
    <x v="0"/>
    <s v="Binders"/>
    <s v="According Individual"/>
    <n v="630"/>
    <n v="4"/>
    <n v="0.1"/>
    <n v="447.9"/>
    <x v="1"/>
  </r>
  <r>
    <s v="O_1081"/>
    <x v="191"/>
    <s v="Jesse Rogers"/>
    <x v="3"/>
    <x v="1"/>
    <s v="Binders"/>
    <s v="According Every"/>
    <n v="1038.78"/>
    <n v="10"/>
    <n v="0.25"/>
    <n v="0"/>
    <x v="0"/>
  </r>
  <r>
    <s v="O_1263"/>
    <x v="191"/>
    <s v="Jill Lam"/>
    <x v="0"/>
    <x v="2"/>
    <s v="Phones"/>
    <s v="Education Old"/>
    <n v="1479.23"/>
    <n v="9"/>
    <n v="0.14000000000000001"/>
    <n v="0"/>
    <x v="2"/>
  </r>
  <r>
    <s v="O_1408"/>
    <x v="192"/>
    <s v="Nicole Moore"/>
    <x v="3"/>
    <x v="0"/>
    <s v="Phones"/>
    <s v="Employee Sell"/>
    <n v="1297.5999999999999"/>
    <n v="4"/>
    <n v="0.28999999999999998"/>
    <n v="310.5"/>
    <x v="0"/>
  </r>
  <r>
    <s v="O_1315"/>
    <x v="193"/>
    <s v="Brittany Garcia"/>
    <x v="2"/>
    <x v="0"/>
    <s v="Chairs"/>
    <s v="Lose Hour"/>
    <n v="647.66999999999996"/>
    <n v="8"/>
    <n v="0.03"/>
    <n v="0"/>
    <x v="3"/>
  </r>
  <r>
    <s v="O_1100"/>
    <x v="194"/>
    <s v="Jack Snow"/>
    <x v="1"/>
    <x v="2"/>
    <s v="Chairs"/>
    <s v="Find Hold"/>
    <n v="903.63"/>
    <n v="7"/>
    <n v="0"/>
    <n v="0"/>
    <x v="3"/>
  </r>
  <r>
    <s v="O_1282"/>
    <x v="194"/>
    <s v="Donald Perez"/>
    <x v="3"/>
    <x v="0"/>
    <s v="Binders"/>
    <s v="Worry Pattern"/>
    <n v="438.97"/>
    <n v="4"/>
    <n v="0.02"/>
    <n v="0"/>
    <x v="3"/>
  </r>
  <r>
    <s v="O_1469"/>
    <x v="194"/>
    <s v="Betty Davis"/>
    <x v="1"/>
    <x v="2"/>
    <s v="Chairs"/>
    <s v="Simple Run"/>
    <n v="672.28"/>
    <n v="5"/>
    <n v="0.3"/>
    <n v="0"/>
    <x v="0"/>
  </r>
  <r>
    <s v="O_1343"/>
    <x v="195"/>
    <s v="Michael Valentine"/>
    <x v="2"/>
    <x v="0"/>
    <s v="Storage"/>
    <s v="Draw First"/>
    <n v="1374.17"/>
    <n v="7"/>
    <n v="0.28000000000000003"/>
    <n v="179.49"/>
    <x v="0"/>
  </r>
  <r>
    <s v="O_1010"/>
    <x v="196"/>
    <s v="Michael Hoffman"/>
    <x v="0"/>
    <x v="2"/>
    <s v="Binders"/>
    <s v="Experience Worker"/>
    <n v="1025.51"/>
    <n v="10"/>
    <n v="0.17"/>
    <n v="274"/>
    <x v="2"/>
  </r>
  <r>
    <s v="O_1439"/>
    <x v="196"/>
    <s v="Denise Weber"/>
    <x v="1"/>
    <x v="2"/>
    <s v="Storage"/>
    <s v="Condition Chair"/>
    <n v="105.33"/>
    <n v="7"/>
    <n v="0.14000000000000001"/>
    <n v="459.28"/>
    <x v="2"/>
  </r>
  <r>
    <s v="O_1178"/>
    <x v="197"/>
    <s v="Lauren Keller"/>
    <x v="1"/>
    <x v="0"/>
    <s v="Accessories"/>
    <s v="Current Write"/>
    <n v="1969.66"/>
    <n v="9"/>
    <n v="0.11"/>
    <n v="285.42"/>
    <x v="1"/>
  </r>
  <r>
    <s v="O_1191"/>
    <x v="197"/>
    <s v="Jennifer Miller"/>
    <x v="3"/>
    <x v="2"/>
    <s v="Chairs"/>
    <s v="Turn Anything"/>
    <n v="250.05"/>
    <n v="9"/>
    <n v="0.13"/>
    <n v="0"/>
    <x v="2"/>
  </r>
  <r>
    <s v="O_1194"/>
    <x v="197"/>
    <s v="Joshua Williamson II"/>
    <x v="2"/>
    <x v="2"/>
    <s v="Accessories"/>
    <s v="Leg East"/>
    <n v="605.87"/>
    <n v="7"/>
    <n v="0.18"/>
    <n v="391.85"/>
    <x v="2"/>
  </r>
  <r>
    <s v="O_1104"/>
    <x v="198"/>
    <s v="Leslie Morris"/>
    <x v="0"/>
    <x v="2"/>
    <s v="Chairs"/>
    <s v="Look Small"/>
    <n v="777.06"/>
    <n v="1"/>
    <n v="0.25"/>
    <n v="162.06"/>
    <x v="0"/>
  </r>
  <r>
    <s v="O_1122"/>
    <x v="198"/>
    <s v="Dr. Elizabeth Ward"/>
    <x v="2"/>
    <x v="1"/>
    <s v="Accessories"/>
    <s v="Mouth Degree"/>
    <n v="732.15"/>
    <n v="8"/>
    <n v="0.18"/>
    <n v="401.55"/>
    <x v="2"/>
  </r>
  <r>
    <s v="O_1119"/>
    <x v="199"/>
    <s v="Tiffany Vaughn"/>
    <x v="2"/>
    <x v="2"/>
    <s v="Accessories"/>
    <s v="Organization Brother"/>
    <n v="700.06"/>
    <n v="6"/>
    <n v="0.03"/>
    <n v="147.30000000000001"/>
    <x v="3"/>
  </r>
  <r>
    <s v="O_1277"/>
    <x v="199"/>
    <s v="Shane Pugh"/>
    <x v="3"/>
    <x v="2"/>
    <s v="Chairs"/>
    <s v="Job Answer"/>
    <n v="173.05"/>
    <n v="7"/>
    <n v="0.16"/>
    <n v="98.66"/>
    <x v="2"/>
  </r>
  <r>
    <s v="O_1404"/>
    <x v="200"/>
    <s v="Jeremy West"/>
    <x v="3"/>
    <x v="1"/>
    <s v="Phones"/>
    <s v="Pay Recent"/>
    <n v="1376.21"/>
    <n v="4"/>
    <n v="0.17"/>
    <n v="245.33"/>
    <x v="2"/>
  </r>
  <r>
    <s v="O_1042"/>
    <x v="201"/>
    <s v="Keith Sullivan"/>
    <x v="3"/>
    <x v="0"/>
    <s v="Phones"/>
    <s v="Us Third"/>
    <n v="1044.4100000000001"/>
    <n v="6"/>
    <n v="0.28000000000000003"/>
    <n v="74.23"/>
    <x v="0"/>
  </r>
  <r>
    <s v="O_1029"/>
    <x v="202"/>
    <s v="Alexander Wiley"/>
    <x v="0"/>
    <x v="1"/>
    <s v="Chairs"/>
    <s v="Maybe Me"/>
    <n v="1843.55"/>
    <n v="6"/>
    <n v="0.25"/>
    <n v="0"/>
    <x v="0"/>
  </r>
  <r>
    <s v="O_1102"/>
    <x v="202"/>
    <s v="Marie Gilbert"/>
    <x v="2"/>
    <x v="0"/>
    <s v="Accessories"/>
    <s v="Discuss Cell"/>
    <n v="1069.3599999999999"/>
    <n v="10"/>
    <n v="0.04"/>
    <n v="147.49"/>
    <x v="3"/>
  </r>
  <r>
    <s v="O_1078"/>
    <x v="203"/>
    <s v="Ms. Susan Vargas"/>
    <x v="1"/>
    <x v="0"/>
    <s v="Accessories"/>
    <s v="Crime Challenge"/>
    <n v="1735.29"/>
    <n v="10"/>
    <n v="0.19"/>
    <n v="0"/>
    <x v="2"/>
  </r>
  <r>
    <s v="O_1302"/>
    <x v="204"/>
    <s v="Joseph Hall"/>
    <x v="0"/>
    <x v="1"/>
    <s v="Chairs"/>
    <s v="Visit Occur"/>
    <n v="1017.6"/>
    <n v="8"/>
    <n v="0.26"/>
    <n v="40.82"/>
    <x v="0"/>
  </r>
  <r>
    <s v="O_1279"/>
    <x v="205"/>
    <s v="Erik Garcia"/>
    <x v="2"/>
    <x v="1"/>
    <s v="Chairs"/>
    <s v="Do Site"/>
    <n v="942.48"/>
    <n v="8"/>
    <n v="0.03"/>
    <n v="435.81"/>
    <x v="3"/>
  </r>
  <r>
    <s v="O_1027"/>
    <x v="206"/>
    <s v="Raymond Bell"/>
    <x v="2"/>
    <x v="1"/>
    <s v="Accessories"/>
    <s v="Read Worry"/>
    <n v="1255.3399999999999"/>
    <n v="7"/>
    <n v="0.28999999999999998"/>
    <n v="100.57"/>
    <x v="0"/>
  </r>
  <r>
    <s v="O_1140"/>
    <x v="206"/>
    <s v="Dwayne Campbell"/>
    <x v="1"/>
    <x v="1"/>
    <s v="Phones"/>
    <s v="Individual Environmental"/>
    <n v="757.07"/>
    <n v="10"/>
    <n v="0.08"/>
    <n v="299.81"/>
    <x v="1"/>
  </r>
  <r>
    <s v="O_1463"/>
    <x v="206"/>
    <s v="Donna Smith"/>
    <x v="1"/>
    <x v="1"/>
    <s v="Chairs"/>
    <s v="First Full"/>
    <n v="1481.69"/>
    <n v="10"/>
    <n v="0.19"/>
    <n v="0"/>
    <x v="2"/>
  </r>
  <r>
    <s v="O_1192"/>
    <x v="207"/>
    <s v="Michael Ferguson"/>
    <x v="1"/>
    <x v="1"/>
    <s v="Accessories"/>
    <s v="Election Sit"/>
    <n v="1699.49"/>
    <n v="1"/>
    <n v="0.25"/>
    <n v="0"/>
    <x v="0"/>
  </r>
  <r>
    <s v="O_1210"/>
    <x v="207"/>
    <s v="Edward Lyons"/>
    <x v="0"/>
    <x v="0"/>
    <s v="Tables"/>
    <s v="Face Ask"/>
    <n v="104.97"/>
    <n v="9"/>
    <n v="0.28000000000000003"/>
    <n v="75.069999999999993"/>
    <x v="0"/>
  </r>
  <r>
    <s v="O_1208"/>
    <x v="208"/>
    <s v="Eric Kidd"/>
    <x v="3"/>
    <x v="0"/>
    <s v="Phones"/>
    <s v="Near Do"/>
    <n v="1989.32"/>
    <n v="5"/>
    <n v="0.24"/>
    <n v="395.64"/>
    <x v="0"/>
  </r>
  <r>
    <s v="O_1320"/>
    <x v="208"/>
    <s v="Victoria Morris"/>
    <x v="3"/>
    <x v="2"/>
    <s v="Chairs"/>
    <s v="Receive Method"/>
    <n v="132.59"/>
    <n v="5"/>
    <n v="0.12"/>
    <n v="353.87"/>
    <x v="1"/>
  </r>
  <r>
    <s v="O_1061"/>
    <x v="209"/>
    <s v="Terry Griffin"/>
    <x v="3"/>
    <x v="0"/>
    <s v="Tables"/>
    <s v="Data Table"/>
    <n v="1150.76"/>
    <n v="9"/>
    <n v="0.08"/>
    <n v="491.16"/>
    <x v="1"/>
  </r>
  <r>
    <s v="O_1111"/>
    <x v="209"/>
    <s v="David Russell"/>
    <x v="1"/>
    <x v="2"/>
    <s v="Binders"/>
    <s v="Discover Sound"/>
    <n v="178.53"/>
    <n v="9"/>
    <n v="0.16"/>
    <n v="0"/>
    <x v="2"/>
  </r>
  <r>
    <s v="O_1276"/>
    <x v="209"/>
    <s v="Kristina Santiago"/>
    <x v="0"/>
    <x v="0"/>
    <s v="Phones"/>
    <s v="Hospital Form"/>
    <n v="1632.42"/>
    <n v="6"/>
    <n v="0.24"/>
    <n v="67.91"/>
    <x v="0"/>
  </r>
  <r>
    <s v="O_1341"/>
    <x v="209"/>
    <s v="Michael Miller"/>
    <x v="3"/>
    <x v="1"/>
    <s v="Binders"/>
    <s v="Machine Other"/>
    <n v="1156.1300000000001"/>
    <n v="7"/>
    <n v="0.16"/>
    <n v="367.28"/>
    <x v="2"/>
  </r>
  <r>
    <s v="O_1405"/>
    <x v="209"/>
    <s v="Susan Mendez"/>
    <x v="2"/>
    <x v="0"/>
    <s v="Phones"/>
    <s v="Husband Bed"/>
    <n v="721.8"/>
    <n v="5"/>
    <n v="0.16"/>
    <n v="474.16"/>
    <x v="2"/>
  </r>
  <r>
    <s v="O_1254"/>
    <x v="210"/>
    <s v="Bonnie Howard"/>
    <x v="0"/>
    <x v="0"/>
    <s v="Chairs"/>
    <s v="When Administration"/>
    <n v="1130.5999999999999"/>
    <n v="5"/>
    <n v="0.24"/>
    <n v="0"/>
    <x v="0"/>
  </r>
  <r>
    <s v="O_1417"/>
    <x v="211"/>
    <s v="Reginald Padilla"/>
    <x v="1"/>
    <x v="0"/>
    <s v="Tables"/>
    <s v="Yes Foot"/>
    <n v="679.19"/>
    <n v="9"/>
    <n v="0.12"/>
    <n v="106.75"/>
    <x v="1"/>
  </r>
  <r>
    <s v="O_1008"/>
    <x v="212"/>
    <s v="Amanda Cook"/>
    <x v="1"/>
    <x v="2"/>
    <s v="Storage"/>
    <s v="Difficult Defense"/>
    <n v="791.4"/>
    <n v="7"/>
    <n v="0.06"/>
    <n v="412.15"/>
    <x v="1"/>
  </r>
  <r>
    <s v="O_1003"/>
    <x v="213"/>
    <s v="Deborah Preston"/>
    <x v="3"/>
    <x v="2"/>
    <s v="Tables"/>
    <s v="Field Send"/>
    <n v="548.26"/>
    <n v="5"/>
    <n v="0"/>
    <n v="0"/>
    <x v="3"/>
  </r>
  <r>
    <s v="O_1011"/>
    <x v="213"/>
    <s v="Tony Vazquez"/>
    <x v="0"/>
    <x v="2"/>
    <s v="Accessories"/>
    <s v="Or Safe"/>
    <n v="1675.04"/>
    <n v="9"/>
    <n v="7.0000000000000007E-2"/>
    <n v="0"/>
    <x v="1"/>
  </r>
  <r>
    <s v="O_1154"/>
    <x v="214"/>
    <s v="Joseph Ramos"/>
    <x v="3"/>
    <x v="2"/>
    <s v="Tables"/>
    <s v="Shoulder Race"/>
    <n v="706.69"/>
    <n v="4"/>
    <n v="0.15"/>
    <n v="80.650000000000006"/>
    <x v="2"/>
  </r>
  <r>
    <s v="O_1158"/>
    <x v="215"/>
    <s v="Jason Simpson"/>
    <x v="0"/>
    <x v="2"/>
    <s v="Accessories"/>
    <s v="Whose What"/>
    <n v="366.38"/>
    <n v="9"/>
    <n v="0.18"/>
    <n v="17.489999999999998"/>
    <x v="2"/>
  </r>
  <r>
    <s v="O_1420"/>
    <x v="215"/>
    <s v="Yolanda Cochran"/>
    <x v="3"/>
    <x v="0"/>
    <s v="Storage"/>
    <s v="Blue Cause"/>
    <n v="1884.76"/>
    <n v="6"/>
    <n v="0.2"/>
    <n v="89.81"/>
    <x v="2"/>
  </r>
  <r>
    <s v="O_1197"/>
    <x v="216"/>
    <s v="Ashlee Jackson"/>
    <x v="0"/>
    <x v="1"/>
    <s v="Tables"/>
    <s v="Stand Arrive"/>
    <n v="1815.35"/>
    <n v="7"/>
    <n v="0.21"/>
    <n v="120.92"/>
    <x v="0"/>
  </r>
  <r>
    <s v="O_1475"/>
    <x v="216"/>
    <s v="Emily Long"/>
    <x v="2"/>
    <x v="2"/>
    <s v="Storage"/>
    <s v="Increase His"/>
    <n v="799.09"/>
    <n v="4"/>
    <n v="0.26"/>
    <n v="129.66"/>
    <x v="0"/>
  </r>
  <r>
    <s v="O_1381"/>
    <x v="217"/>
    <s v="Heather Ashley"/>
    <x v="3"/>
    <x v="2"/>
    <s v="Binders"/>
    <s v="They Time"/>
    <n v="1597.71"/>
    <n v="2"/>
    <n v="7.0000000000000007E-2"/>
    <n v="265.87"/>
    <x v="1"/>
  </r>
  <r>
    <s v="O_1170"/>
    <x v="218"/>
    <s v="Travis Holland"/>
    <x v="3"/>
    <x v="2"/>
    <s v="Tables"/>
    <s v="Agency Fire"/>
    <n v="925.41"/>
    <n v="1"/>
    <n v="0.05"/>
    <n v="312.72000000000003"/>
    <x v="3"/>
  </r>
  <r>
    <s v="O_1275"/>
    <x v="218"/>
    <s v="Carlos Brown"/>
    <x v="0"/>
    <x v="0"/>
    <s v="Binders"/>
    <s v="Who Democrat"/>
    <n v="1281.8800000000001"/>
    <n v="10"/>
    <n v="0.1"/>
    <n v="147.29"/>
    <x v="1"/>
  </r>
  <r>
    <s v="O_1039"/>
    <x v="219"/>
    <s v="Mary Nguyen"/>
    <x v="0"/>
    <x v="2"/>
    <s v="Binders"/>
    <s v="Write Always"/>
    <n v="377.86"/>
    <n v="1"/>
    <n v="0.14000000000000001"/>
    <n v="0"/>
    <x v="2"/>
  </r>
  <r>
    <s v="O_1213"/>
    <x v="220"/>
    <s v="Susan Mcgee"/>
    <x v="0"/>
    <x v="1"/>
    <s v="Accessories"/>
    <s v="Which Continue"/>
    <n v="1317.42"/>
    <n v="3"/>
    <n v="0.05"/>
    <n v="116.93"/>
    <x v="3"/>
  </r>
  <r>
    <s v="O_1258"/>
    <x v="220"/>
    <s v="Kevin Hayes"/>
    <x v="0"/>
    <x v="0"/>
    <s v="Phones"/>
    <s v="Somebody Measure"/>
    <n v="1963.03"/>
    <n v="2"/>
    <n v="0.22"/>
    <n v="0"/>
    <x v="0"/>
  </r>
  <r>
    <s v="O_1048"/>
    <x v="221"/>
    <s v="Anna Crane"/>
    <x v="3"/>
    <x v="2"/>
    <s v="Phones"/>
    <s v="Smile Turn"/>
    <n v="510.72"/>
    <n v="9"/>
    <n v="0.01"/>
    <n v="0"/>
    <x v="3"/>
  </r>
  <r>
    <s v="O_1228"/>
    <x v="221"/>
    <s v="Kristin Davis"/>
    <x v="0"/>
    <x v="1"/>
    <s v="Chairs"/>
    <s v="Toward Second"/>
    <n v="1079.1500000000001"/>
    <n v="4"/>
    <n v="0.05"/>
    <n v="0"/>
    <x v="3"/>
  </r>
  <r>
    <s v="O_1260"/>
    <x v="222"/>
    <s v="Mary Turner"/>
    <x v="2"/>
    <x v="1"/>
    <s v="Phones"/>
    <s v="Safe Pm"/>
    <n v="81.67"/>
    <n v="5"/>
    <n v="0.21"/>
    <n v="442.2"/>
    <x v="0"/>
  </r>
  <r>
    <s v="O_1125"/>
    <x v="223"/>
    <s v="Margaret Mullins"/>
    <x v="0"/>
    <x v="2"/>
    <s v="Accessories"/>
    <s v="Generation Too"/>
    <n v="814.32"/>
    <n v="5"/>
    <n v="0.28999999999999998"/>
    <n v="341.33"/>
    <x v="0"/>
  </r>
  <r>
    <s v="O_1199"/>
    <x v="223"/>
    <s v="Ian Jordan"/>
    <x v="0"/>
    <x v="1"/>
    <s v="Phones"/>
    <s v="Figure East"/>
    <n v="903.07"/>
    <n v="3"/>
    <n v="0.05"/>
    <n v="206.54"/>
    <x v="3"/>
  </r>
  <r>
    <s v="O_1083"/>
    <x v="224"/>
    <s v="Ruben Ruiz"/>
    <x v="3"/>
    <x v="2"/>
    <s v="Binders"/>
    <s v="Likely Some"/>
    <n v="1130.92"/>
    <n v="3"/>
    <n v="0.1"/>
    <n v="210.51"/>
    <x v="1"/>
  </r>
  <r>
    <s v="O_1126"/>
    <x v="225"/>
    <s v="Adam Mitchell"/>
    <x v="2"/>
    <x v="2"/>
    <s v="Chairs"/>
    <s v="Nature Letter"/>
    <n v="1210.33"/>
    <n v="9"/>
    <n v="0.1"/>
    <n v="425.99"/>
    <x v="1"/>
  </r>
  <r>
    <s v="O_1231"/>
    <x v="226"/>
    <s v="Mark Watson"/>
    <x v="0"/>
    <x v="0"/>
    <s v="Phones"/>
    <s v="Article Or"/>
    <n v="637.24"/>
    <n v="7"/>
    <n v="0.13"/>
    <n v="293.29000000000002"/>
    <x v="2"/>
  </r>
  <r>
    <s v="O_1327"/>
    <x v="227"/>
    <s v="Tiffany Stevenson"/>
    <x v="2"/>
    <x v="2"/>
    <s v="Storage"/>
    <s v="Adult Morning"/>
    <n v="196.33"/>
    <n v="2"/>
    <n v="0.24"/>
    <n v="454.64"/>
    <x v="0"/>
  </r>
  <r>
    <s v="O_1399"/>
    <x v="227"/>
    <s v="Holly Salinas"/>
    <x v="3"/>
    <x v="2"/>
    <s v="Binders"/>
    <s v="Little Military"/>
    <n v="1655.51"/>
    <n v="10"/>
    <n v="0.13"/>
    <n v="147.33000000000001"/>
    <x v="2"/>
  </r>
  <r>
    <s v="O_1400"/>
    <x v="227"/>
    <s v="Bradley Coleman"/>
    <x v="0"/>
    <x v="1"/>
    <s v="Binders"/>
    <s v="Drive Heart"/>
    <n v="193.81"/>
    <n v="6"/>
    <n v="0.18"/>
    <n v="31.82"/>
    <x v="2"/>
  </r>
  <r>
    <s v="O_1406"/>
    <x v="227"/>
    <s v="Mark Moody"/>
    <x v="3"/>
    <x v="1"/>
    <s v="Accessories"/>
    <s v="Sport Present"/>
    <n v="1762.02"/>
    <n v="3"/>
    <n v="0.18"/>
    <n v="375.16"/>
    <x v="2"/>
  </r>
  <r>
    <s v="O_1177"/>
    <x v="228"/>
    <s v="Aaron Barber"/>
    <x v="2"/>
    <x v="1"/>
    <s v="Tables"/>
    <s v="Clear Fact"/>
    <n v="1896.9"/>
    <n v="1"/>
    <n v="0.23"/>
    <n v="245.16"/>
    <x v="0"/>
  </r>
  <r>
    <s v="O_1131"/>
    <x v="229"/>
    <s v="Angela Wright"/>
    <x v="0"/>
    <x v="1"/>
    <s v="Binders"/>
    <s v="Mrs Like"/>
    <n v="1635.71"/>
    <n v="4"/>
    <n v="0.17"/>
    <n v="401.08"/>
    <x v="2"/>
  </r>
  <r>
    <s v="O_1059"/>
    <x v="230"/>
    <s v="Emily Fischer"/>
    <x v="0"/>
    <x v="1"/>
    <s v="Phones"/>
    <s v="Today Mother"/>
    <n v="925.37"/>
    <n v="9"/>
    <n v="7.0000000000000007E-2"/>
    <n v="0"/>
    <x v="1"/>
  </r>
  <r>
    <s v="O_1245"/>
    <x v="230"/>
    <s v="Donald Donaldson"/>
    <x v="3"/>
    <x v="1"/>
    <s v="Phones"/>
    <s v="Player Among"/>
    <n v="519.1"/>
    <n v="7"/>
    <n v="7.0000000000000007E-2"/>
    <n v="189.17"/>
    <x v="1"/>
  </r>
  <r>
    <s v="O_1329"/>
    <x v="230"/>
    <s v="Larry Mason"/>
    <x v="0"/>
    <x v="2"/>
    <s v="Chairs"/>
    <s v="Represent Law"/>
    <n v="758.46"/>
    <n v="7"/>
    <n v="0.18"/>
    <n v="0"/>
    <x v="2"/>
  </r>
  <r>
    <s v="O_1369"/>
    <x v="230"/>
    <s v="Brett Espinoza"/>
    <x v="2"/>
    <x v="1"/>
    <s v="Binders"/>
    <s v="Of Organization"/>
    <n v="221.19"/>
    <n v="6"/>
    <n v="0.17"/>
    <n v="25.82"/>
    <x v="2"/>
  </r>
  <r>
    <s v="O_1036"/>
    <x v="231"/>
    <s v="Christina Reynolds"/>
    <x v="1"/>
    <x v="1"/>
    <s v="Binders"/>
    <s v="Painting Each"/>
    <n v="655.04"/>
    <n v="7"/>
    <n v="0.02"/>
    <n v="0"/>
    <x v="3"/>
  </r>
  <r>
    <s v="O_1256"/>
    <x v="232"/>
    <s v="Cameron Fisher"/>
    <x v="1"/>
    <x v="1"/>
    <s v="Binders"/>
    <s v="Customer Site"/>
    <n v="966.76"/>
    <n v="4"/>
    <n v="0.03"/>
    <n v="280.39999999999998"/>
    <x v="3"/>
  </r>
  <r>
    <s v="O_1129"/>
    <x v="233"/>
    <s v="John Ray"/>
    <x v="0"/>
    <x v="2"/>
    <s v="Chairs"/>
    <s v="Past Middle"/>
    <n v="784.52"/>
    <n v="5"/>
    <n v="0.14000000000000001"/>
    <n v="318.55"/>
    <x v="2"/>
  </r>
  <r>
    <s v="O_1070"/>
    <x v="234"/>
    <s v="Randy Shah"/>
    <x v="0"/>
    <x v="0"/>
    <s v="Accessories"/>
    <s v="Sometimes Data"/>
    <n v="585.61"/>
    <n v="7"/>
    <n v="0.25"/>
    <n v="298.83999999999997"/>
    <x v="0"/>
  </r>
  <r>
    <s v="O_1244"/>
    <x v="234"/>
    <s v="Mrs. Stephanie Newman"/>
    <x v="2"/>
    <x v="0"/>
    <s v="Binders"/>
    <s v="Report Point"/>
    <n v="1248.8800000000001"/>
    <n v="5"/>
    <n v="0.03"/>
    <n v="398.22"/>
    <x v="3"/>
  </r>
  <r>
    <s v="O_1094"/>
    <x v="235"/>
    <s v="Kevin Rivas"/>
    <x v="0"/>
    <x v="0"/>
    <s v="Accessories"/>
    <s v="Morning Wind"/>
    <n v="1803.3"/>
    <n v="8"/>
    <n v="0.21"/>
    <n v="228.61"/>
    <x v="0"/>
  </r>
  <r>
    <s v="O_1499"/>
    <x v="235"/>
    <s v="Stephanie Foster"/>
    <x v="3"/>
    <x v="2"/>
    <s v="Phones"/>
    <s v="Nor Move"/>
    <n v="1096.55"/>
    <n v="7"/>
    <n v="0.14000000000000001"/>
    <n v="475.94"/>
    <x v="2"/>
  </r>
  <r>
    <s v="O_1377"/>
    <x v="236"/>
    <s v="Amy Copeland"/>
    <x v="1"/>
    <x v="0"/>
    <s v="Tables"/>
    <s v="Information Woman"/>
    <n v="1710.16"/>
    <n v="1"/>
    <n v="0.16"/>
    <n v="193.38"/>
    <x v="2"/>
  </r>
  <r>
    <s v="O_1221"/>
    <x v="237"/>
    <s v="Curtis Buchanan"/>
    <x v="3"/>
    <x v="1"/>
    <s v="Tables"/>
    <s v="Same Keep"/>
    <n v="924.77"/>
    <n v="8"/>
    <n v="0.02"/>
    <n v="19.82"/>
    <x v="3"/>
  </r>
  <r>
    <s v="O_1124"/>
    <x v="238"/>
    <s v="Anthony Carter"/>
    <x v="0"/>
    <x v="2"/>
    <s v="Accessories"/>
    <s v="Citizen Community"/>
    <n v="1412.04"/>
    <n v="4"/>
    <n v="0.18"/>
    <n v="0"/>
    <x v="2"/>
  </r>
  <r>
    <s v="O_1055"/>
    <x v="239"/>
    <s v="Paula Robinson"/>
    <x v="2"/>
    <x v="2"/>
    <s v="Accessories"/>
    <s v="Look Put"/>
    <n v="1557.05"/>
    <n v="10"/>
    <n v="0.28000000000000003"/>
    <n v="70.790000000000006"/>
    <x v="0"/>
  </r>
  <r>
    <s v="O_1382"/>
    <x v="239"/>
    <s v="Rachel Romero"/>
    <x v="3"/>
    <x v="2"/>
    <s v="Phones"/>
    <s v="Improve Research"/>
    <n v="1042.07"/>
    <n v="10"/>
    <n v="0.13"/>
    <n v="370.12"/>
    <x v="2"/>
  </r>
  <r>
    <s v="O_1434"/>
    <x v="240"/>
    <s v="Betty Shaw"/>
    <x v="2"/>
    <x v="0"/>
    <s v="Binders"/>
    <s v="Share Wear"/>
    <n v="1455.23"/>
    <n v="5"/>
    <n v="0.23"/>
    <n v="0"/>
    <x v="0"/>
  </r>
  <r>
    <s v="O_1428"/>
    <x v="241"/>
    <s v="Stephen Jones"/>
    <x v="0"/>
    <x v="1"/>
    <s v="Binders"/>
    <s v="Picture Piece"/>
    <n v="1090.28"/>
    <n v="7"/>
    <n v="0.04"/>
    <n v="0"/>
    <x v="3"/>
  </r>
  <r>
    <s v="O_1086"/>
    <x v="242"/>
    <s v="Andre Wright"/>
    <x v="1"/>
    <x v="2"/>
    <s v="Tables"/>
    <s v="Several Page"/>
    <n v="926.98"/>
    <n v="7"/>
    <n v="0.27"/>
    <n v="250.21"/>
    <x v="0"/>
  </r>
  <r>
    <s v="O_1371"/>
    <x v="242"/>
    <s v="Kaitlyn Guerra"/>
    <x v="0"/>
    <x v="1"/>
    <s v="Accessories"/>
    <s v="Country Woman"/>
    <n v="1698.77"/>
    <n v="5"/>
    <n v="0.15"/>
    <n v="312.64999999999998"/>
    <x v="2"/>
  </r>
  <r>
    <s v="O_1309"/>
    <x v="243"/>
    <s v="Heidi Kim"/>
    <x v="2"/>
    <x v="2"/>
    <s v="Accessories"/>
    <s v="According Itself"/>
    <n v="1224.78"/>
    <n v="8"/>
    <n v="0.24"/>
    <n v="367.48"/>
    <x v="0"/>
  </r>
  <r>
    <s v="O_1074"/>
    <x v="244"/>
    <s v="Morgan Marsh"/>
    <x v="0"/>
    <x v="2"/>
    <s v="Tables"/>
    <s v="The Late"/>
    <n v="931.23"/>
    <n v="10"/>
    <n v="0.01"/>
    <n v="248.38"/>
    <x v="3"/>
  </r>
  <r>
    <s v="O_1172"/>
    <x v="244"/>
    <s v="Jennifer Olson"/>
    <x v="1"/>
    <x v="1"/>
    <s v="Accessories"/>
    <s v="Serve Off"/>
    <n v="653.46"/>
    <n v="7"/>
    <n v="0.08"/>
    <n v="357.18"/>
    <x v="1"/>
  </r>
  <r>
    <s v="O_1189"/>
    <x v="244"/>
    <s v="Seth Booker"/>
    <x v="3"/>
    <x v="0"/>
    <s v="Phones"/>
    <s v="Likely Piece"/>
    <n v="1754.53"/>
    <n v="10"/>
    <n v="0.26"/>
    <n v="480.79"/>
    <x v="0"/>
  </r>
  <r>
    <s v="O_1352"/>
    <x v="244"/>
    <s v="Lori Orr"/>
    <x v="2"/>
    <x v="1"/>
    <s v="Accessories"/>
    <s v="Public Act"/>
    <n v="271.22000000000003"/>
    <n v="3"/>
    <n v="0.15"/>
    <n v="364.51"/>
    <x v="2"/>
  </r>
  <r>
    <s v="O_1370"/>
    <x v="244"/>
    <s v="Charles Johnson"/>
    <x v="1"/>
    <x v="2"/>
    <s v="Phones"/>
    <s v="Really Alone"/>
    <n v="1379.76"/>
    <n v="3"/>
    <n v="0.23"/>
    <n v="483.1"/>
    <x v="0"/>
  </r>
  <r>
    <s v="O_1440"/>
    <x v="244"/>
    <s v="Anna Davidson"/>
    <x v="1"/>
    <x v="2"/>
    <s v="Accessories"/>
    <s v="Exist Fish"/>
    <n v="138.65"/>
    <n v="7"/>
    <n v="0.15"/>
    <n v="484.63"/>
    <x v="2"/>
  </r>
  <r>
    <s v="O_1340"/>
    <x v="245"/>
    <s v="Matthew Bates"/>
    <x v="0"/>
    <x v="1"/>
    <s v="Storage"/>
    <s v="Hour Into"/>
    <n v="796.57"/>
    <n v="3"/>
    <n v="0.15"/>
    <n v="385.69"/>
    <x v="2"/>
  </r>
  <r>
    <s v="O_1389"/>
    <x v="245"/>
    <s v="Veronica Mendoza"/>
    <x v="2"/>
    <x v="0"/>
    <s v="Accessories"/>
    <s v="Skill Half"/>
    <n v="769.38"/>
    <n v="7"/>
    <n v="0.26"/>
    <n v="200.98"/>
    <x v="0"/>
  </r>
  <r>
    <s v="O_1037"/>
    <x v="246"/>
    <s v="Tammie Hanson"/>
    <x v="0"/>
    <x v="2"/>
    <s v="Chairs"/>
    <s v="Nor Single"/>
    <n v="712.05"/>
    <n v="9"/>
    <n v="0.05"/>
    <n v="392.95"/>
    <x v="3"/>
  </r>
  <r>
    <s v="O_1218"/>
    <x v="247"/>
    <s v="Mark Williams"/>
    <x v="1"/>
    <x v="2"/>
    <s v="Accessories"/>
    <s v="Question Remain"/>
    <n v="1407.34"/>
    <n v="2"/>
    <n v="0.06"/>
    <n v="0"/>
    <x v="1"/>
  </r>
  <r>
    <s v="O_1269"/>
    <x v="247"/>
    <s v="Sharon Jordan"/>
    <x v="2"/>
    <x v="0"/>
    <s v="Storage"/>
    <s v="Here Must"/>
    <n v="1114.73"/>
    <n v="4"/>
    <n v="0.09"/>
    <n v="0"/>
    <x v="1"/>
  </r>
  <r>
    <s v="O_1365"/>
    <x v="248"/>
    <s v="Anna Lozano"/>
    <x v="0"/>
    <x v="2"/>
    <s v="Tables"/>
    <s v="Experience Any"/>
    <n v="1713.01"/>
    <n v="7"/>
    <n v="0.01"/>
    <n v="293.18"/>
    <x v="3"/>
  </r>
  <r>
    <s v="O_1139"/>
    <x v="249"/>
    <s v="Michael Harrison"/>
    <x v="2"/>
    <x v="0"/>
    <s v="Phones"/>
    <s v="Several Age"/>
    <n v="755.56"/>
    <n v="2"/>
    <n v="0.02"/>
    <n v="362.18"/>
    <x v="3"/>
  </r>
  <r>
    <s v="O_1209"/>
    <x v="249"/>
    <s v="Ashley James"/>
    <x v="1"/>
    <x v="1"/>
    <s v="Tables"/>
    <s v="Job First"/>
    <n v="781.08"/>
    <n v="8"/>
    <n v="0.11"/>
    <n v="448.23"/>
    <x v="1"/>
  </r>
  <r>
    <s v="O_1250"/>
    <x v="249"/>
    <s v="Laurie Li"/>
    <x v="3"/>
    <x v="2"/>
    <s v="Phones"/>
    <s v="Operation Director"/>
    <n v="181.97"/>
    <n v="5"/>
    <n v="0.19"/>
    <n v="0"/>
    <x v="2"/>
  </r>
  <r>
    <s v="O_1493"/>
    <x v="250"/>
    <s v="Melanie Lara"/>
    <x v="1"/>
    <x v="1"/>
    <s v="Chairs"/>
    <s v="Reason Class"/>
    <n v="738.15"/>
    <n v="2"/>
    <n v="0.13"/>
    <n v="89.79"/>
    <x v="2"/>
  </r>
  <r>
    <s v="O_1322"/>
    <x v="251"/>
    <s v="Mark Hogan"/>
    <x v="0"/>
    <x v="1"/>
    <s v="Accessories"/>
    <s v="Night Ok"/>
    <n v="737.49"/>
    <n v="7"/>
    <n v="0.03"/>
    <n v="334.83"/>
    <x v="3"/>
  </r>
  <r>
    <s v="O_1491"/>
    <x v="251"/>
    <s v="Mrs. Jamie Frye DDS"/>
    <x v="3"/>
    <x v="1"/>
    <s v="Accessories"/>
    <s v="Property Floor"/>
    <n v="1935.04"/>
    <n v="8"/>
    <n v="0.18"/>
    <n v="267.7"/>
    <x v="2"/>
  </r>
  <r>
    <s v="O_1073"/>
    <x v="252"/>
    <s v="Steven Houston"/>
    <x v="2"/>
    <x v="0"/>
    <s v="Chairs"/>
    <s v="Watch Into"/>
    <n v="655.29999999999995"/>
    <n v="1"/>
    <n v="0.19"/>
    <n v="81.59"/>
    <x v="2"/>
  </r>
  <r>
    <s v="O_1146"/>
    <x v="252"/>
    <s v="Samantha Morse"/>
    <x v="1"/>
    <x v="2"/>
    <s v="Binders"/>
    <s v="Attack Number"/>
    <n v="318.25"/>
    <n v="5"/>
    <n v="0.03"/>
    <n v="378.2"/>
    <x v="3"/>
  </r>
  <r>
    <s v="O_1195"/>
    <x v="252"/>
    <s v="Donna Perez"/>
    <x v="1"/>
    <x v="1"/>
    <s v="Binders"/>
    <s v="Notice Director"/>
    <n v="1538.08"/>
    <n v="3"/>
    <n v="0.09"/>
    <n v="89.14"/>
    <x v="1"/>
  </r>
  <r>
    <s v="O_1445"/>
    <x v="253"/>
    <s v="Daniel Armstrong"/>
    <x v="3"/>
    <x v="2"/>
    <s v="Accessories"/>
    <s v="Firm Member"/>
    <n v="862.34"/>
    <n v="4"/>
    <n v="0.28999999999999998"/>
    <n v="101.93"/>
    <x v="0"/>
  </r>
  <r>
    <s v="O_1012"/>
    <x v="254"/>
    <s v="Andrew Wood"/>
    <x v="3"/>
    <x v="1"/>
    <s v="Accessories"/>
    <s v="Expert Certain"/>
    <n v="1622.09"/>
    <n v="4"/>
    <n v="0.17"/>
    <n v="194.3"/>
    <x v="2"/>
  </r>
  <r>
    <s v="O_1161"/>
    <x v="255"/>
    <s v="Raymond Hancock"/>
    <x v="0"/>
    <x v="2"/>
    <s v="Tables"/>
    <s v="Recently Two"/>
    <n v="1627.64"/>
    <n v="2"/>
    <n v="0"/>
    <n v="58.24"/>
    <x v="3"/>
  </r>
  <r>
    <s v="O_1286"/>
    <x v="256"/>
    <s v="Donald Farmer"/>
    <x v="0"/>
    <x v="1"/>
    <s v="Chairs"/>
    <s v="Girl Drug"/>
    <n v="1978.79"/>
    <n v="8"/>
    <n v="0.1"/>
    <n v="149.22"/>
    <x v="1"/>
  </r>
  <r>
    <s v="O_1391"/>
    <x v="257"/>
    <s v="Amanda Harris"/>
    <x v="3"/>
    <x v="1"/>
    <s v="Tables"/>
    <s v="Leave Each"/>
    <n v="1125.71"/>
    <n v="4"/>
    <n v="0.26"/>
    <n v="339.58"/>
    <x v="0"/>
  </r>
  <r>
    <s v="O_1307"/>
    <x v="258"/>
    <s v="Jared Burch"/>
    <x v="0"/>
    <x v="0"/>
    <s v="Chairs"/>
    <s v="Television Relate"/>
    <n v="1467.81"/>
    <n v="2"/>
    <n v="0.08"/>
    <n v="217.98"/>
    <x v="1"/>
  </r>
  <r>
    <s v="O_1137"/>
    <x v="259"/>
    <s v="Deborah Miller"/>
    <x v="1"/>
    <x v="2"/>
    <s v="Accessories"/>
    <s v="Maintain Remember"/>
    <n v="1309.75"/>
    <n v="5"/>
    <n v="0.09"/>
    <n v="472.24"/>
    <x v="1"/>
  </r>
  <r>
    <s v="O_1147"/>
    <x v="260"/>
    <s v="John Torres"/>
    <x v="1"/>
    <x v="1"/>
    <s v="Phones"/>
    <s v="As Worry"/>
    <n v="200.47"/>
    <n v="1"/>
    <n v="0.28000000000000003"/>
    <n v="200.08"/>
    <x v="0"/>
  </r>
  <r>
    <s v="O_1234"/>
    <x v="261"/>
    <s v="Madison Marshall"/>
    <x v="0"/>
    <x v="1"/>
    <s v="Phones"/>
    <s v="Center Important"/>
    <n v="1598.1"/>
    <n v="6"/>
    <n v="0.16"/>
    <n v="399.6"/>
    <x v="2"/>
  </r>
  <r>
    <s v="O_1427"/>
    <x v="262"/>
    <s v="Julie Bird"/>
    <x v="1"/>
    <x v="2"/>
    <s v="Accessories"/>
    <s v="Once Better"/>
    <n v="640.51"/>
    <n v="5"/>
    <n v="0.12"/>
    <n v="330.77"/>
    <x v="1"/>
  </r>
  <r>
    <s v="O_1065"/>
    <x v="263"/>
    <s v="Micheal Young"/>
    <x v="2"/>
    <x v="0"/>
    <s v="Binders"/>
    <s v="Even Serious"/>
    <n v="1273.07"/>
    <n v="8"/>
    <n v="0.28999999999999998"/>
    <n v="0"/>
    <x v="0"/>
  </r>
  <r>
    <s v="O_1232"/>
    <x v="263"/>
    <s v="Kaitlyn Harvey"/>
    <x v="0"/>
    <x v="1"/>
    <s v="Tables"/>
    <s v="Itself Keep"/>
    <n v="143.11000000000001"/>
    <n v="7"/>
    <n v="0.18"/>
    <n v="222.31"/>
    <x v="2"/>
  </r>
  <r>
    <s v="O_1366"/>
    <x v="263"/>
    <s v="Stacey Arias"/>
    <x v="1"/>
    <x v="0"/>
    <s v="Binders"/>
    <s v="Window Bad"/>
    <n v="931.48"/>
    <n v="4"/>
    <n v="7.0000000000000007E-2"/>
    <n v="263.5"/>
    <x v="1"/>
  </r>
  <r>
    <s v="O_1117"/>
    <x v="264"/>
    <s v="Jesse Parker"/>
    <x v="3"/>
    <x v="1"/>
    <s v="Accessories"/>
    <s v="Score High"/>
    <n v="1817.37"/>
    <n v="6"/>
    <n v="0.22"/>
    <n v="482.54"/>
    <x v="0"/>
  </r>
  <r>
    <s v="O_1380"/>
    <x v="264"/>
    <s v="Chelsea Barnett"/>
    <x v="2"/>
    <x v="0"/>
    <s v="Accessories"/>
    <s v="Effect Our"/>
    <n v="1293.52"/>
    <n v="2"/>
    <n v="0.13"/>
    <n v="49.78"/>
    <x v="2"/>
  </r>
  <r>
    <s v="O_1398"/>
    <x v="264"/>
    <s v="Gina Lopez"/>
    <x v="1"/>
    <x v="0"/>
    <s v="Storage"/>
    <s v="Explain Step"/>
    <n v="1549.87"/>
    <n v="4"/>
    <n v="0.18"/>
    <n v="0"/>
    <x v="2"/>
  </r>
  <r>
    <s v="O_1241"/>
    <x v="265"/>
    <s v="Lisa Crosby"/>
    <x v="0"/>
    <x v="2"/>
    <s v="Binders"/>
    <s v="Shake Themselves"/>
    <n v="521.78"/>
    <n v="6"/>
    <n v="0.24"/>
    <n v="374.06"/>
    <x v="0"/>
  </r>
  <r>
    <s v="O_1273"/>
    <x v="265"/>
    <s v="Kara Davis"/>
    <x v="3"/>
    <x v="2"/>
    <s v="Phones"/>
    <s v="Manager Sort"/>
    <n v="956.01"/>
    <n v="3"/>
    <n v="0.22"/>
    <n v="103.21"/>
    <x v="0"/>
  </r>
  <r>
    <s v="O_1474"/>
    <x v="265"/>
    <s v="Steven Taylor"/>
    <x v="0"/>
    <x v="0"/>
    <s v="Tables"/>
    <s v="Technology Stock"/>
    <n v="615.91"/>
    <n v="8"/>
    <n v="0.09"/>
    <n v="349.41"/>
    <x v="1"/>
  </r>
  <r>
    <s v="O_1489"/>
    <x v="266"/>
    <s v="Ryan Luna"/>
    <x v="3"/>
    <x v="0"/>
    <s v="Tables"/>
    <s v="Issue Report"/>
    <n v="1893.2"/>
    <n v="6"/>
    <n v="0.06"/>
    <n v="287.52999999999997"/>
    <x v="1"/>
  </r>
  <r>
    <s v="O_1321"/>
    <x v="267"/>
    <s v="Emily Gonzales"/>
    <x v="1"/>
    <x v="2"/>
    <s v="Tables"/>
    <s v="Admit According"/>
    <n v="1746.57"/>
    <n v="1"/>
    <n v="0.12"/>
    <n v="315.94"/>
    <x v="1"/>
  </r>
  <r>
    <s v="O_1459"/>
    <x v="267"/>
    <s v="Shawn Jimenez"/>
    <x v="3"/>
    <x v="0"/>
    <s v="Binders"/>
    <s v="Good Law"/>
    <n v="447.84"/>
    <n v="10"/>
    <n v="0.24"/>
    <n v="75.03"/>
    <x v="0"/>
  </r>
  <r>
    <s v="O_1476"/>
    <x v="267"/>
    <s v="Sarah Wheeler"/>
    <x v="2"/>
    <x v="2"/>
    <s v="Tables"/>
    <s v="Build Work"/>
    <n v="1249.99"/>
    <n v="10"/>
    <n v="0.26"/>
    <n v="426.41"/>
    <x v="0"/>
  </r>
  <r>
    <s v="O_1444"/>
    <x v="268"/>
    <s v="Travis Wise"/>
    <x v="1"/>
    <x v="1"/>
    <s v="Accessories"/>
    <s v="Fact Know"/>
    <n v="1545.57"/>
    <n v="7"/>
    <n v="0.03"/>
    <n v="293.14999999999998"/>
    <x v="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1">
  <r>
    <s v="O_1235"/>
    <x v="0"/>
    <s v="Marie Wilson"/>
    <x v="0"/>
    <x v="0"/>
    <s v="Binders"/>
    <s v="Eight Especially"/>
    <n v="941.37"/>
    <n v="2"/>
    <n v="0.28000000000000003"/>
    <n v="0"/>
    <x v="0"/>
    <x v="0"/>
  </r>
  <r>
    <s v="O_1395"/>
    <x v="0"/>
    <s v="Scott Williams"/>
    <x v="1"/>
    <x v="1"/>
    <s v="Accessories"/>
    <s v="Physical Industry"/>
    <n v="1999.21"/>
    <n v="3"/>
    <n v="0.22"/>
    <n v="366.16"/>
    <x v="0"/>
    <x v="0"/>
  </r>
  <r>
    <s v="O_1207"/>
    <x v="1"/>
    <s v="Victor Vaughn"/>
    <x v="1"/>
    <x v="2"/>
    <s v="Storage"/>
    <s v="Character Recent"/>
    <n v="509.77"/>
    <n v="6"/>
    <n v="0.08"/>
    <n v="4.17"/>
    <x v="1"/>
    <x v="1"/>
  </r>
  <r>
    <s v="O_1038"/>
    <x v="2"/>
    <s v="Belinda Mccullough"/>
    <x v="1"/>
    <x v="0"/>
    <s v="Binders"/>
    <s v="Several To"/>
    <n v="699.48"/>
    <n v="1"/>
    <n v="7.0000000000000007E-2"/>
    <n v="413.08"/>
    <x v="1"/>
    <x v="1"/>
  </r>
  <r>
    <s v="O_1300"/>
    <x v="2"/>
    <s v="Pamela Roberts"/>
    <x v="0"/>
    <x v="2"/>
    <s v="Storage"/>
    <s v="Office Middle"/>
    <n v="803.96"/>
    <n v="6"/>
    <n v="0.12"/>
    <n v="135.78"/>
    <x v="1"/>
    <x v="1"/>
  </r>
  <r>
    <s v="O_1478"/>
    <x v="3"/>
    <s v="Karen Smith"/>
    <x v="1"/>
    <x v="0"/>
    <s v="Binders"/>
    <s v="Person Offer"/>
    <n v="1737.35"/>
    <n v="7"/>
    <n v="0.11"/>
    <n v="249.31"/>
    <x v="1"/>
    <x v="1"/>
  </r>
  <r>
    <s v="O_1190"/>
    <x v="4"/>
    <s v="Richard Baker"/>
    <x v="1"/>
    <x v="0"/>
    <s v="Accessories"/>
    <s v="Remember Score"/>
    <n v="1131.3499999999999"/>
    <n v="4"/>
    <n v="0.13"/>
    <n v="0"/>
    <x v="2"/>
    <x v="1"/>
  </r>
  <r>
    <s v="O_1378"/>
    <x v="5"/>
    <s v="Mr. Mark Andrews DDS"/>
    <x v="2"/>
    <x v="1"/>
    <s v="Chairs"/>
    <s v="Ball Firm"/>
    <n v="1438.03"/>
    <n v="4"/>
    <n v="0.23"/>
    <n v="422.72"/>
    <x v="0"/>
    <x v="1"/>
  </r>
  <r>
    <s v="O_1239"/>
    <x v="6"/>
    <s v="Kimberly Matthews"/>
    <x v="3"/>
    <x v="1"/>
    <s v="Storage"/>
    <s v="Throw Hospital"/>
    <n v="82.05"/>
    <n v="3"/>
    <n v="0.28999999999999998"/>
    <n v="0"/>
    <x v="0"/>
    <x v="1"/>
  </r>
  <r>
    <s v="O_1294"/>
    <x v="7"/>
    <s v="Jeremy Coleman"/>
    <x v="2"/>
    <x v="2"/>
    <s v="Chairs"/>
    <s v="Several Quality"/>
    <n v="697.25"/>
    <n v="9"/>
    <n v="0.13"/>
    <n v="0"/>
    <x v="2"/>
    <x v="1"/>
  </r>
  <r>
    <s v="O_1002"/>
    <x v="8"/>
    <s v="Tara Garcia"/>
    <x v="2"/>
    <x v="2"/>
    <s v="Accessories"/>
    <s v="Fill And"/>
    <n v="317.61"/>
    <n v="3"/>
    <n v="0.22"/>
    <n v="364.17"/>
    <x v="0"/>
    <x v="1"/>
  </r>
  <r>
    <s v="O_1024"/>
    <x v="9"/>
    <s v="Thomas Bailey"/>
    <x v="2"/>
    <x v="1"/>
    <s v="Chairs"/>
    <s v="Certain Accept"/>
    <n v="90.67"/>
    <n v="2"/>
    <n v="0.06"/>
    <n v="0"/>
    <x v="1"/>
    <x v="1"/>
  </r>
  <r>
    <s v="O_1018"/>
    <x v="10"/>
    <s v="Cynthia Martin"/>
    <x v="1"/>
    <x v="2"/>
    <s v="Phones"/>
    <s v="Draw Pull"/>
    <n v="1731.11"/>
    <n v="9"/>
    <n v="0.22"/>
    <n v="443.93"/>
    <x v="0"/>
    <x v="1"/>
  </r>
  <r>
    <s v="O_1017"/>
    <x v="11"/>
    <s v="Valerie Brady"/>
    <x v="3"/>
    <x v="1"/>
    <s v="Chairs"/>
    <s v="West Nice"/>
    <n v="1846.27"/>
    <n v="7"/>
    <n v="0.22"/>
    <n v="323.79000000000002"/>
    <x v="0"/>
    <x v="1"/>
  </r>
  <r>
    <s v="O_1130"/>
    <x v="11"/>
    <s v="Brittany Shepherd"/>
    <x v="3"/>
    <x v="0"/>
    <s v="Storage"/>
    <s v="Benefit Way"/>
    <n v="1593.74"/>
    <n v="5"/>
    <n v="7.0000000000000007E-2"/>
    <n v="0"/>
    <x v="1"/>
    <x v="1"/>
  </r>
  <r>
    <s v="O_1308"/>
    <x v="11"/>
    <s v="Travis Stevens"/>
    <x v="2"/>
    <x v="0"/>
    <s v="Accessories"/>
    <s v="Anything South"/>
    <n v="203.91"/>
    <n v="9"/>
    <n v="0.21"/>
    <n v="0"/>
    <x v="0"/>
    <x v="1"/>
  </r>
  <r>
    <s v="O_1450"/>
    <x v="12"/>
    <s v="John Peterson"/>
    <x v="3"/>
    <x v="0"/>
    <s v="Phones"/>
    <s v="Mission Phone"/>
    <n v="1915.47"/>
    <n v="8"/>
    <n v="0.12"/>
    <n v="31.77"/>
    <x v="1"/>
    <x v="1"/>
  </r>
  <r>
    <s v="O_1060"/>
    <x v="13"/>
    <s v="Robert Mcclain"/>
    <x v="3"/>
    <x v="0"/>
    <s v="Phones"/>
    <s v="Management Explain"/>
    <n v="1852.1"/>
    <n v="9"/>
    <n v="0.19"/>
    <n v="129.71"/>
    <x v="2"/>
    <x v="1"/>
  </r>
  <r>
    <s v="O_1080"/>
    <x v="14"/>
    <s v="Catherine Green"/>
    <x v="1"/>
    <x v="2"/>
    <s v="Accessories"/>
    <s v="Would Energy"/>
    <n v="1249.27"/>
    <n v="1"/>
    <n v="0.02"/>
    <n v="482.02"/>
    <x v="3"/>
    <x v="1"/>
  </r>
  <r>
    <s v="O_1171"/>
    <x v="15"/>
    <s v="Timothy Carter"/>
    <x v="1"/>
    <x v="2"/>
    <s v="Binders"/>
    <s v="Major Report"/>
    <n v="1091.32"/>
    <n v="2"/>
    <n v="0.08"/>
    <n v="182.59"/>
    <x v="1"/>
    <x v="1"/>
  </r>
  <r>
    <s v="O_1374"/>
    <x v="16"/>
    <s v="Todd Lynch"/>
    <x v="0"/>
    <x v="2"/>
    <s v="Chairs"/>
    <s v="People Charge"/>
    <n v="176.63"/>
    <n v="1"/>
    <n v="0.08"/>
    <n v="141.04"/>
    <x v="1"/>
    <x v="1"/>
  </r>
  <r>
    <s v="O_1423"/>
    <x v="16"/>
    <s v="Christopher Mckinney"/>
    <x v="0"/>
    <x v="0"/>
    <s v="Storage"/>
    <s v="Onto One"/>
    <n v="538.67999999999995"/>
    <n v="6"/>
    <n v="0.04"/>
    <n v="62.74"/>
    <x v="3"/>
    <x v="1"/>
  </r>
  <r>
    <s v="O_1127"/>
    <x v="17"/>
    <s v="Glen Sheppard"/>
    <x v="2"/>
    <x v="0"/>
    <s v="Binders"/>
    <s v="But Response"/>
    <n v="1879.1"/>
    <n v="5"/>
    <n v="0.19"/>
    <n v="271.88"/>
    <x v="2"/>
    <x v="1"/>
  </r>
  <r>
    <s v="O_1342"/>
    <x v="17"/>
    <s v="Maria Murphy"/>
    <x v="1"/>
    <x v="2"/>
    <s v="Tables"/>
    <s v="Either Same"/>
    <n v="1229.93"/>
    <n v="6"/>
    <n v="0.28000000000000003"/>
    <n v="479.27"/>
    <x v="0"/>
    <x v="1"/>
  </r>
  <r>
    <s v="O_1248"/>
    <x v="18"/>
    <s v="Gavin Zhang"/>
    <x v="2"/>
    <x v="2"/>
    <s v="Chairs"/>
    <s v="Sort People"/>
    <n v="216.95"/>
    <n v="5"/>
    <n v="0.18"/>
    <n v="0"/>
    <x v="2"/>
    <x v="1"/>
  </r>
  <r>
    <s v="O_1304"/>
    <x v="18"/>
    <s v="Patrick Graham"/>
    <x v="3"/>
    <x v="1"/>
    <s v="Storage"/>
    <s v="Need Along"/>
    <n v="1852.41"/>
    <n v="4"/>
    <n v="0.13"/>
    <n v="25.12"/>
    <x v="2"/>
    <x v="1"/>
  </r>
  <r>
    <s v="O_1392"/>
    <x v="18"/>
    <s v="Stacey Stewart"/>
    <x v="1"/>
    <x v="1"/>
    <s v="Binders"/>
    <s v="This Bag"/>
    <n v="1243.3"/>
    <n v="9"/>
    <n v="0.04"/>
    <n v="197.24"/>
    <x v="3"/>
    <x v="1"/>
  </r>
  <r>
    <s v="O_1415"/>
    <x v="18"/>
    <s v="Tyler Johnson"/>
    <x v="1"/>
    <x v="2"/>
    <s v="Storage"/>
    <s v="Herself Both"/>
    <n v="348.38"/>
    <n v="3"/>
    <n v="0.04"/>
    <n v="304.29000000000002"/>
    <x v="3"/>
    <x v="1"/>
  </r>
  <r>
    <s v="O_1422"/>
    <x v="18"/>
    <s v="Krista Roberts"/>
    <x v="0"/>
    <x v="0"/>
    <s v="Accessories"/>
    <s v="Lawyer List"/>
    <n v="1699.57"/>
    <n v="9"/>
    <n v="0.04"/>
    <n v="45.86"/>
    <x v="3"/>
    <x v="1"/>
  </r>
  <r>
    <s v="O_1431"/>
    <x v="18"/>
    <s v="Evan Jones"/>
    <x v="1"/>
    <x v="1"/>
    <s v="Binders"/>
    <s v="Actually Film"/>
    <n v="1886.13"/>
    <n v="8"/>
    <n v="0.11"/>
    <n v="0"/>
    <x v="1"/>
    <x v="1"/>
  </r>
  <r>
    <s v="O_1347"/>
    <x v="19"/>
    <s v="Zachary Moore"/>
    <x v="2"/>
    <x v="1"/>
    <s v="Accessories"/>
    <s v="Rate Song"/>
    <n v="1169.1500000000001"/>
    <n v="2"/>
    <n v="0.06"/>
    <n v="221.16"/>
    <x v="1"/>
    <x v="1"/>
  </r>
  <r>
    <s v="O_1419"/>
    <x v="19"/>
    <s v="Mrs. Brandy Jones MD"/>
    <x v="1"/>
    <x v="2"/>
    <s v="Storage"/>
    <s v="Sort Expect"/>
    <n v="724.75"/>
    <n v="1"/>
    <n v="0.08"/>
    <n v="0"/>
    <x v="1"/>
    <x v="1"/>
  </r>
  <r>
    <s v="O_1181"/>
    <x v="20"/>
    <s v="Sheila Pollard"/>
    <x v="0"/>
    <x v="1"/>
    <s v="Accessories"/>
    <s v="Almost Table"/>
    <n v="794.65"/>
    <n v="8"/>
    <n v="0.15"/>
    <n v="331.25"/>
    <x v="2"/>
    <x v="1"/>
  </r>
  <r>
    <s v="O_1292"/>
    <x v="20"/>
    <s v="Linda Ware"/>
    <x v="2"/>
    <x v="0"/>
    <s v="Tables"/>
    <s v="Even Source"/>
    <n v="1572.64"/>
    <n v="1"/>
    <n v="0.17"/>
    <n v="249.86"/>
    <x v="2"/>
    <x v="1"/>
  </r>
  <r>
    <s v="O_1135"/>
    <x v="21"/>
    <s v="Keith Brown"/>
    <x v="3"/>
    <x v="1"/>
    <s v="Binders"/>
    <s v="Loss Organization"/>
    <n v="1386.56"/>
    <n v="6"/>
    <n v="0.11"/>
    <n v="444.16"/>
    <x v="1"/>
    <x v="1"/>
  </r>
  <r>
    <s v="O_1306"/>
    <x v="22"/>
    <s v="Jared Bowman"/>
    <x v="3"/>
    <x v="0"/>
    <s v="Storage"/>
    <s v="Bad You"/>
    <n v="1612.24"/>
    <n v="8"/>
    <n v="0.06"/>
    <n v="0"/>
    <x v="1"/>
    <x v="1"/>
  </r>
  <r>
    <s v="O_1436"/>
    <x v="22"/>
    <s v="Christopher Donovan"/>
    <x v="1"/>
    <x v="0"/>
    <s v="Chairs"/>
    <s v="Eight Owner"/>
    <n v="1692.93"/>
    <n v="8"/>
    <n v="0.22"/>
    <n v="421.55"/>
    <x v="0"/>
    <x v="1"/>
  </r>
  <r>
    <s v="O_1438"/>
    <x v="22"/>
    <s v="Blake Gonzalez"/>
    <x v="3"/>
    <x v="1"/>
    <s v="Phones"/>
    <s v="Reveal Husband"/>
    <n v="1659.21"/>
    <n v="9"/>
    <n v="0.26"/>
    <n v="0"/>
    <x v="0"/>
    <x v="1"/>
  </r>
  <r>
    <s v="O_1492"/>
    <x v="22"/>
    <s v="Kimberly Lowe"/>
    <x v="0"/>
    <x v="0"/>
    <s v="Binders"/>
    <s v="Effort Entire"/>
    <n v="469.53"/>
    <n v="8"/>
    <n v="0.16"/>
    <n v="365.73"/>
    <x v="2"/>
    <x v="1"/>
  </r>
  <r>
    <s v="O_1079"/>
    <x v="23"/>
    <s v="Angela Patterson"/>
    <x v="1"/>
    <x v="0"/>
    <s v="Tables"/>
    <s v="Me Game"/>
    <n v="1717.82"/>
    <n v="4"/>
    <n v="0.21"/>
    <n v="444.65"/>
    <x v="0"/>
    <x v="1"/>
  </r>
  <r>
    <s v="O_1106"/>
    <x v="23"/>
    <s v="Paul Hudson"/>
    <x v="2"/>
    <x v="1"/>
    <s v="Accessories"/>
    <s v="Just Science"/>
    <n v="847.1"/>
    <n v="9"/>
    <n v="0.09"/>
    <n v="0"/>
    <x v="1"/>
    <x v="1"/>
  </r>
  <r>
    <s v="O_1301"/>
    <x v="23"/>
    <s v="Jonathan Jordan"/>
    <x v="3"/>
    <x v="1"/>
    <s v="Storage"/>
    <s v="Create Whom"/>
    <n v="1948.76"/>
    <n v="9"/>
    <n v="0.22"/>
    <n v="347"/>
    <x v="0"/>
    <x v="1"/>
  </r>
  <r>
    <s v="O_1311"/>
    <x v="23"/>
    <s v="Seth Reese"/>
    <x v="2"/>
    <x v="1"/>
    <s v="Binders"/>
    <s v="Professor During"/>
    <n v="1113.68"/>
    <n v="8"/>
    <n v="0.24"/>
    <n v="366.06"/>
    <x v="0"/>
    <x v="1"/>
  </r>
  <r>
    <s v="O_1477"/>
    <x v="24"/>
    <s v="Katrina Burns"/>
    <x v="1"/>
    <x v="0"/>
    <s v="Tables"/>
    <s v="Organization Decision"/>
    <n v="534.13"/>
    <n v="4"/>
    <n v="0.03"/>
    <n v="0"/>
    <x v="3"/>
    <x v="1"/>
  </r>
  <r>
    <s v="O_1483"/>
    <x v="24"/>
    <s v="Anthony Castillo"/>
    <x v="1"/>
    <x v="0"/>
    <s v="Tables"/>
    <s v="Section Determine"/>
    <n v="1538.09"/>
    <n v="7"/>
    <n v="0.19"/>
    <n v="0"/>
    <x v="2"/>
    <x v="1"/>
  </r>
  <r>
    <s v="O_1367"/>
    <x v="25"/>
    <s v="James Brooks"/>
    <x v="0"/>
    <x v="2"/>
    <s v="Accessories"/>
    <s v="Return Wish"/>
    <n v="1802.42"/>
    <n v="4"/>
    <n v="0.09"/>
    <n v="210.21"/>
    <x v="1"/>
    <x v="1"/>
  </r>
  <r>
    <s v="O_1067"/>
    <x v="26"/>
    <s v="James Hernandez"/>
    <x v="2"/>
    <x v="0"/>
    <s v="Chairs"/>
    <s v="Since Green"/>
    <n v="183.16"/>
    <n v="6"/>
    <n v="7.0000000000000007E-2"/>
    <n v="464.08"/>
    <x v="1"/>
    <x v="1"/>
  </r>
  <r>
    <s v="O_1085"/>
    <x v="26"/>
    <s v="Barry Bernard"/>
    <x v="2"/>
    <x v="2"/>
    <s v="Tables"/>
    <s v="Five Pass"/>
    <n v="1796.96"/>
    <n v="10"/>
    <n v="0.28999999999999998"/>
    <n v="254.89"/>
    <x v="0"/>
    <x v="1"/>
  </r>
  <r>
    <s v="O_1252"/>
    <x v="26"/>
    <s v="Destiny Riggs"/>
    <x v="1"/>
    <x v="2"/>
    <s v="Accessories"/>
    <s v="True What"/>
    <n v="1039.29"/>
    <n v="10"/>
    <n v="0.28999999999999998"/>
    <n v="346.67"/>
    <x v="0"/>
    <x v="1"/>
  </r>
  <r>
    <s v="O_1433"/>
    <x v="27"/>
    <s v="Kristen Matthews"/>
    <x v="1"/>
    <x v="1"/>
    <s v="Binders"/>
    <s v="Start Become"/>
    <n v="1334.53"/>
    <n v="4"/>
    <n v="0.24"/>
    <n v="0"/>
    <x v="0"/>
    <x v="1"/>
  </r>
  <r>
    <s v="O_1452"/>
    <x v="27"/>
    <s v="Haley Ross PhD"/>
    <x v="2"/>
    <x v="1"/>
    <s v="Tables"/>
    <s v="Lot Both"/>
    <n v="1619.14"/>
    <n v="2"/>
    <n v="0.25"/>
    <n v="86.5"/>
    <x v="0"/>
    <x v="1"/>
  </r>
  <r>
    <s v="O_1014"/>
    <x v="28"/>
    <s v="Timothy Stanton"/>
    <x v="0"/>
    <x v="1"/>
    <s v="Storage"/>
    <s v="Sit Peace"/>
    <n v="1730.44"/>
    <n v="9"/>
    <n v="0.1"/>
    <n v="0"/>
    <x v="1"/>
    <x v="2"/>
  </r>
  <r>
    <s v="O_1253"/>
    <x v="28"/>
    <s v="Ms. Rebecca Rodriguez"/>
    <x v="2"/>
    <x v="2"/>
    <s v="Storage"/>
    <s v="Go Floor"/>
    <n v="1977.25"/>
    <n v="1"/>
    <n v="0.1"/>
    <n v="0"/>
    <x v="1"/>
    <x v="2"/>
  </r>
  <r>
    <s v="O_1169"/>
    <x v="29"/>
    <s v="Danny Skinner"/>
    <x v="1"/>
    <x v="2"/>
    <s v="Chairs"/>
    <s v="About Something"/>
    <n v="1509.65"/>
    <n v="4"/>
    <n v="0.21"/>
    <n v="343.12"/>
    <x v="0"/>
    <x v="2"/>
  </r>
  <r>
    <s v="O_1019"/>
    <x v="30"/>
    <s v="Cassandra Gutierrez"/>
    <x v="2"/>
    <x v="1"/>
    <s v="Accessories"/>
    <s v="Early Area"/>
    <n v="1172.73"/>
    <n v="8"/>
    <n v="0.14000000000000001"/>
    <n v="231.25"/>
    <x v="2"/>
    <x v="2"/>
  </r>
  <r>
    <s v="O_1051"/>
    <x v="30"/>
    <s v="Patricia Gibson"/>
    <x v="2"/>
    <x v="1"/>
    <s v="Chairs"/>
    <s v="Act Fire"/>
    <n v="1224.68"/>
    <n v="10"/>
    <n v="0.09"/>
    <n v="422.11"/>
    <x v="1"/>
    <x v="2"/>
  </r>
  <r>
    <s v="O_1332"/>
    <x v="30"/>
    <s v="Amanda Zimmerman"/>
    <x v="1"/>
    <x v="1"/>
    <s v="Storage"/>
    <s v="Both Why"/>
    <n v="1907.94"/>
    <n v="9"/>
    <n v="7.0000000000000007E-2"/>
    <n v="316.67"/>
    <x v="1"/>
    <x v="2"/>
  </r>
  <r>
    <s v="O_1379"/>
    <x v="30"/>
    <s v="Aaron Gomez"/>
    <x v="1"/>
    <x v="0"/>
    <s v="Accessories"/>
    <s v="Commercial Organization"/>
    <n v="1858.28"/>
    <n v="4"/>
    <n v="0.23"/>
    <n v="229.6"/>
    <x v="0"/>
    <x v="2"/>
  </r>
  <r>
    <s v="O_1053"/>
    <x v="31"/>
    <s v="James Hernandez"/>
    <x v="2"/>
    <x v="0"/>
    <s v="Tables"/>
    <s v="Both Without"/>
    <n v="1328.24"/>
    <n v="3"/>
    <n v="0.21"/>
    <n v="52.77"/>
    <x v="0"/>
    <x v="2"/>
  </r>
  <r>
    <s v="O_1333"/>
    <x v="31"/>
    <s v="Kelly Bishop MD"/>
    <x v="3"/>
    <x v="0"/>
    <s v="Accessories"/>
    <s v="Big Need"/>
    <n v="328.42"/>
    <n v="1"/>
    <n v="0.04"/>
    <n v="51.15"/>
    <x v="3"/>
    <x v="2"/>
  </r>
  <r>
    <s v="O_1373"/>
    <x v="32"/>
    <s v="Alicia Lewis"/>
    <x v="2"/>
    <x v="2"/>
    <s v="Chairs"/>
    <s v="Admit Despite"/>
    <n v="727.48"/>
    <n v="2"/>
    <n v="0.17"/>
    <n v="247.49"/>
    <x v="2"/>
    <x v="2"/>
  </r>
  <r>
    <s v="O_1482"/>
    <x v="32"/>
    <s v="Valerie Lane"/>
    <x v="2"/>
    <x v="1"/>
    <s v="Binders"/>
    <s v="Main Yes"/>
    <n v="659.79"/>
    <n v="5"/>
    <n v="0.02"/>
    <n v="0"/>
    <x v="3"/>
    <x v="2"/>
  </r>
  <r>
    <s v="O_1009"/>
    <x v="33"/>
    <s v="William Martin"/>
    <x v="0"/>
    <x v="2"/>
    <s v="Tables"/>
    <s v="Their Nothing"/>
    <n v="1422.16"/>
    <n v="1"/>
    <n v="7.0000000000000007E-2"/>
    <n v="249.1"/>
    <x v="1"/>
    <x v="2"/>
  </r>
  <r>
    <s v="O_1050"/>
    <x v="33"/>
    <s v="Angel Riggs"/>
    <x v="1"/>
    <x v="0"/>
    <s v="Phones"/>
    <s v="Under Always"/>
    <n v="434.68"/>
    <n v="6"/>
    <n v="0.16"/>
    <n v="0"/>
    <x v="2"/>
    <x v="2"/>
  </r>
  <r>
    <s v="O_1089"/>
    <x v="33"/>
    <s v="David Wood"/>
    <x v="3"/>
    <x v="0"/>
    <s v="Tables"/>
    <s v="Room Eat"/>
    <n v="676.98"/>
    <n v="1"/>
    <n v="0.27"/>
    <n v="467.4"/>
    <x v="0"/>
    <x v="2"/>
  </r>
  <r>
    <s v="O_1217"/>
    <x v="34"/>
    <s v="Melanie Taylor"/>
    <x v="2"/>
    <x v="2"/>
    <s v="Storage"/>
    <s v="Guy Year"/>
    <n v="1668.04"/>
    <n v="4"/>
    <n v="0.28000000000000003"/>
    <n v="339.1"/>
    <x v="0"/>
    <x v="2"/>
  </r>
  <r>
    <s v="O_1173"/>
    <x v="35"/>
    <s v="Jesus Thomas"/>
    <x v="3"/>
    <x v="1"/>
    <s v="Accessories"/>
    <s v="Language Night"/>
    <n v="1626.82"/>
    <n v="6"/>
    <n v="0.04"/>
    <n v="0"/>
    <x v="3"/>
    <x v="2"/>
  </r>
  <r>
    <s v="O_1353"/>
    <x v="35"/>
    <s v="Amanda Diaz"/>
    <x v="3"/>
    <x v="2"/>
    <s v="Phones"/>
    <s v="Scientist Congress"/>
    <n v="1484.57"/>
    <n v="9"/>
    <n v="0.06"/>
    <n v="38.53"/>
    <x v="1"/>
    <x v="2"/>
  </r>
  <r>
    <s v="O_1001"/>
    <x v="36"/>
    <s v="Kendra Contreras"/>
    <x v="0"/>
    <x v="2"/>
    <s v="Storage"/>
    <s v="Summer Child"/>
    <n v="461.91"/>
    <n v="7"/>
    <n v="0.26"/>
    <n v="0"/>
    <x v="0"/>
    <x v="2"/>
  </r>
  <r>
    <s v="O_1202"/>
    <x v="36"/>
    <s v="Michael Jimenez"/>
    <x v="0"/>
    <x v="1"/>
    <s v="Binders"/>
    <s v="From Participant"/>
    <n v="929.7"/>
    <n v="1"/>
    <n v="0.22"/>
    <n v="76.05"/>
    <x v="0"/>
    <x v="2"/>
  </r>
  <r>
    <s v="O_1240"/>
    <x v="36"/>
    <s v="Stacey Pena"/>
    <x v="0"/>
    <x v="0"/>
    <s v="Accessories"/>
    <s v="Best North"/>
    <n v="1054.98"/>
    <n v="8"/>
    <n v="0.21"/>
    <n v="9.19"/>
    <x v="0"/>
    <x v="2"/>
  </r>
  <r>
    <s v="O_1193"/>
    <x v="37"/>
    <s v="Lori Clay"/>
    <x v="3"/>
    <x v="1"/>
    <s v="Tables"/>
    <s v="Another Interest"/>
    <n v="1709.77"/>
    <n v="3"/>
    <n v="0.2"/>
    <n v="0"/>
    <x v="2"/>
    <x v="2"/>
  </r>
  <r>
    <s v="O_1289"/>
    <x v="38"/>
    <s v="Valerie Davis"/>
    <x v="2"/>
    <x v="2"/>
    <s v="Chairs"/>
    <s v="Money Oil"/>
    <n v="1518.92"/>
    <n v="2"/>
    <n v="0.28000000000000003"/>
    <n v="0"/>
    <x v="0"/>
    <x v="2"/>
  </r>
  <r>
    <s v="O_1443"/>
    <x v="38"/>
    <s v="Amanda Shields"/>
    <x v="2"/>
    <x v="2"/>
    <s v="Phones"/>
    <s v="Computer Learn"/>
    <n v="1319.7"/>
    <n v="3"/>
    <n v="0.25"/>
    <n v="425.26"/>
    <x v="0"/>
    <x v="2"/>
  </r>
  <r>
    <s v="O_1261"/>
    <x v="39"/>
    <s v="Amanda Lutz"/>
    <x v="3"/>
    <x v="0"/>
    <s v="Chairs"/>
    <s v="Score Democratic"/>
    <n v="1587.61"/>
    <n v="3"/>
    <n v="7.0000000000000007E-2"/>
    <n v="0"/>
    <x v="1"/>
    <x v="2"/>
  </r>
  <r>
    <s v="O_1262"/>
    <x v="40"/>
    <s v="Jessica Rodriguez"/>
    <x v="2"/>
    <x v="1"/>
    <s v="Storage"/>
    <s v="Industry Whole"/>
    <n v="722.36"/>
    <n v="7"/>
    <n v="0.11"/>
    <n v="498.01"/>
    <x v="1"/>
    <x v="2"/>
  </r>
  <r>
    <s v="O_1468"/>
    <x v="41"/>
    <s v="Samantha Hanson"/>
    <x v="3"/>
    <x v="1"/>
    <s v="Accessories"/>
    <s v="From Film"/>
    <n v="1145.22"/>
    <n v="6"/>
    <n v="0.14000000000000001"/>
    <n v="0"/>
    <x v="2"/>
    <x v="2"/>
  </r>
  <r>
    <s v="O_1319"/>
    <x v="42"/>
    <s v="Melanie Macias"/>
    <x v="3"/>
    <x v="0"/>
    <s v="Accessories"/>
    <s v="While Meeting"/>
    <n v="735.52"/>
    <n v="8"/>
    <n v="0.09"/>
    <n v="173.58"/>
    <x v="1"/>
    <x v="2"/>
  </r>
  <r>
    <s v="O_1488"/>
    <x v="42"/>
    <s v="Jonathan Carr"/>
    <x v="1"/>
    <x v="1"/>
    <s v="Storage"/>
    <s v="Stuff Stuff"/>
    <n v="95.19"/>
    <n v="5"/>
    <n v="0.03"/>
    <n v="0"/>
    <x v="3"/>
    <x v="2"/>
  </r>
  <r>
    <s v="O_1166"/>
    <x v="43"/>
    <s v="Stanley Washington"/>
    <x v="1"/>
    <x v="2"/>
    <s v="Chairs"/>
    <s v="Increase Newspaper"/>
    <n v="513.17999999999995"/>
    <n v="1"/>
    <n v="0.3"/>
    <n v="57.79"/>
    <x v="0"/>
    <x v="2"/>
  </r>
  <r>
    <s v="O_1007"/>
    <x v="44"/>
    <s v="Amber Walters"/>
    <x v="0"/>
    <x v="2"/>
    <s v="Accessories"/>
    <s v="Small Measure"/>
    <n v="392.6"/>
    <n v="1"/>
    <n v="0.09"/>
    <n v="369.36"/>
    <x v="1"/>
    <x v="2"/>
  </r>
  <r>
    <s v="O_1152"/>
    <x v="44"/>
    <s v="Alicia Hubbard"/>
    <x v="2"/>
    <x v="0"/>
    <s v="Binders"/>
    <s v="Specific Central"/>
    <n v="1773.18"/>
    <n v="5"/>
    <n v="0.13"/>
    <n v="161.04"/>
    <x v="2"/>
    <x v="2"/>
  </r>
  <r>
    <s v="O_1359"/>
    <x v="44"/>
    <s v="Kathryn Barnes"/>
    <x v="2"/>
    <x v="1"/>
    <s v="Tables"/>
    <s v="Want News"/>
    <n v="920.23"/>
    <n v="1"/>
    <n v="0.21"/>
    <n v="293.29000000000002"/>
    <x v="0"/>
    <x v="2"/>
  </r>
  <r>
    <s v="O_1150"/>
    <x v="45"/>
    <s v="Lindsey Johnson"/>
    <x v="3"/>
    <x v="1"/>
    <s v="Binders"/>
    <s v="Almost Few"/>
    <n v="1553.21"/>
    <n v="6"/>
    <n v="0.03"/>
    <n v="0"/>
    <x v="3"/>
    <x v="2"/>
  </r>
  <r>
    <s v="O_1174"/>
    <x v="46"/>
    <s v="Kyle Francis"/>
    <x v="0"/>
    <x v="0"/>
    <s v="Accessories"/>
    <s v="Hundred Than"/>
    <n v="964.58"/>
    <n v="8"/>
    <n v="0.05"/>
    <n v="452.68"/>
    <x v="3"/>
    <x v="2"/>
  </r>
  <r>
    <s v="O_1226"/>
    <x v="46"/>
    <s v="Paul Perez"/>
    <x v="2"/>
    <x v="2"/>
    <s v="Tables"/>
    <s v="Effect Time"/>
    <n v="1120.17"/>
    <n v="5"/>
    <n v="0.09"/>
    <n v="124.34"/>
    <x v="1"/>
    <x v="2"/>
  </r>
  <r>
    <s v="O_1046"/>
    <x v="47"/>
    <s v="Toni Fitzgerald"/>
    <x v="2"/>
    <x v="1"/>
    <s v="Storage"/>
    <s v="Store Mission"/>
    <n v="1646.95"/>
    <n v="3"/>
    <n v="0.16"/>
    <n v="0"/>
    <x v="2"/>
    <x v="2"/>
  </r>
  <r>
    <s v="O_1411"/>
    <x v="47"/>
    <s v="Heidi Herring"/>
    <x v="3"/>
    <x v="2"/>
    <s v="Storage"/>
    <s v="Husband Seek"/>
    <n v="893.61"/>
    <n v="5"/>
    <n v="0.28999999999999998"/>
    <n v="0"/>
    <x v="0"/>
    <x v="2"/>
  </r>
  <r>
    <s v="O_1205"/>
    <x v="48"/>
    <s v="Dwayne Payne"/>
    <x v="1"/>
    <x v="1"/>
    <s v="Chairs"/>
    <s v="Full Economic"/>
    <n v="153.85"/>
    <n v="10"/>
    <n v="0.23"/>
    <n v="263.70999999999998"/>
    <x v="0"/>
    <x v="2"/>
  </r>
  <r>
    <s v="O_1430"/>
    <x v="48"/>
    <s v="Jason Andrews"/>
    <x v="0"/>
    <x v="0"/>
    <s v="Phones"/>
    <s v="Treat Image"/>
    <n v="378.84"/>
    <n v="9"/>
    <n v="0.19"/>
    <n v="359.44"/>
    <x v="2"/>
    <x v="2"/>
  </r>
  <r>
    <s v="O_1041"/>
    <x v="49"/>
    <s v="Jamie Adkins"/>
    <x v="2"/>
    <x v="1"/>
    <s v="Tables"/>
    <s v="Continue Key"/>
    <n v="272.35000000000002"/>
    <n v="3"/>
    <n v="0.19"/>
    <n v="0"/>
    <x v="2"/>
    <x v="3"/>
  </r>
  <r>
    <s v="O_1176"/>
    <x v="49"/>
    <s v="Gina French"/>
    <x v="1"/>
    <x v="2"/>
    <s v="Storage"/>
    <s v="Magazine Half"/>
    <n v="767.29"/>
    <n v="3"/>
    <n v="0.09"/>
    <n v="179.08"/>
    <x v="1"/>
    <x v="3"/>
  </r>
  <r>
    <s v="O_1229"/>
    <x v="49"/>
    <s v="Dennis Martinez"/>
    <x v="1"/>
    <x v="0"/>
    <s v="Accessories"/>
    <s v="Charge Sure"/>
    <n v="266.81"/>
    <n v="3"/>
    <n v="0.13"/>
    <n v="365.32"/>
    <x v="2"/>
    <x v="3"/>
  </r>
  <r>
    <s v="O_1096"/>
    <x v="50"/>
    <s v="Renee Hogan"/>
    <x v="3"/>
    <x v="2"/>
    <s v="Chairs"/>
    <s v="Score Speech"/>
    <n v="1442.92"/>
    <n v="7"/>
    <n v="0.16"/>
    <n v="266.26"/>
    <x v="2"/>
    <x v="3"/>
  </r>
  <r>
    <s v="O_1113"/>
    <x v="50"/>
    <s v="Joan Smith"/>
    <x v="2"/>
    <x v="0"/>
    <s v="Accessories"/>
    <s v="Somebody Pick"/>
    <n v="1372.84"/>
    <n v="6"/>
    <n v="0.22"/>
    <n v="34.51"/>
    <x v="0"/>
    <x v="3"/>
  </r>
  <r>
    <s v="O_1393"/>
    <x v="50"/>
    <s v="James Ochoa"/>
    <x v="2"/>
    <x v="2"/>
    <s v="Accessories"/>
    <s v="Grow Point"/>
    <n v="218.12"/>
    <n v="4"/>
    <n v="0.24"/>
    <n v="0"/>
    <x v="0"/>
    <x v="3"/>
  </r>
  <r>
    <s v="O_1266"/>
    <x v="51"/>
    <s v="Kyle Phillips"/>
    <x v="2"/>
    <x v="1"/>
    <s v="Phones"/>
    <s v="Man None"/>
    <n v="1483.61"/>
    <n v="5"/>
    <n v="0.05"/>
    <n v="0"/>
    <x v="3"/>
    <x v="3"/>
  </r>
  <r>
    <s v="O_1384"/>
    <x v="51"/>
    <s v="James Burgess"/>
    <x v="1"/>
    <x v="1"/>
    <s v="Chairs"/>
    <s v="Glass If"/>
    <n v="441.91"/>
    <n v="8"/>
    <n v="0.2"/>
    <n v="313.8"/>
    <x v="2"/>
    <x v="3"/>
  </r>
  <r>
    <s v="O_1109"/>
    <x v="52"/>
    <s v="Douglas Carlson"/>
    <x v="1"/>
    <x v="2"/>
    <s v="Phones"/>
    <s v="Note Suffer"/>
    <n v="1588.99"/>
    <n v="6"/>
    <n v="0.25"/>
    <n v="411.42"/>
    <x v="0"/>
    <x v="3"/>
  </r>
  <r>
    <s v="O_1214"/>
    <x v="53"/>
    <s v="Stephanie Parsons"/>
    <x v="1"/>
    <x v="0"/>
    <s v="Accessories"/>
    <s v="Produce Respond"/>
    <n v="1593.19"/>
    <n v="9"/>
    <n v="0.23"/>
    <n v="0"/>
    <x v="0"/>
    <x v="3"/>
  </r>
  <r>
    <s v="O_1361"/>
    <x v="54"/>
    <s v="Amy Castillo"/>
    <x v="0"/>
    <x v="2"/>
    <s v="Tables"/>
    <s v="Drug Development"/>
    <n v="606.87"/>
    <n v="8"/>
    <n v="0.05"/>
    <n v="0"/>
    <x v="3"/>
    <x v="3"/>
  </r>
  <r>
    <s v="O_1435"/>
    <x v="55"/>
    <s v="Sandra Holmes"/>
    <x v="1"/>
    <x v="0"/>
    <s v="Binders"/>
    <s v="Operation West"/>
    <n v="1230.02"/>
    <n v="3"/>
    <n v="0.12"/>
    <n v="39.270000000000003"/>
    <x v="1"/>
    <x v="3"/>
  </r>
  <r>
    <s v="O_1331"/>
    <x v="56"/>
    <s v="Vickie Miller"/>
    <x v="0"/>
    <x v="1"/>
    <s v="Binders"/>
    <s v="Where Country"/>
    <n v="1374.85"/>
    <n v="2"/>
    <n v="0.09"/>
    <n v="22.6"/>
    <x v="1"/>
    <x v="3"/>
  </r>
  <r>
    <s v="O_1356"/>
    <x v="56"/>
    <s v="Vincent Mueller"/>
    <x v="0"/>
    <x v="2"/>
    <s v="Phones"/>
    <s v="Quite Still"/>
    <n v="1145.26"/>
    <n v="3"/>
    <n v="0.2"/>
    <n v="407.75"/>
    <x v="2"/>
    <x v="3"/>
  </r>
  <r>
    <s v="O_1412"/>
    <x v="56"/>
    <s v="Christian Cole"/>
    <x v="1"/>
    <x v="1"/>
    <s v="Binders"/>
    <s v="Step Protect"/>
    <n v="1825.89"/>
    <n v="1"/>
    <n v="0.15"/>
    <n v="285.22000000000003"/>
    <x v="2"/>
    <x v="3"/>
  </r>
  <r>
    <s v="O_1077"/>
    <x v="57"/>
    <s v="Sara Calhoun"/>
    <x v="3"/>
    <x v="1"/>
    <s v="Binders"/>
    <s v="Relationship Beyond"/>
    <n v="199.63"/>
    <n v="10"/>
    <n v="0.14000000000000001"/>
    <n v="0"/>
    <x v="2"/>
    <x v="3"/>
  </r>
  <r>
    <s v="O_1355"/>
    <x v="57"/>
    <s v="Rachel Young"/>
    <x v="0"/>
    <x v="2"/>
    <s v="Tables"/>
    <s v="Through Leader"/>
    <n v="804.63"/>
    <n v="9"/>
    <n v="0.17"/>
    <n v="361.7"/>
    <x v="2"/>
    <x v="3"/>
  </r>
  <r>
    <s v="O_1026"/>
    <x v="58"/>
    <s v="Jennifer Ramirez"/>
    <x v="3"/>
    <x v="1"/>
    <s v="Chairs"/>
    <s v="Coach Investment"/>
    <n v="1612.58"/>
    <n v="2"/>
    <n v="0.3"/>
    <n v="46.07"/>
    <x v="0"/>
    <x v="3"/>
  </r>
  <r>
    <s v="O_1225"/>
    <x v="58"/>
    <s v="Regina Mcdonald"/>
    <x v="0"/>
    <x v="1"/>
    <s v="Storage"/>
    <s v="Note Material"/>
    <n v="1678.18"/>
    <n v="6"/>
    <n v="0.04"/>
    <n v="116.34"/>
    <x v="3"/>
    <x v="3"/>
  </r>
  <r>
    <s v="O_1278"/>
    <x v="59"/>
    <s v="Thomas Williams"/>
    <x v="2"/>
    <x v="2"/>
    <s v="Accessories"/>
    <s v="Order Treat"/>
    <n v="1563.57"/>
    <n v="9"/>
    <n v="0.1"/>
    <n v="47.76"/>
    <x v="1"/>
    <x v="3"/>
  </r>
  <r>
    <s v="O_1099"/>
    <x v="60"/>
    <s v="Jason Henry"/>
    <x v="1"/>
    <x v="2"/>
    <s v="Binders"/>
    <s v="Whom Yeah"/>
    <n v="533.1"/>
    <n v="4"/>
    <n v="0.26"/>
    <n v="0"/>
    <x v="0"/>
    <x v="3"/>
  </r>
  <r>
    <s v="O_1136"/>
    <x v="60"/>
    <s v="Annette Farmer"/>
    <x v="3"/>
    <x v="0"/>
    <s v="Binders"/>
    <s v="Article Operation"/>
    <n v="1076.47"/>
    <n v="9"/>
    <n v="0.23"/>
    <n v="0"/>
    <x v="0"/>
    <x v="3"/>
  </r>
  <r>
    <s v="O_1142"/>
    <x v="61"/>
    <s v="Rick Lawrence"/>
    <x v="3"/>
    <x v="2"/>
    <s v="Storage"/>
    <s v="Skill Discover"/>
    <n v="467.68"/>
    <n v="7"/>
    <n v="0.24"/>
    <n v="0"/>
    <x v="0"/>
    <x v="3"/>
  </r>
  <r>
    <s v="O_1272"/>
    <x v="61"/>
    <s v="David Mckay"/>
    <x v="0"/>
    <x v="1"/>
    <s v="Phones"/>
    <s v="Suggest Seven"/>
    <n v="1569.33"/>
    <n v="8"/>
    <n v="0.25"/>
    <n v="446.89"/>
    <x v="0"/>
    <x v="3"/>
  </r>
  <r>
    <s v="O_1485"/>
    <x v="61"/>
    <s v="Roberto Allen"/>
    <x v="0"/>
    <x v="2"/>
    <s v="Binders"/>
    <s v="Film Theory"/>
    <n v="1053.71"/>
    <n v="9"/>
    <n v="0.23"/>
    <n v="0"/>
    <x v="0"/>
    <x v="3"/>
  </r>
  <r>
    <s v="O_1047"/>
    <x v="62"/>
    <s v="Diane Beck"/>
    <x v="0"/>
    <x v="1"/>
    <s v="Accessories"/>
    <s v="Cultural Write"/>
    <n v="1639.32"/>
    <n v="10"/>
    <n v="0.12"/>
    <n v="70.12"/>
    <x v="1"/>
    <x v="3"/>
  </r>
  <r>
    <s v="O_1317"/>
    <x v="62"/>
    <s v="Angela Bean"/>
    <x v="3"/>
    <x v="2"/>
    <s v="Tables"/>
    <s v="Pull Reflect"/>
    <n v="880.93"/>
    <n v="1"/>
    <n v="0.15"/>
    <n v="0"/>
    <x v="2"/>
    <x v="3"/>
  </r>
  <r>
    <s v="O_1388"/>
    <x v="62"/>
    <s v="Marvin Greer"/>
    <x v="0"/>
    <x v="2"/>
    <s v="Binders"/>
    <s v="Bar Month"/>
    <n v="1130.3399999999999"/>
    <n v="1"/>
    <n v="0.08"/>
    <n v="291.41000000000003"/>
    <x v="1"/>
    <x v="3"/>
  </r>
  <r>
    <s v="O_1020"/>
    <x v="63"/>
    <s v="Tim Patton"/>
    <x v="0"/>
    <x v="0"/>
    <s v="Accessories"/>
    <s v="Black Job"/>
    <n v="1168.1300000000001"/>
    <n v="9"/>
    <n v="0.22"/>
    <n v="109.67"/>
    <x v="0"/>
    <x v="3"/>
  </r>
  <r>
    <s v="O_1414"/>
    <x v="63"/>
    <s v="Jacob Edwards"/>
    <x v="1"/>
    <x v="1"/>
    <s v="Binders"/>
    <s v="Improve Free"/>
    <n v="292.11"/>
    <n v="10"/>
    <n v="0.24"/>
    <n v="350.91"/>
    <x v="0"/>
    <x v="3"/>
  </r>
  <r>
    <s v="O_1032"/>
    <x v="64"/>
    <s v="Jessica Joyce"/>
    <x v="2"/>
    <x v="2"/>
    <s v="Accessories"/>
    <s v="Full Feeling"/>
    <n v="524.47"/>
    <n v="3"/>
    <n v="0.01"/>
    <n v="220.7"/>
    <x v="3"/>
    <x v="3"/>
  </r>
  <r>
    <s v="O_1121"/>
    <x v="64"/>
    <s v="Paige Carlson"/>
    <x v="0"/>
    <x v="2"/>
    <s v="Phones"/>
    <s v="Officer Weight"/>
    <n v="325.79000000000002"/>
    <n v="10"/>
    <n v="0.02"/>
    <n v="0"/>
    <x v="3"/>
    <x v="3"/>
  </r>
  <r>
    <s v="O_1165"/>
    <x v="64"/>
    <s v="Derek Anderson"/>
    <x v="2"/>
    <x v="2"/>
    <s v="Tables"/>
    <s v="Could Note"/>
    <n v="1368.91"/>
    <n v="4"/>
    <n v="0.17"/>
    <n v="0"/>
    <x v="2"/>
    <x v="3"/>
  </r>
  <r>
    <s v="O_1299"/>
    <x v="64"/>
    <s v="Dan Dougherty"/>
    <x v="0"/>
    <x v="1"/>
    <s v="Binders"/>
    <s v="Challenge Service"/>
    <n v="1794.54"/>
    <n v="3"/>
    <n v="0.2"/>
    <n v="299.36"/>
    <x v="2"/>
    <x v="3"/>
  </r>
  <r>
    <s v="O_1006"/>
    <x v="65"/>
    <s v="Kathy King"/>
    <x v="0"/>
    <x v="2"/>
    <s v="Binders"/>
    <s v="Reality Establish"/>
    <n v="1506.68"/>
    <n v="6"/>
    <n v="0.22"/>
    <n v="67.900000000000006"/>
    <x v="0"/>
    <x v="3"/>
  </r>
  <r>
    <s v="O_1291"/>
    <x v="66"/>
    <s v="Eric Nguyen"/>
    <x v="0"/>
    <x v="0"/>
    <s v="Accessories"/>
    <s v="Reveal Green"/>
    <n v="746.1"/>
    <n v="2"/>
    <n v="0.15"/>
    <n v="93.46"/>
    <x v="2"/>
    <x v="3"/>
  </r>
  <r>
    <s v="O_1082"/>
    <x v="67"/>
    <s v="Diana Bean"/>
    <x v="2"/>
    <x v="2"/>
    <s v="Tables"/>
    <s v="Identify Eat"/>
    <n v="952.29"/>
    <n v="8"/>
    <n v="0.19"/>
    <n v="28.73"/>
    <x v="2"/>
    <x v="3"/>
  </r>
  <r>
    <s v="O_1128"/>
    <x v="67"/>
    <s v="Scott Wilson"/>
    <x v="3"/>
    <x v="0"/>
    <s v="Tables"/>
    <s v="Describe Series"/>
    <n v="653.67999999999995"/>
    <n v="4"/>
    <n v="0.24"/>
    <n v="0"/>
    <x v="0"/>
    <x v="3"/>
  </r>
  <r>
    <s v="O_1305"/>
    <x v="67"/>
    <s v="Blake Edwards"/>
    <x v="1"/>
    <x v="2"/>
    <s v="Phones"/>
    <s v="Those Throw"/>
    <n v="1062.5899999999999"/>
    <n v="10"/>
    <n v="0"/>
    <n v="0"/>
    <x v="3"/>
    <x v="3"/>
  </r>
  <r>
    <s v="O_1297"/>
    <x v="68"/>
    <s v="Leslie Rose"/>
    <x v="1"/>
    <x v="1"/>
    <s v="Tables"/>
    <s v="Significant Stuff"/>
    <n v="1784.5"/>
    <n v="9"/>
    <n v="0.19"/>
    <n v="0"/>
    <x v="2"/>
    <x v="3"/>
  </r>
  <r>
    <s v="O_1021"/>
    <x v="69"/>
    <s v="Michael Moss"/>
    <x v="3"/>
    <x v="1"/>
    <s v="Binders"/>
    <s v="Give Series"/>
    <n v="1433.52"/>
    <n v="5"/>
    <n v="0.11"/>
    <n v="0"/>
    <x v="1"/>
    <x v="3"/>
  </r>
  <r>
    <s v="O_1087"/>
    <x v="69"/>
    <s v="Lisa Allen"/>
    <x v="1"/>
    <x v="0"/>
    <s v="Chairs"/>
    <s v="Activity Every"/>
    <n v="1629.14"/>
    <n v="3"/>
    <n v="0.28000000000000003"/>
    <n v="17.12"/>
    <x v="0"/>
    <x v="3"/>
  </r>
  <r>
    <s v="O_1383"/>
    <x v="70"/>
    <s v="Shane Williams"/>
    <x v="1"/>
    <x v="1"/>
    <s v="Storage"/>
    <s v="Watch Now"/>
    <n v="286.66000000000003"/>
    <n v="1"/>
    <n v="0.22"/>
    <n v="64.87"/>
    <x v="0"/>
    <x v="3"/>
  </r>
  <r>
    <s v="O_1441"/>
    <x v="70"/>
    <s v="Lauren Jackson"/>
    <x v="2"/>
    <x v="2"/>
    <s v="Tables"/>
    <s v="Executive Mind"/>
    <n v="1300.83"/>
    <n v="9"/>
    <n v="0.17"/>
    <n v="36.57"/>
    <x v="2"/>
    <x v="3"/>
  </r>
  <r>
    <s v="O_1247"/>
    <x v="71"/>
    <s v="Mark Maddox"/>
    <x v="3"/>
    <x v="2"/>
    <s v="Tables"/>
    <s v="Cup Summer"/>
    <n v="1345.52"/>
    <n v="8"/>
    <n v="0.05"/>
    <n v="0"/>
    <x v="3"/>
    <x v="3"/>
  </r>
  <r>
    <s v="O_1313"/>
    <x v="71"/>
    <s v="Kerry Lee"/>
    <x v="3"/>
    <x v="0"/>
    <s v="Accessories"/>
    <s v="City Act"/>
    <n v="206.13"/>
    <n v="9"/>
    <n v="0.11"/>
    <n v="50.2"/>
    <x v="1"/>
    <x v="3"/>
  </r>
  <r>
    <s v="O_1465"/>
    <x v="71"/>
    <s v="Jamie Williams"/>
    <x v="1"/>
    <x v="1"/>
    <s v="Phones"/>
    <s v="Run Deep"/>
    <n v="1951.98"/>
    <n v="4"/>
    <n v="0"/>
    <n v="376.73"/>
    <x v="3"/>
    <x v="3"/>
  </r>
  <r>
    <s v="O_1249"/>
    <x v="72"/>
    <s v="Christine Gallegos"/>
    <x v="1"/>
    <x v="2"/>
    <s v="Accessories"/>
    <s v="Shake Remain"/>
    <n v="1950.58"/>
    <n v="6"/>
    <n v="0.17"/>
    <n v="355.67"/>
    <x v="2"/>
    <x v="4"/>
  </r>
  <r>
    <s v="O_1326"/>
    <x v="73"/>
    <s v="Kirk Cruz"/>
    <x v="3"/>
    <x v="0"/>
    <s v="Binders"/>
    <s v="North Few"/>
    <n v="1898.41"/>
    <n v="10"/>
    <n v="0.2"/>
    <n v="71.900000000000006"/>
    <x v="2"/>
    <x v="4"/>
  </r>
  <r>
    <s v="O_1494"/>
    <x v="73"/>
    <s v="John Bernard"/>
    <x v="0"/>
    <x v="2"/>
    <s v="Phones"/>
    <s v="Senior Land"/>
    <n v="148.55000000000001"/>
    <n v="8"/>
    <n v="0"/>
    <n v="329.52"/>
    <x v="3"/>
    <x v="4"/>
  </r>
  <r>
    <s v="O_1005"/>
    <x v="74"/>
    <s v="Grant Watts"/>
    <x v="3"/>
    <x v="2"/>
    <s v="Chairs"/>
    <s v="Window Letter"/>
    <n v="65.069999999999993"/>
    <n v="7"/>
    <n v="0.18"/>
    <n v="9.48"/>
    <x v="2"/>
    <x v="4"/>
  </r>
  <r>
    <s v="O_1112"/>
    <x v="74"/>
    <s v="Cynthia Alvarez"/>
    <x v="0"/>
    <x v="0"/>
    <s v="Phones"/>
    <s v="End Response"/>
    <n v="234.29"/>
    <n v="7"/>
    <n v="0.12"/>
    <n v="429.93"/>
    <x v="1"/>
    <x v="4"/>
  </r>
  <r>
    <s v="O_1153"/>
    <x v="74"/>
    <s v="Laura Hines"/>
    <x v="0"/>
    <x v="1"/>
    <s v="Chairs"/>
    <s v="Space Put"/>
    <n v="123.61"/>
    <n v="8"/>
    <n v="0.17"/>
    <n v="0"/>
    <x v="2"/>
    <x v="4"/>
  </r>
  <r>
    <s v="O_1447"/>
    <x v="74"/>
    <s v="Maria Turner"/>
    <x v="1"/>
    <x v="2"/>
    <s v="Chairs"/>
    <s v="Herself Enter"/>
    <n v="1021.17"/>
    <n v="4"/>
    <n v="0.21"/>
    <n v="225.12"/>
    <x v="0"/>
    <x v="4"/>
  </r>
  <r>
    <s v="O_1290"/>
    <x v="75"/>
    <s v="Jamie Chavez"/>
    <x v="0"/>
    <x v="0"/>
    <s v="Phones"/>
    <s v="Real Yet"/>
    <n v="422.65"/>
    <n v="10"/>
    <n v="0.22"/>
    <n v="68.11"/>
    <x v="0"/>
    <x v="4"/>
  </r>
  <r>
    <s v="O_1354"/>
    <x v="75"/>
    <s v="Tracy Bishop"/>
    <x v="2"/>
    <x v="2"/>
    <s v="Tables"/>
    <s v="Beautiful Money"/>
    <n v="1023.14"/>
    <n v="7"/>
    <n v="0.12"/>
    <n v="0"/>
    <x v="1"/>
    <x v="4"/>
  </r>
  <r>
    <s v="O_1187"/>
    <x v="76"/>
    <s v="Brian Kirk"/>
    <x v="3"/>
    <x v="0"/>
    <s v="Binders"/>
    <s v="Audience Blood"/>
    <n v="537.51"/>
    <n v="1"/>
    <n v="0.25"/>
    <n v="93.87"/>
    <x v="0"/>
    <x v="4"/>
  </r>
  <r>
    <s v="O_1364"/>
    <x v="76"/>
    <s v="Jerry Palmer"/>
    <x v="2"/>
    <x v="2"/>
    <s v="Binders"/>
    <s v="Our May"/>
    <n v="289.14"/>
    <n v="9"/>
    <n v="7.0000000000000007E-2"/>
    <n v="0"/>
    <x v="1"/>
    <x v="4"/>
  </r>
  <r>
    <s v="O_1460"/>
    <x v="77"/>
    <s v="James Bryant"/>
    <x v="3"/>
    <x v="2"/>
    <s v="Storage"/>
    <s v="Team Than"/>
    <n v="1232.99"/>
    <n v="1"/>
    <n v="0.27"/>
    <n v="184.76"/>
    <x v="0"/>
    <x v="4"/>
  </r>
  <r>
    <s v="O_1058"/>
    <x v="78"/>
    <s v="John Schmidt"/>
    <x v="2"/>
    <x v="1"/>
    <s v="Storage"/>
    <s v="Wrong Center"/>
    <n v="1531.76"/>
    <n v="6"/>
    <n v="0.16"/>
    <n v="182.45"/>
    <x v="2"/>
    <x v="4"/>
  </r>
  <r>
    <s v="O_1151"/>
    <x v="78"/>
    <s v="Michael Valencia"/>
    <x v="0"/>
    <x v="2"/>
    <s v="Accessories"/>
    <s v="Issue Couple"/>
    <n v="1678.48"/>
    <n v="8"/>
    <n v="0.03"/>
    <n v="0"/>
    <x v="3"/>
    <x v="4"/>
  </r>
  <r>
    <s v="O_1157"/>
    <x v="78"/>
    <s v="Frank Garcia"/>
    <x v="0"/>
    <x v="2"/>
    <s v="Phones"/>
    <s v="List True"/>
    <n v="784.6"/>
    <n v="5"/>
    <n v="0.17"/>
    <n v="341.47"/>
    <x v="2"/>
    <x v="4"/>
  </r>
  <r>
    <s v="O_1211"/>
    <x v="78"/>
    <s v="Ronald Foster"/>
    <x v="3"/>
    <x v="2"/>
    <s v="Binders"/>
    <s v="Onto Perhaps"/>
    <n v="1865.11"/>
    <n v="9"/>
    <n v="0.06"/>
    <n v="382.33"/>
    <x v="1"/>
    <x v="4"/>
  </r>
  <r>
    <s v="O_1267"/>
    <x v="78"/>
    <s v="Jessica Mcguire"/>
    <x v="3"/>
    <x v="1"/>
    <s v="Binders"/>
    <s v="Range Her"/>
    <n v="698.41"/>
    <n v="6"/>
    <n v="0.3"/>
    <n v="393.09"/>
    <x v="0"/>
    <x v="4"/>
  </r>
  <r>
    <s v="O_1397"/>
    <x v="78"/>
    <s v="James Gonzales"/>
    <x v="3"/>
    <x v="2"/>
    <s v="Binders"/>
    <s v="All Protect"/>
    <n v="1075.1099999999999"/>
    <n v="5"/>
    <n v="0.26"/>
    <n v="247.75"/>
    <x v="0"/>
    <x v="4"/>
  </r>
  <r>
    <s v="O_1487"/>
    <x v="78"/>
    <s v="Jason Gutierrez"/>
    <x v="2"/>
    <x v="2"/>
    <s v="Accessories"/>
    <s v="Tell Thus"/>
    <n v="651.65"/>
    <n v="5"/>
    <n v="0.03"/>
    <n v="194.97"/>
    <x v="3"/>
    <x v="4"/>
  </r>
  <r>
    <s v="O_1101"/>
    <x v="79"/>
    <s v="Christian Thompson"/>
    <x v="1"/>
    <x v="2"/>
    <s v="Storage"/>
    <s v="Possible Do"/>
    <n v="906.87"/>
    <n v="9"/>
    <n v="0.06"/>
    <n v="0"/>
    <x v="1"/>
    <x v="4"/>
  </r>
  <r>
    <s v="O_1134"/>
    <x v="79"/>
    <s v="Elizabeth Chapman"/>
    <x v="0"/>
    <x v="1"/>
    <s v="Chairs"/>
    <s v="Must Just"/>
    <n v="1490.61"/>
    <n v="8"/>
    <n v="0.18"/>
    <n v="54.78"/>
    <x v="2"/>
    <x v="4"/>
  </r>
  <r>
    <s v="O_1198"/>
    <x v="79"/>
    <s v="Allen Nguyen"/>
    <x v="1"/>
    <x v="2"/>
    <s v="Chairs"/>
    <s v="Challenge Most"/>
    <n v="337.33"/>
    <n v="8"/>
    <n v="0.14000000000000001"/>
    <n v="323.52999999999997"/>
    <x v="2"/>
    <x v="4"/>
  </r>
  <r>
    <s v="O_1466"/>
    <x v="79"/>
    <s v="Justin Cox"/>
    <x v="1"/>
    <x v="0"/>
    <s v="Storage"/>
    <s v="Measure Former"/>
    <n v="304.99"/>
    <n v="8"/>
    <n v="0.28000000000000003"/>
    <n v="237.56"/>
    <x v="0"/>
    <x v="4"/>
  </r>
  <r>
    <s v="O_1116"/>
    <x v="80"/>
    <s v="Zachary Pierce"/>
    <x v="2"/>
    <x v="2"/>
    <s v="Binders"/>
    <s v="Likely News"/>
    <n v="1330.3"/>
    <n v="9"/>
    <n v="0.02"/>
    <n v="0"/>
    <x v="3"/>
    <x v="4"/>
  </r>
  <r>
    <s v="O_1004"/>
    <x v="81"/>
    <s v="Brittney Campbell"/>
    <x v="3"/>
    <x v="1"/>
    <s v="Accessories"/>
    <s v="Bar Half"/>
    <n v="689.84"/>
    <n v="6"/>
    <n v="0.17"/>
    <n v="57.29"/>
    <x v="2"/>
    <x v="4"/>
  </r>
  <r>
    <s v="O_1045"/>
    <x v="82"/>
    <s v="Michael Dixon"/>
    <x v="3"/>
    <x v="0"/>
    <s v="Tables"/>
    <s v="Think Industry"/>
    <n v="1468.39"/>
    <n v="8"/>
    <n v="0"/>
    <n v="355.64"/>
    <x v="3"/>
    <x v="4"/>
  </r>
  <r>
    <s v="O_1091"/>
    <x v="82"/>
    <s v="Carla Collins"/>
    <x v="1"/>
    <x v="2"/>
    <s v="Binders"/>
    <s v="By Make"/>
    <n v="344.18"/>
    <n v="2"/>
    <n v="0.17"/>
    <n v="0"/>
    <x v="2"/>
    <x v="4"/>
  </r>
  <r>
    <s v="O_1035"/>
    <x v="83"/>
    <s v="Melissa Bentley"/>
    <x v="0"/>
    <x v="0"/>
    <s v="Chairs"/>
    <s v="Behind Reach"/>
    <n v="821.75"/>
    <n v="9"/>
    <n v="0.19"/>
    <n v="458.9"/>
    <x v="2"/>
    <x v="4"/>
  </r>
  <r>
    <s v="O_1314"/>
    <x v="83"/>
    <s v="Heather Mullen"/>
    <x v="0"/>
    <x v="2"/>
    <s v="Chairs"/>
    <s v="Discover Mouth"/>
    <n v="1338.79"/>
    <n v="7"/>
    <n v="0.06"/>
    <n v="208.79"/>
    <x v="1"/>
    <x v="4"/>
  </r>
  <r>
    <s v="O_1362"/>
    <x v="83"/>
    <s v="Timothy Dawson"/>
    <x v="1"/>
    <x v="2"/>
    <s v="Accessories"/>
    <s v="Wear Trip"/>
    <n v="1837.13"/>
    <n v="9"/>
    <n v="0.17"/>
    <n v="168.41"/>
    <x v="2"/>
    <x v="4"/>
  </r>
  <r>
    <s v="O_1402"/>
    <x v="84"/>
    <s v="Brian Murphy"/>
    <x v="2"/>
    <x v="0"/>
    <s v="Storage"/>
    <s v="How Lay"/>
    <n v="1302.56"/>
    <n v="10"/>
    <n v="0.24"/>
    <n v="42.77"/>
    <x v="0"/>
    <x v="4"/>
  </r>
  <r>
    <s v="O_1496"/>
    <x v="84"/>
    <s v="Dr. Michele Vaughn"/>
    <x v="1"/>
    <x v="1"/>
    <s v="Storage"/>
    <s v="Back List"/>
    <n v="1770.56"/>
    <n v="4"/>
    <n v="0.04"/>
    <n v="0"/>
    <x v="3"/>
    <x v="4"/>
  </r>
  <r>
    <s v="O_1084"/>
    <x v="85"/>
    <s v="Amy Crane"/>
    <x v="3"/>
    <x v="1"/>
    <s v="Phones"/>
    <s v="Example Girl"/>
    <n v="1594.04"/>
    <n v="9"/>
    <n v="0.28999999999999998"/>
    <n v="334.26"/>
    <x v="0"/>
    <x v="4"/>
  </r>
  <r>
    <s v="O_1069"/>
    <x v="86"/>
    <s v="Antonio Wall"/>
    <x v="3"/>
    <x v="1"/>
    <s v="Binders"/>
    <s v="Out Represent"/>
    <n v="640.5"/>
    <n v="2"/>
    <n v="0.09"/>
    <n v="0.54"/>
    <x v="1"/>
    <x v="4"/>
  </r>
  <r>
    <s v="O_1203"/>
    <x v="86"/>
    <s v="Crystal Little"/>
    <x v="3"/>
    <x v="2"/>
    <s v="Tables"/>
    <s v="Piece Spring"/>
    <n v="731.69"/>
    <n v="5"/>
    <n v="0.19"/>
    <n v="214.33"/>
    <x v="2"/>
    <x v="4"/>
  </r>
  <r>
    <s v="O_1220"/>
    <x v="87"/>
    <s v="Theodore Murphy"/>
    <x v="3"/>
    <x v="1"/>
    <s v="Phones"/>
    <s v="Network From"/>
    <n v="1425.8"/>
    <n v="3"/>
    <n v="0.25"/>
    <n v="114.7"/>
    <x v="0"/>
    <x v="4"/>
  </r>
  <r>
    <s v="O_1471"/>
    <x v="88"/>
    <s v="Charles Morrison"/>
    <x v="0"/>
    <x v="2"/>
    <s v="Tables"/>
    <s v="Parent Station"/>
    <n v="571.57000000000005"/>
    <n v="4"/>
    <n v="0.3"/>
    <n v="483.94"/>
    <x v="0"/>
    <x v="4"/>
  </r>
  <r>
    <s v="O_1246"/>
    <x v="89"/>
    <s v="Samantha Davis"/>
    <x v="2"/>
    <x v="0"/>
    <s v="Chairs"/>
    <s v="Tv Baby"/>
    <n v="862.31"/>
    <n v="4"/>
    <n v="0.2"/>
    <n v="185.08"/>
    <x v="2"/>
    <x v="4"/>
  </r>
  <r>
    <s v="O_1280"/>
    <x v="90"/>
    <s v="Brittney Olson"/>
    <x v="3"/>
    <x v="1"/>
    <s v="Phones"/>
    <s v="Child Admit"/>
    <n v="622.21"/>
    <n v="9"/>
    <n v="0.22"/>
    <n v="0"/>
    <x v="0"/>
    <x v="4"/>
  </r>
  <r>
    <s v="O_1421"/>
    <x v="90"/>
    <s v="Victoria Contreras"/>
    <x v="3"/>
    <x v="2"/>
    <s v="Accessories"/>
    <s v="Begin Culture"/>
    <n v="1795.11"/>
    <n v="7"/>
    <n v="0.21"/>
    <n v="417.24"/>
    <x v="0"/>
    <x v="4"/>
  </r>
  <r>
    <s v="O_1141"/>
    <x v="91"/>
    <s v="Andrea Hall"/>
    <x v="3"/>
    <x v="0"/>
    <s v="Phones"/>
    <s v="Technology About"/>
    <n v="401.51"/>
    <n v="9"/>
    <n v="0.11"/>
    <n v="258.99"/>
    <x v="1"/>
    <x v="4"/>
  </r>
  <r>
    <s v="O_1458"/>
    <x v="91"/>
    <s v="Christopher Ferrell"/>
    <x v="1"/>
    <x v="0"/>
    <s v="Accessories"/>
    <s v="Girl Less"/>
    <n v="994.29"/>
    <n v="10"/>
    <n v="0.26"/>
    <n v="0"/>
    <x v="0"/>
    <x v="4"/>
  </r>
  <r>
    <s v="O_1464"/>
    <x v="91"/>
    <s v="Cesar Baker"/>
    <x v="2"/>
    <x v="0"/>
    <s v="Phones"/>
    <s v="Player Yourself"/>
    <n v="1728.52"/>
    <n v="9"/>
    <n v="0.25"/>
    <n v="0"/>
    <x v="0"/>
    <x v="4"/>
  </r>
  <r>
    <s v="O_1473"/>
    <x v="91"/>
    <s v="Regina Stone"/>
    <x v="1"/>
    <x v="2"/>
    <s v="Tables"/>
    <s v="However Fast"/>
    <n v="238.78"/>
    <n v="2"/>
    <n v="0.26"/>
    <n v="0"/>
    <x v="0"/>
    <x v="4"/>
  </r>
  <r>
    <s v="O_1123"/>
    <x v="92"/>
    <s v="Michael Martinez"/>
    <x v="1"/>
    <x v="2"/>
    <s v="Chairs"/>
    <s v="Page Not"/>
    <n v="1937.01"/>
    <n v="4"/>
    <n v="0.18"/>
    <n v="0"/>
    <x v="2"/>
    <x v="5"/>
  </r>
  <r>
    <s v="O_1237"/>
    <x v="92"/>
    <s v="David Medina"/>
    <x v="1"/>
    <x v="1"/>
    <s v="Accessories"/>
    <s v="Radio Bar"/>
    <n v="1815.04"/>
    <n v="2"/>
    <n v="0.13"/>
    <n v="477.88"/>
    <x v="2"/>
    <x v="5"/>
  </r>
  <r>
    <s v="O_1310"/>
    <x v="93"/>
    <s v="Jeffrey Morales"/>
    <x v="0"/>
    <x v="2"/>
    <s v="Storage"/>
    <s v="Certain Thousand"/>
    <n v="1653.57"/>
    <n v="1"/>
    <n v="0.17"/>
    <n v="0"/>
    <x v="2"/>
    <x v="5"/>
  </r>
  <r>
    <s v="O_1049"/>
    <x v="94"/>
    <s v="Eric Drake"/>
    <x v="0"/>
    <x v="1"/>
    <s v="Phones"/>
    <s v="With Figure"/>
    <n v="335.57"/>
    <n v="3"/>
    <n v="0.22"/>
    <n v="246.66"/>
    <x v="0"/>
    <x v="5"/>
  </r>
  <r>
    <s v="O_1350"/>
    <x v="95"/>
    <s v="Sherri Williamson"/>
    <x v="0"/>
    <x v="0"/>
    <s v="Accessories"/>
    <s v="Huge Old"/>
    <n v="1316.64"/>
    <n v="6"/>
    <n v="0.26"/>
    <n v="32.21"/>
    <x v="0"/>
    <x v="5"/>
  </r>
  <r>
    <s v="O_1044"/>
    <x v="96"/>
    <s v="Lisa Morris"/>
    <x v="0"/>
    <x v="0"/>
    <s v="Storage"/>
    <s v="Wide Although"/>
    <n v="731.28"/>
    <n v="9"/>
    <n v="0.2"/>
    <n v="348.66"/>
    <x v="2"/>
    <x v="5"/>
  </r>
  <r>
    <s v="O_1201"/>
    <x v="96"/>
    <s v="Christopher Lynch"/>
    <x v="0"/>
    <x v="0"/>
    <s v="Chairs"/>
    <s v="Sign Parent"/>
    <n v="482.97"/>
    <n v="1"/>
    <n v="0.1"/>
    <n v="246.05"/>
    <x v="1"/>
    <x v="5"/>
  </r>
  <r>
    <s v="O_1056"/>
    <x v="97"/>
    <s v="Melissa Marshall"/>
    <x v="2"/>
    <x v="2"/>
    <s v="Phones"/>
    <s v="Of Need"/>
    <n v="1013.53"/>
    <n v="5"/>
    <n v="0.05"/>
    <n v="387.28"/>
    <x v="3"/>
    <x v="5"/>
  </r>
  <r>
    <s v="O_1490"/>
    <x v="98"/>
    <s v="Kelly Hoffman"/>
    <x v="1"/>
    <x v="2"/>
    <s v="Storage"/>
    <s v="Money Chair"/>
    <n v="1035.6199999999999"/>
    <n v="9"/>
    <n v="0.02"/>
    <n v="0"/>
    <x v="3"/>
    <x v="5"/>
  </r>
  <r>
    <s v="O_1098"/>
    <x v="99"/>
    <s v="Andrea Holland"/>
    <x v="0"/>
    <x v="0"/>
    <s v="Tables"/>
    <s v="Buy Purpose"/>
    <n v="386.49"/>
    <n v="7"/>
    <n v="0.05"/>
    <n v="0"/>
    <x v="3"/>
    <x v="5"/>
  </r>
  <r>
    <s v="O_1336"/>
    <x v="99"/>
    <s v="Gary Grant"/>
    <x v="2"/>
    <x v="1"/>
    <s v="Accessories"/>
    <s v="New Entire"/>
    <n v="117.86"/>
    <n v="1"/>
    <n v="0.12"/>
    <n v="46.18"/>
    <x v="1"/>
    <x v="5"/>
  </r>
  <r>
    <s v="O_1054"/>
    <x v="100"/>
    <s v="Stephanie Dalton"/>
    <x v="3"/>
    <x v="0"/>
    <s v="Storage"/>
    <s v="Government Feel"/>
    <n v="395.43"/>
    <n v="7"/>
    <n v="0.13"/>
    <n v="21.53"/>
    <x v="2"/>
    <x v="5"/>
  </r>
  <r>
    <s v="O_1164"/>
    <x v="101"/>
    <s v="Kathleen Ramos"/>
    <x v="3"/>
    <x v="0"/>
    <s v="Chairs"/>
    <s v="Happen By"/>
    <n v="851.17"/>
    <n v="4"/>
    <n v="0.22"/>
    <n v="317.7"/>
    <x v="0"/>
    <x v="5"/>
  </r>
  <r>
    <s v="O_1242"/>
    <x v="101"/>
    <s v="Michael Robinson"/>
    <x v="1"/>
    <x v="0"/>
    <s v="Chairs"/>
    <s v="Cut Approach"/>
    <n v="329.97"/>
    <n v="4"/>
    <n v="0.18"/>
    <n v="0"/>
    <x v="2"/>
    <x v="5"/>
  </r>
  <r>
    <s v="O_1095"/>
    <x v="102"/>
    <s v="Michael Turner"/>
    <x v="3"/>
    <x v="0"/>
    <s v="Binders"/>
    <s v="Want View"/>
    <n v="719.7"/>
    <n v="6"/>
    <n v="0.08"/>
    <n v="0"/>
    <x v="1"/>
    <x v="5"/>
  </r>
  <r>
    <s v="O_1097"/>
    <x v="103"/>
    <s v="Amanda Patel"/>
    <x v="1"/>
    <x v="0"/>
    <s v="Accessories"/>
    <s v="Foreign Road"/>
    <n v="1033.8699999999999"/>
    <n v="3"/>
    <n v="0.2"/>
    <n v="260.64"/>
    <x v="2"/>
    <x v="5"/>
  </r>
  <r>
    <s v="O_1495"/>
    <x v="103"/>
    <s v="Edwin David"/>
    <x v="0"/>
    <x v="0"/>
    <s v="Tables"/>
    <s v="Strategy Huge"/>
    <n v="1015.04"/>
    <n v="6"/>
    <n v="0.1"/>
    <n v="0"/>
    <x v="1"/>
    <x v="5"/>
  </r>
  <r>
    <s v="O_1227"/>
    <x v="104"/>
    <s v="Megan Sanders"/>
    <x v="0"/>
    <x v="2"/>
    <s v="Binders"/>
    <s v="Down First"/>
    <n v="1468.11"/>
    <n v="10"/>
    <n v="0.08"/>
    <n v="396.74"/>
    <x v="1"/>
    <x v="5"/>
  </r>
  <r>
    <s v="O_1284"/>
    <x v="104"/>
    <s v="Megan Hawkins"/>
    <x v="1"/>
    <x v="0"/>
    <s v="Storage"/>
    <s v="Key Find"/>
    <n v="1870.07"/>
    <n v="2"/>
    <n v="0.21"/>
    <n v="231.88"/>
    <x v="0"/>
    <x v="5"/>
  </r>
  <r>
    <s v="O_1052"/>
    <x v="105"/>
    <s v="Laura Higgins"/>
    <x v="1"/>
    <x v="2"/>
    <s v="Storage"/>
    <s v="Out Player"/>
    <n v="1532.42"/>
    <n v="6"/>
    <n v="0.15"/>
    <n v="0"/>
    <x v="2"/>
    <x v="5"/>
  </r>
  <r>
    <s v="O_1066"/>
    <x v="105"/>
    <s v="Steven Miller"/>
    <x v="3"/>
    <x v="2"/>
    <s v="Accessories"/>
    <s v="Cultural Address"/>
    <n v="344.37"/>
    <n v="1"/>
    <n v="0.14000000000000001"/>
    <n v="445.81"/>
    <x v="2"/>
    <x v="5"/>
  </r>
  <r>
    <s v="O_1090"/>
    <x v="105"/>
    <s v="Tracey Higgins"/>
    <x v="3"/>
    <x v="1"/>
    <s v="Storage"/>
    <s v="Assume Region"/>
    <n v="977.48"/>
    <n v="10"/>
    <n v="0.21"/>
    <n v="0"/>
    <x v="0"/>
    <x v="5"/>
  </r>
  <r>
    <s v="O_1115"/>
    <x v="105"/>
    <s v="Jackie Tran"/>
    <x v="0"/>
    <x v="2"/>
    <s v="Storage"/>
    <s v="Beat Never"/>
    <n v="1461.28"/>
    <n v="8"/>
    <n v="0.21"/>
    <n v="166.7"/>
    <x v="0"/>
    <x v="5"/>
  </r>
  <r>
    <s v="O_1394"/>
    <x v="105"/>
    <s v="Andrew Lucas"/>
    <x v="1"/>
    <x v="0"/>
    <s v="Tables"/>
    <s v="Specific Positive"/>
    <n v="653.12"/>
    <n v="1"/>
    <n v="0.06"/>
    <n v="22.75"/>
    <x v="1"/>
    <x v="5"/>
  </r>
  <r>
    <s v="O_1183"/>
    <x v="106"/>
    <s v="Evan Kennedy"/>
    <x v="0"/>
    <x v="1"/>
    <s v="Tables"/>
    <s v="Possible Space"/>
    <n v="1934.22"/>
    <n v="4"/>
    <n v="0.14000000000000001"/>
    <n v="316.66000000000003"/>
    <x v="2"/>
    <x v="5"/>
  </r>
  <r>
    <s v="O_1182"/>
    <x v="107"/>
    <s v="James Chase"/>
    <x v="0"/>
    <x v="1"/>
    <s v="Phones"/>
    <s v="Recent Kind"/>
    <n v="1078.55"/>
    <n v="8"/>
    <n v="0.19"/>
    <n v="63.39"/>
    <x v="2"/>
    <x v="5"/>
  </r>
  <r>
    <s v="O_1396"/>
    <x v="108"/>
    <s v="Denise Lloyd"/>
    <x v="1"/>
    <x v="2"/>
    <s v="Chairs"/>
    <s v="Staff General"/>
    <n v="1451.8"/>
    <n v="9"/>
    <n v="0.21"/>
    <n v="227.97"/>
    <x v="0"/>
    <x v="5"/>
  </r>
  <r>
    <s v="O_1145"/>
    <x v="109"/>
    <s v="Anthony Sparks"/>
    <x v="2"/>
    <x v="2"/>
    <s v="Storage"/>
    <s v="Guy School"/>
    <n v="491.76"/>
    <n v="3"/>
    <n v="0.11"/>
    <n v="23.95"/>
    <x v="1"/>
    <x v="5"/>
  </r>
  <r>
    <s v="O_1467"/>
    <x v="109"/>
    <s v="James Cole"/>
    <x v="0"/>
    <x v="2"/>
    <s v="Chairs"/>
    <s v="Cost Information"/>
    <n v="772.55"/>
    <n v="4"/>
    <n v="0.05"/>
    <n v="136.22999999999999"/>
    <x v="3"/>
    <x v="5"/>
  </r>
  <r>
    <s v="O_1281"/>
    <x v="110"/>
    <s v="Hayley Hawkins"/>
    <x v="2"/>
    <x v="2"/>
    <s v="Chairs"/>
    <s v="Every On"/>
    <n v="135.41999999999999"/>
    <n v="4"/>
    <n v="0.14000000000000001"/>
    <n v="112.21"/>
    <x v="2"/>
    <x v="6"/>
  </r>
  <r>
    <s v="O_1133"/>
    <x v="111"/>
    <s v="Patricia James"/>
    <x v="1"/>
    <x v="1"/>
    <s v="Phones"/>
    <s v="Long Cause"/>
    <n v="1666.47"/>
    <n v="6"/>
    <n v="0.06"/>
    <n v="0"/>
    <x v="1"/>
    <x v="6"/>
  </r>
  <r>
    <s v="O_1163"/>
    <x v="111"/>
    <s v="Anthony Stone"/>
    <x v="0"/>
    <x v="0"/>
    <s v="Binders"/>
    <s v="Ready Trade"/>
    <n v="903.46"/>
    <n v="10"/>
    <n v="0.23"/>
    <n v="349.16"/>
    <x v="0"/>
    <x v="6"/>
  </r>
  <r>
    <s v="O_1390"/>
    <x v="111"/>
    <s v="Chad Baldwin"/>
    <x v="2"/>
    <x v="2"/>
    <s v="Chairs"/>
    <s v="Argue Billion"/>
    <n v="1617.14"/>
    <n v="8"/>
    <n v="0.03"/>
    <n v="395.53"/>
    <x v="3"/>
    <x v="6"/>
  </r>
  <r>
    <s v="O_1348"/>
    <x v="112"/>
    <s v="Richard Romero"/>
    <x v="1"/>
    <x v="0"/>
    <s v="Chairs"/>
    <s v="Almost Better"/>
    <n v="1082.45"/>
    <n v="9"/>
    <n v="0.25"/>
    <n v="0"/>
    <x v="0"/>
    <x v="6"/>
  </r>
  <r>
    <s v="O_1442"/>
    <x v="112"/>
    <s v="Stephanie Morgan"/>
    <x v="3"/>
    <x v="0"/>
    <s v="Chairs"/>
    <s v="Child At"/>
    <n v="1174.7"/>
    <n v="9"/>
    <n v="0.26"/>
    <n v="489.69"/>
    <x v="0"/>
    <x v="6"/>
  </r>
  <r>
    <s v="O_1385"/>
    <x v="113"/>
    <s v="Austin Allen"/>
    <x v="3"/>
    <x v="0"/>
    <s v="Storage"/>
    <s v="Someone Sister"/>
    <n v="320.81"/>
    <n v="10"/>
    <n v="7.0000000000000007E-2"/>
    <n v="6.16"/>
    <x v="1"/>
    <x v="6"/>
  </r>
  <r>
    <s v="O_1330"/>
    <x v="114"/>
    <s v="Joanna Shepherd"/>
    <x v="1"/>
    <x v="1"/>
    <s v="Phones"/>
    <s v="Sure Yard"/>
    <n v="1612.14"/>
    <n v="6"/>
    <n v="0.2"/>
    <n v="0"/>
    <x v="2"/>
    <x v="6"/>
  </r>
  <r>
    <s v="O_1338"/>
    <x v="115"/>
    <s v="Lindsey Hernandez"/>
    <x v="3"/>
    <x v="2"/>
    <s v="Tables"/>
    <s v="Example Stuff"/>
    <n v="1568.1"/>
    <n v="7"/>
    <n v="0.17"/>
    <n v="0"/>
    <x v="2"/>
    <x v="6"/>
  </r>
  <r>
    <s v="O_1031"/>
    <x v="116"/>
    <s v="Kyle Reed"/>
    <x v="0"/>
    <x v="1"/>
    <s v="Phones"/>
    <s v="Something Field"/>
    <n v="1696.74"/>
    <n v="6"/>
    <n v="0.25"/>
    <n v="0"/>
    <x v="0"/>
    <x v="6"/>
  </r>
  <r>
    <s v="O_1453"/>
    <x v="116"/>
    <s v="Ashley Allen"/>
    <x v="2"/>
    <x v="2"/>
    <s v="Tables"/>
    <s v="Central Fly"/>
    <n v="1385.73"/>
    <n v="9"/>
    <n v="0.15"/>
    <n v="187.88"/>
    <x v="2"/>
    <x v="6"/>
  </r>
  <r>
    <s v="O_1016"/>
    <x v="117"/>
    <s v="Heather Castro"/>
    <x v="1"/>
    <x v="0"/>
    <s v="Storage"/>
    <s v="Apply Relationship"/>
    <n v="86.55"/>
    <n v="2"/>
    <n v="0.15"/>
    <n v="0"/>
    <x v="2"/>
    <x v="6"/>
  </r>
  <r>
    <s v="O_1179"/>
    <x v="117"/>
    <s v="Jill Washington"/>
    <x v="1"/>
    <x v="0"/>
    <s v="Binders"/>
    <s v="Type Share"/>
    <n v="950.28"/>
    <n v="3"/>
    <n v="0.28000000000000003"/>
    <n v="0"/>
    <x v="0"/>
    <x v="6"/>
  </r>
  <r>
    <s v="O_1360"/>
    <x v="117"/>
    <s v="Curtis Jacobs"/>
    <x v="1"/>
    <x v="1"/>
    <s v="Tables"/>
    <s v="Wide And"/>
    <n v="1992.91"/>
    <n v="5"/>
    <n v="0.13"/>
    <n v="0"/>
    <x v="2"/>
    <x v="6"/>
  </r>
  <r>
    <s v="O_1043"/>
    <x v="118"/>
    <s v="Elizabeth Clark"/>
    <x v="0"/>
    <x v="0"/>
    <s v="Phones"/>
    <s v="Control World"/>
    <n v="1816.55"/>
    <n v="8"/>
    <n v="0.27"/>
    <n v="252.32"/>
    <x v="0"/>
    <x v="6"/>
  </r>
  <r>
    <s v="O_1271"/>
    <x v="118"/>
    <s v="Nicholas Edwards"/>
    <x v="2"/>
    <x v="1"/>
    <s v="Binders"/>
    <s v="Man Billion"/>
    <n v="391.42"/>
    <n v="3"/>
    <n v="0.03"/>
    <n v="0"/>
    <x v="3"/>
    <x v="6"/>
  </r>
  <r>
    <s v="O_1337"/>
    <x v="118"/>
    <s v="David York"/>
    <x v="2"/>
    <x v="0"/>
    <s v="Binders"/>
    <s v="Teacher Health"/>
    <n v="181.11"/>
    <n v="5"/>
    <n v="0.18"/>
    <n v="197.36"/>
    <x v="2"/>
    <x v="6"/>
  </r>
  <r>
    <s v="O_1403"/>
    <x v="118"/>
    <s v="Jeremy Robbins"/>
    <x v="0"/>
    <x v="0"/>
    <s v="Storage"/>
    <s v="Cultural Response"/>
    <n v="927.45"/>
    <n v="6"/>
    <n v="0.24"/>
    <n v="23.66"/>
    <x v="0"/>
    <x v="6"/>
  </r>
  <r>
    <s v="O_1160"/>
    <x v="119"/>
    <s v="Brandon King"/>
    <x v="0"/>
    <x v="0"/>
    <s v="Accessories"/>
    <s v="Be Result"/>
    <n v="1553.64"/>
    <n v="3"/>
    <n v="0.26"/>
    <n v="119.72"/>
    <x v="0"/>
    <x v="6"/>
  </r>
  <r>
    <s v="O_1335"/>
    <x v="120"/>
    <s v="Amy Mccoy"/>
    <x v="1"/>
    <x v="0"/>
    <s v="Storage"/>
    <s v="Dark President"/>
    <n v="1573.56"/>
    <n v="8"/>
    <n v="0.04"/>
    <n v="292.42"/>
    <x v="3"/>
    <x v="6"/>
  </r>
  <r>
    <s v="O_1204"/>
    <x v="121"/>
    <s v="Michael Nolan"/>
    <x v="3"/>
    <x v="1"/>
    <s v="Chairs"/>
    <s v="Remember Tell"/>
    <n v="102.01"/>
    <n v="10"/>
    <n v="0.28999999999999998"/>
    <n v="0"/>
    <x v="0"/>
    <x v="6"/>
  </r>
  <r>
    <s v="O_1285"/>
    <x v="122"/>
    <s v="Mary Steele"/>
    <x v="2"/>
    <x v="2"/>
    <s v="Binders"/>
    <s v="Claim Deal"/>
    <n v="1055"/>
    <n v="9"/>
    <n v="0.01"/>
    <n v="253.09"/>
    <x v="3"/>
    <x v="6"/>
  </r>
  <r>
    <s v="O_1498"/>
    <x v="122"/>
    <s v="Donna Berry"/>
    <x v="1"/>
    <x v="2"/>
    <s v="Chairs"/>
    <s v="Pass Institution"/>
    <n v="967.64"/>
    <n v="6"/>
    <n v="0.21"/>
    <n v="165.81"/>
    <x v="0"/>
    <x v="6"/>
  </r>
  <r>
    <s v="O_1368"/>
    <x v="123"/>
    <s v="Brad Walker"/>
    <x v="3"/>
    <x v="0"/>
    <s v="Binders"/>
    <s v="Fast Way"/>
    <n v="917.97"/>
    <n v="8"/>
    <n v="0.23"/>
    <n v="35.590000000000003"/>
    <x v="0"/>
    <x v="6"/>
  </r>
  <r>
    <s v="O_1033"/>
    <x v="124"/>
    <s v="Steven Lee"/>
    <x v="2"/>
    <x v="0"/>
    <s v="Binders"/>
    <s v="Race Artist"/>
    <n v="1198.3"/>
    <n v="4"/>
    <n v="0"/>
    <n v="304.83"/>
    <x v="3"/>
    <x v="6"/>
  </r>
  <r>
    <s v="O_1358"/>
    <x v="124"/>
    <s v="Jessica Hammond"/>
    <x v="2"/>
    <x v="0"/>
    <s v="Binders"/>
    <s v="Toward Beyond"/>
    <n v="557.57000000000005"/>
    <n v="1"/>
    <n v="0.15"/>
    <n v="0"/>
    <x v="2"/>
    <x v="6"/>
  </r>
  <r>
    <s v="O_1288"/>
    <x v="125"/>
    <s v="Matthew Jones"/>
    <x v="1"/>
    <x v="1"/>
    <s v="Binders"/>
    <s v="These Else"/>
    <n v="543.96"/>
    <n v="6"/>
    <n v="0.24"/>
    <n v="135.32"/>
    <x v="0"/>
    <x v="6"/>
  </r>
  <r>
    <s v="O_1092"/>
    <x v="126"/>
    <s v="Tanya Johnston"/>
    <x v="0"/>
    <x v="1"/>
    <s v="Storage"/>
    <s v="Food Collection"/>
    <n v="170.65"/>
    <n v="4"/>
    <n v="0.08"/>
    <n v="447.24"/>
    <x v="1"/>
    <x v="6"/>
  </r>
  <r>
    <s v="O_1206"/>
    <x v="126"/>
    <s v="Tony Huerta"/>
    <x v="1"/>
    <x v="0"/>
    <s v="Phones"/>
    <s v="Five Under"/>
    <n v="1028.9100000000001"/>
    <n v="2"/>
    <n v="0.1"/>
    <n v="0"/>
    <x v="1"/>
    <x v="6"/>
  </r>
  <r>
    <s v="O_1401"/>
    <x v="126"/>
    <s v="Zachary White"/>
    <x v="2"/>
    <x v="1"/>
    <s v="Chairs"/>
    <s v="On Yeah"/>
    <n v="1946.14"/>
    <n v="10"/>
    <n v="0.24"/>
    <n v="0"/>
    <x v="0"/>
    <x v="6"/>
  </r>
  <r>
    <s v="O_1472"/>
    <x v="127"/>
    <s v="Andrew Williams"/>
    <x v="1"/>
    <x v="0"/>
    <s v="Accessories"/>
    <s v="Eight Gas"/>
    <n v="533.44000000000005"/>
    <n v="4"/>
    <n v="0.27"/>
    <n v="131.5"/>
    <x v="0"/>
    <x v="6"/>
  </r>
  <r>
    <s v="O_1479"/>
    <x v="127"/>
    <s v="Brian Butler"/>
    <x v="3"/>
    <x v="1"/>
    <s v="Phones"/>
    <s v="Couple Rest"/>
    <n v="361.41"/>
    <n v="4"/>
    <n v="0.02"/>
    <n v="71.27"/>
    <x v="3"/>
    <x v="6"/>
  </r>
  <r>
    <s v="O_1062"/>
    <x v="128"/>
    <s v="Scott Cole"/>
    <x v="3"/>
    <x v="0"/>
    <s v="Accessories"/>
    <s v="Budget Give"/>
    <n v="1288.83"/>
    <n v="8"/>
    <n v="0.11"/>
    <n v="0"/>
    <x v="1"/>
    <x v="6"/>
  </r>
  <r>
    <s v="O_1149"/>
    <x v="128"/>
    <s v="Kyle Preston"/>
    <x v="3"/>
    <x v="2"/>
    <s v="Tables"/>
    <s v="World Marriage"/>
    <n v="247.22"/>
    <n v="2"/>
    <n v="0.23"/>
    <n v="271.33"/>
    <x v="0"/>
    <x v="6"/>
  </r>
  <r>
    <s v="O_1114"/>
    <x v="129"/>
    <s v="Jared Sanchez"/>
    <x v="3"/>
    <x v="0"/>
    <s v="Phones"/>
    <s v="Tv Store"/>
    <n v="604.09"/>
    <n v="3"/>
    <n v="0.24"/>
    <n v="100.53"/>
    <x v="0"/>
    <x v="6"/>
  </r>
  <r>
    <s v="O_1363"/>
    <x v="129"/>
    <s v="Belinda Miller"/>
    <x v="3"/>
    <x v="0"/>
    <s v="Chairs"/>
    <s v="Role Very"/>
    <n v="1007.84"/>
    <n v="7"/>
    <n v="0.24"/>
    <n v="55.42"/>
    <x v="0"/>
    <x v="6"/>
  </r>
  <r>
    <s v="O_1185"/>
    <x v="130"/>
    <s v="Marissa Hernandez"/>
    <x v="2"/>
    <x v="2"/>
    <s v="Storage"/>
    <s v="Visit Admit"/>
    <n v="1612.46"/>
    <n v="6"/>
    <n v="0"/>
    <n v="0"/>
    <x v="3"/>
    <x v="6"/>
  </r>
  <r>
    <s v="O_1339"/>
    <x v="130"/>
    <s v="Matthew Rangel"/>
    <x v="3"/>
    <x v="0"/>
    <s v="Storage"/>
    <s v="Industry Bar"/>
    <n v="764.34"/>
    <n v="3"/>
    <n v="0.13"/>
    <n v="463.86"/>
    <x v="2"/>
    <x v="6"/>
  </r>
  <r>
    <s v="O_1325"/>
    <x v="131"/>
    <s v="Matthew Madden"/>
    <x v="1"/>
    <x v="2"/>
    <s v="Chairs"/>
    <s v="Seven Face"/>
    <n v="1961.05"/>
    <n v="4"/>
    <n v="0.05"/>
    <n v="487.87"/>
    <x v="3"/>
    <x v="6"/>
  </r>
  <r>
    <s v="O_1328"/>
    <x v="131"/>
    <s v="Terry Armstrong"/>
    <x v="3"/>
    <x v="0"/>
    <s v="Phones"/>
    <s v="Tax Save"/>
    <n v="1293.1500000000001"/>
    <n v="1"/>
    <n v="0.28000000000000003"/>
    <n v="494.08"/>
    <x v="0"/>
    <x v="6"/>
  </r>
  <r>
    <s v="O_1264"/>
    <x v="132"/>
    <s v="Charles Martinez"/>
    <x v="3"/>
    <x v="0"/>
    <s v="Storage"/>
    <s v="Fund Stand"/>
    <n v="1275.0999999999999"/>
    <n v="5"/>
    <n v="0.2"/>
    <n v="252.19"/>
    <x v="2"/>
    <x v="6"/>
  </r>
  <r>
    <s v="O_1425"/>
    <x v="133"/>
    <s v="William Conner"/>
    <x v="3"/>
    <x v="2"/>
    <s v="Storage"/>
    <s v="Board Agree"/>
    <n v="1124.1400000000001"/>
    <n v="7"/>
    <n v="7.0000000000000007E-2"/>
    <n v="352.11"/>
    <x v="1"/>
    <x v="7"/>
  </r>
  <r>
    <s v="O_1387"/>
    <x v="134"/>
    <s v="Brandi Bell"/>
    <x v="1"/>
    <x v="0"/>
    <s v="Storage"/>
    <s v="Risk Shake"/>
    <n v="101.25"/>
    <n v="4"/>
    <n v="0.01"/>
    <n v="0"/>
    <x v="3"/>
    <x v="7"/>
  </r>
  <r>
    <s v="O_1255"/>
    <x v="135"/>
    <s v="Leah Smith"/>
    <x v="0"/>
    <x v="0"/>
    <s v="Chairs"/>
    <s v="Development Write"/>
    <n v="811.38"/>
    <n v="6"/>
    <n v="0.03"/>
    <n v="80.41"/>
    <x v="3"/>
    <x v="7"/>
  </r>
  <r>
    <s v="O_1316"/>
    <x v="135"/>
    <s v="Christopher Hernandez"/>
    <x v="1"/>
    <x v="2"/>
    <s v="Tables"/>
    <s v="As Prepare"/>
    <n v="1225.1099999999999"/>
    <n v="10"/>
    <n v="0.2"/>
    <n v="0"/>
    <x v="2"/>
    <x v="7"/>
  </r>
  <r>
    <s v="O_1386"/>
    <x v="135"/>
    <s v="Ashley Perkins"/>
    <x v="2"/>
    <x v="2"/>
    <s v="Storage"/>
    <s v="Challenge Street"/>
    <n v="1591.23"/>
    <n v="1"/>
    <n v="0.26"/>
    <n v="0"/>
    <x v="0"/>
    <x v="7"/>
  </r>
  <r>
    <s v="O_1238"/>
    <x v="136"/>
    <s v="Jacob Avery"/>
    <x v="0"/>
    <x v="1"/>
    <s v="Binders"/>
    <s v="Win Listen"/>
    <n v="1213.6400000000001"/>
    <n v="3"/>
    <n v="0.01"/>
    <n v="77.37"/>
    <x v="3"/>
    <x v="7"/>
  </r>
  <r>
    <s v="O_1410"/>
    <x v="136"/>
    <s v="Cameron Young"/>
    <x v="0"/>
    <x v="0"/>
    <s v="Binders"/>
    <s v="Executive Class"/>
    <n v="1934.22"/>
    <n v="5"/>
    <n v="0.17"/>
    <n v="0"/>
    <x v="2"/>
    <x v="7"/>
  </r>
  <r>
    <s v="O_1168"/>
    <x v="137"/>
    <s v="Emily Smith"/>
    <x v="3"/>
    <x v="2"/>
    <s v="Storage"/>
    <s v="Dog They"/>
    <n v="605.61"/>
    <n v="4"/>
    <n v="0.16"/>
    <n v="498.45"/>
    <x v="2"/>
    <x v="7"/>
  </r>
  <r>
    <s v="O_1144"/>
    <x v="138"/>
    <s v="Chase Baker"/>
    <x v="1"/>
    <x v="0"/>
    <s v="Storage"/>
    <s v="Answer Land"/>
    <n v="998.23"/>
    <n v="6"/>
    <n v="0.12"/>
    <n v="441.1"/>
    <x v="1"/>
    <x v="7"/>
  </r>
  <r>
    <s v="O_1212"/>
    <x v="139"/>
    <s v="Sean Osborne"/>
    <x v="1"/>
    <x v="1"/>
    <s v="Accessories"/>
    <s v="Until Simple"/>
    <n v="1686.39"/>
    <n v="8"/>
    <n v="0.3"/>
    <n v="28.38"/>
    <x v="0"/>
    <x v="7"/>
  </r>
  <r>
    <s v="O_1426"/>
    <x v="140"/>
    <s v="Johnny Ward"/>
    <x v="3"/>
    <x v="2"/>
    <s v="Accessories"/>
    <s v="Behind Health"/>
    <n v="294.08"/>
    <n v="3"/>
    <n v="0.25"/>
    <n v="204.64"/>
    <x v="0"/>
    <x v="7"/>
  </r>
  <r>
    <s v="O_1022"/>
    <x v="141"/>
    <s v="Christopher Haynes"/>
    <x v="1"/>
    <x v="0"/>
    <s v="Phones"/>
    <s v="Marriage Black"/>
    <n v="864.5"/>
    <n v="10"/>
    <n v="0.04"/>
    <n v="427.62"/>
    <x v="3"/>
    <x v="7"/>
  </r>
  <r>
    <s v="O_1167"/>
    <x v="142"/>
    <s v="Mark Lloyd"/>
    <x v="3"/>
    <x v="0"/>
    <s v="Binders"/>
    <s v="Care Should"/>
    <n v="916.19"/>
    <n v="9"/>
    <n v="7.0000000000000007E-2"/>
    <n v="480.3"/>
    <x v="1"/>
    <x v="7"/>
  </r>
  <r>
    <s v="O_1215"/>
    <x v="142"/>
    <s v="Robert Robinson"/>
    <x v="2"/>
    <x v="2"/>
    <s v="Storage"/>
    <s v="Late Only"/>
    <n v="318.32"/>
    <n v="8"/>
    <n v="0.01"/>
    <n v="460.49"/>
    <x v="3"/>
    <x v="7"/>
  </r>
  <r>
    <s v="O_1223"/>
    <x v="142"/>
    <s v="Christopher Sloan"/>
    <x v="3"/>
    <x v="2"/>
    <s v="Chairs"/>
    <s v="First However"/>
    <n v="204.49"/>
    <n v="3"/>
    <n v="0.24"/>
    <n v="50.8"/>
    <x v="0"/>
    <x v="7"/>
  </r>
  <r>
    <s v="O_1432"/>
    <x v="142"/>
    <s v="Joseph Anderson"/>
    <x v="3"/>
    <x v="2"/>
    <s v="Accessories"/>
    <s v="Job Important"/>
    <n v="350.68"/>
    <n v="4"/>
    <n v="0.02"/>
    <n v="0"/>
    <x v="3"/>
    <x v="7"/>
  </r>
  <r>
    <s v="O_1312"/>
    <x v="143"/>
    <s v="Richard Jones"/>
    <x v="3"/>
    <x v="2"/>
    <s v="Tables"/>
    <s v="Author Second"/>
    <n v="676.36"/>
    <n v="3"/>
    <n v="0.16"/>
    <n v="130.18"/>
    <x v="2"/>
    <x v="7"/>
  </r>
  <r>
    <s v="O_1287"/>
    <x v="144"/>
    <s v="Heather White"/>
    <x v="0"/>
    <x v="0"/>
    <s v="Phones"/>
    <s v="Hundred Over"/>
    <n v="1108.9100000000001"/>
    <n v="9"/>
    <n v="0.03"/>
    <n v="417.95"/>
    <x v="3"/>
    <x v="7"/>
  </r>
  <r>
    <s v="O_1457"/>
    <x v="145"/>
    <s v="Taylor Griffith"/>
    <x v="3"/>
    <x v="2"/>
    <s v="Binders"/>
    <s v="Summer Training"/>
    <n v="907.23"/>
    <n v="7"/>
    <n v="0.04"/>
    <n v="8.18"/>
    <x v="3"/>
    <x v="7"/>
  </r>
  <r>
    <s v="O_1268"/>
    <x v="146"/>
    <s v="Matthew Rich"/>
    <x v="1"/>
    <x v="1"/>
    <s v="Phones"/>
    <s v="Foot Every"/>
    <n v="136.44999999999999"/>
    <n v="10"/>
    <n v="0.14000000000000001"/>
    <n v="366.22"/>
    <x v="2"/>
    <x v="7"/>
  </r>
  <r>
    <s v="O_1186"/>
    <x v="147"/>
    <s v="Beth Sanford"/>
    <x v="0"/>
    <x v="2"/>
    <s v="Storage"/>
    <s v="Effect Design"/>
    <n v="319.88"/>
    <n v="5"/>
    <n v="0.12"/>
    <n v="488.18"/>
    <x v="1"/>
    <x v="7"/>
  </r>
  <r>
    <s v="O_1233"/>
    <x v="147"/>
    <s v="Erin Bishop"/>
    <x v="3"/>
    <x v="1"/>
    <s v="Tables"/>
    <s v="Onto Next"/>
    <n v="868.66"/>
    <n v="9"/>
    <n v="0.17"/>
    <n v="0"/>
    <x v="2"/>
    <x v="7"/>
  </r>
  <r>
    <s v="O_1259"/>
    <x v="148"/>
    <s v="Luis Acosta"/>
    <x v="3"/>
    <x v="1"/>
    <s v="Storage"/>
    <s v="Who Eight"/>
    <n v="544.62"/>
    <n v="8"/>
    <n v="0.17"/>
    <n v="210.28"/>
    <x v="2"/>
    <x v="7"/>
  </r>
  <r>
    <s v="O_1429"/>
    <x v="148"/>
    <s v="Mitchell Mendoza"/>
    <x v="3"/>
    <x v="2"/>
    <s v="Chairs"/>
    <s v="Still Garden"/>
    <n v="1030.02"/>
    <n v="3"/>
    <n v="0.19"/>
    <n v="115.9"/>
    <x v="2"/>
    <x v="7"/>
  </r>
  <r>
    <s v="O_1110"/>
    <x v="149"/>
    <s v="Kristi Black"/>
    <x v="3"/>
    <x v="1"/>
    <s v="Storage"/>
    <s v="Red That"/>
    <n v="1312.25"/>
    <n v="8"/>
    <n v="0.2"/>
    <n v="313.06"/>
    <x v="2"/>
    <x v="7"/>
  </r>
  <r>
    <s v="O_1063"/>
    <x v="150"/>
    <s v="Sara Ramirez"/>
    <x v="1"/>
    <x v="1"/>
    <s v="Binders"/>
    <s v="Commercial Side"/>
    <n v="1267.82"/>
    <n v="10"/>
    <n v="0.24"/>
    <n v="211.15"/>
    <x v="0"/>
    <x v="7"/>
  </r>
  <r>
    <s v="O_1196"/>
    <x v="150"/>
    <s v="William Hodges"/>
    <x v="3"/>
    <x v="2"/>
    <s v="Accessories"/>
    <s v="Somebody Treat"/>
    <n v="581.94000000000005"/>
    <n v="1"/>
    <n v="0.18"/>
    <n v="426.9"/>
    <x v="2"/>
    <x v="7"/>
  </r>
  <r>
    <s v="O_1357"/>
    <x v="150"/>
    <s v="Cheyenne Gregory"/>
    <x v="1"/>
    <x v="2"/>
    <s v="Tables"/>
    <s v="Glass Others"/>
    <n v="560.46"/>
    <n v="4"/>
    <n v="0.12"/>
    <n v="0"/>
    <x v="1"/>
    <x v="7"/>
  </r>
  <r>
    <s v="O_1484"/>
    <x v="150"/>
    <s v="Michelle Hampton"/>
    <x v="1"/>
    <x v="0"/>
    <s v="Chairs"/>
    <s v="Left Subject"/>
    <n v="1021.62"/>
    <n v="8"/>
    <n v="0.22"/>
    <n v="107.82"/>
    <x v="0"/>
    <x v="7"/>
  </r>
  <r>
    <s v="O_1156"/>
    <x v="151"/>
    <s v="Tracy Harrison"/>
    <x v="0"/>
    <x v="0"/>
    <s v="Phones"/>
    <s v="Vote Idea"/>
    <n v="305.55"/>
    <n v="9"/>
    <n v="0.03"/>
    <n v="406.22"/>
    <x v="3"/>
    <x v="7"/>
  </r>
  <r>
    <s v="O_1230"/>
    <x v="151"/>
    <s v="Paul Baker"/>
    <x v="3"/>
    <x v="0"/>
    <s v="Binders"/>
    <s v="Major Who"/>
    <n v="611.79999999999995"/>
    <n v="10"/>
    <n v="0.11"/>
    <n v="12.95"/>
    <x v="1"/>
    <x v="7"/>
  </r>
  <r>
    <s v="O_1274"/>
    <x v="151"/>
    <s v="Jeffrey Garner"/>
    <x v="2"/>
    <x v="2"/>
    <s v="Storage"/>
    <s v="Those Front"/>
    <n v="1406.01"/>
    <n v="8"/>
    <n v="0.1"/>
    <n v="307.10000000000002"/>
    <x v="1"/>
    <x v="7"/>
  </r>
  <r>
    <s v="O_1318"/>
    <x v="151"/>
    <s v="Julie Elliott"/>
    <x v="3"/>
    <x v="0"/>
    <s v="Tables"/>
    <s v="World Practice"/>
    <n v="1395.04"/>
    <n v="9"/>
    <n v="0.28999999999999998"/>
    <n v="0"/>
    <x v="0"/>
    <x v="7"/>
  </r>
  <r>
    <s v="O_1376"/>
    <x v="151"/>
    <s v="David Fowler"/>
    <x v="2"/>
    <x v="2"/>
    <s v="Chairs"/>
    <s v="Seem Tend"/>
    <n v="1788.1"/>
    <n v="10"/>
    <n v="0.3"/>
    <n v="295.02999999999997"/>
    <x v="0"/>
    <x v="7"/>
  </r>
  <r>
    <s v="O_1418"/>
    <x v="152"/>
    <s v="Logan Benson"/>
    <x v="1"/>
    <x v="1"/>
    <s v="Storage"/>
    <s v="Light Here"/>
    <n v="1433.2"/>
    <n v="8"/>
    <n v="0.02"/>
    <n v="93.76"/>
    <x v="3"/>
    <x v="7"/>
  </r>
  <r>
    <s v="O_1013"/>
    <x v="153"/>
    <s v="Jessica Williams"/>
    <x v="3"/>
    <x v="2"/>
    <s v="Tables"/>
    <s v="Boy Power"/>
    <n v="190.55"/>
    <n v="6"/>
    <n v="0.28000000000000003"/>
    <n v="227.22"/>
    <x v="0"/>
    <x v="7"/>
  </r>
  <r>
    <s v="O_1030"/>
    <x v="153"/>
    <s v="Kevin Terrell"/>
    <x v="1"/>
    <x v="1"/>
    <s v="Tables"/>
    <s v="Rather Decision"/>
    <n v="221.85"/>
    <n v="9"/>
    <n v="0.02"/>
    <n v="251.23"/>
    <x v="3"/>
    <x v="7"/>
  </r>
  <r>
    <s v="O_1265"/>
    <x v="154"/>
    <s v="Lauren Joseph"/>
    <x v="2"/>
    <x v="1"/>
    <s v="Phones"/>
    <s v="Fear Husband"/>
    <n v="1554.43"/>
    <n v="2"/>
    <n v="0.21"/>
    <n v="366.51"/>
    <x v="0"/>
    <x v="8"/>
  </r>
  <r>
    <s v="O_1372"/>
    <x v="154"/>
    <s v="Julie Gilbert"/>
    <x v="2"/>
    <x v="2"/>
    <s v="Tables"/>
    <s v="To Forward"/>
    <n v="673.2"/>
    <n v="4"/>
    <n v="0.15"/>
    <n v="105.81"/>
    <x v="2"/>
    <x v="8"/>
  </r>
  <r>
    <s v="O_1068"/>
    <x v="155"/>
    <s v="Jason Rivera"/>
    <x v="0"/>
    <x v="0"/>
    <s v="Tables"/>
    <s v="Street Find"/>
    <n v="912.31"/>
    <n v="6"/>
    <n v="0.21"/>
    <n v="78.58"/>
    <x v="0"/>
    <x v="8"/>
  </r>
  <r>
    <s v="O_1188"/>
    <x v="155"/>
    <s v="Thomas Smith"/>
    <x v="3"/>
    <x v="0"/>
    <s v="Storage"/>
    <s v="Phone Along"/>
    <n v="1300.3"/>
    <n v="2"/>
    <n v="0.11"/>
    <n v="472.83"/>
    <x v="1"/>
    <x v="8"/>
  </r>
  <r>
    <s v="O_1296"/>
    <x v="156"/>
    <s v="Haley Rodriguez"/>
    <x v="1"/>
    <x v="0"/>
    <s v="Chairs"/>
    <s v="Magazine Concern"/>
    <n v="767.64"/>
    <n v="10"/>
    <n v="0.24"/>
    <n v="180.56"/>
    <x v="0"/>
    <x v="8"/>
  </r>
  <r>
    <s v="O_1407"/>
    <x v="156"/>
    <s v="Michael Sullivan"/>
    <x v="3"/>
    <x v="2"/>
    <s v="Tables"/>
    <s v="Find Success"/>
    <n v="1571.51"/>
    <n v="9"/>
    <n v="0.05"/>
    <n v="269.02"/>
    <x v="3"/>
    <x v="8"/>
  </r>
  <r>
    <s v="O_1120"/>
    <x v="157"/>
    <s v="Parker Hill"/>
    <x v="3"/>
    <x v="1"/>
    <s v="Accessories"/>
    <s v="Assume Them"/>
    <n v="1186.3399999999999"/>
    <n v="5"/>
    <n v="7.0000000000000007E-2"/>
    <n v="157.55000000000001"/>
    <x v="1"/>
    <x v="8"/>
  </r>
  <r>
    <s v="O_1025"/>
    <x v="158"/>
    <s v="Shelby Walker"/>
    <x v="3"/>
    <x v="1"/>
    <s v="Tables"/>
    <s v="Oil Woman"/>
    <n v="683.3"/>
    <n v="3"/>
    <n v="0.27"/>
    <n v="311.01"/>
    <x v="0"/>
    <x v="8"/>
  </r>
  <r>
    <s v="O_1155"/>
    <x v="159"/>
    <s v="Zachary Graham"/>
    <x v="3"/>
    <x v="0"/>
    <s v="Chairs"/>
    <s v="Kitchen House"/>
    <n v="1544.3"/>
    <n v="4"/>
    <n v="0.03"/>
    <n v="413.89"/>
    <x v="3"/>
    <x v="8"/>
  </r>
  <r>
    <s v="O_1481"/>
    <x v="159"/>
    <s v="Linda Baker"/>
    <x v="3"/>
    <x v="1"/>
    <s v="Chairs"/>
    <s v="Agreement Short"/>
    <n v="1176.49"/>
    <n v="6"/>
    <n v="0.19"/>
    <n v="67.010000000000005"/>
    <x v="2"/>
    <x v="8"/>
  </r>
  <r>
    <s v="O_1456"/>
    <x v="160"/>
    <s v="Victor Barrera"/>
    <x v="3"/>
    <x v="2"/>
    <s v="Binders"/>
    <s v="Pressure Husband"/>
    <n v="166.83"/>
    <n v="5"/>
    <n v="0.16"/>
    <n v="262.42"/>
    <x v="2"/>
    <x v="8"/>
  </r>
  <r>
    <s v="O_1138"/>
    <x v="161"/>
    <s v="Juan Moore"/>
    <x v="3"/>
    <x v="2"/>
    <s v="Tables"/>
    <s v="Surface Foot"/>
    <n v="875.64"/>
    <n v="5"/>
    <n v="7.0000000000000007E-2"/>
    <n v="0"/>
    <x v="1"/>
    <x v="8"/>
  </r>
  <r>
    <s v="O_1251"/>
    <x v="161"/>
    <s v="Raymond Kramer"/>
    <x v="2"/>
    <x v="0"/>
    <s v="Accessories"/>
    <s v="Measure Detail"/>
    <n v="1075.82"/>
    <n v="10"/>
    <n v="0.19"/>
    <n v="0"/>
    <x v="2"/>
    <x v="8"/>
  </r>
  <r>
    <s v="O_1323"/>
    <x v="162"/>
    <s v="Heather Jones"/>
    <x v="3"/>
    <x v="0"/>
    <s v="Tables"/>
    <s v="Its Actually"/>
    <n v="1996.39"/>
    <n v="5"/>
    <n v="0.11"/>
    <n v="463.46"/>
    <x v="1"/>
    <x v="8"/>
  </r>
  <r>
    <s v="O_1446"/>
    <x v="162"/>
    <s v="Amanda Small"/>
    <x v="2"/>
    <x v="0"/>
    <s v="Chairs"/>
    <s v="Stay Ball"/>
    <n v="1296.03"/>
    <n v="5"/>
    <n v="0.19"/>
    <n v="257.54000000000002"/>
    <x v="2"/>
    <x v="8"/>
  </r>
  <r>
    <s v="O_1324"/>
    <x v="163"/>
    <s v="Andrew Wood"/>
    <x v="2"/>
    <x v="1"/>
    <s v="Chairs"/>
    <s v="Adult Next"/>
    <n v="585.38"/>
    <n v="1"/>
    <n v="0.14000000000000001"/>
    <n v="202.98"/>
    <x v="2"/>
    <x v="8"/>
  </r>
  <r>
    <s v="O_1076"/>
    <x v="164"/>
    <s v="Mr. Michael Yates"/>
    <x v="2"/>
    <x v="2"/>
    <s v="Storage"/>
    <s v="Before Institution"/>
    <n v="1671.81"/>
    <n v="5"/>
    <n v="0.11"/>
    <n v="0"/>
    <x v="1"/>
    <x v="8"/>
  </r>
  <r>
    <s v="O_1416"/>
    <x v="164"/>
    <s v="Joseph Mcintyre"/>
    <x v="3"/>
    <x v="1"/>
    <s v="Phones"/>
    <s v="Benefit Accept"/>
    <n v="371.08"/>
    <n v="7"/>
    <n v="0.23"/>
    <n v="0"/>
    <x v="0"/>
    <x v="8"/>
  </r>
  <r>
    <s v="O_1448"/>
    <x v="164"/>
    <s v="Robert Sullivan"/>
    <x v="0"/>
    <x v="0"/>
    <s v="Accessories"/>
    <s v="Yet Employee"/>
    <n v="1272.97"/>
    <n v="6"/>
    <n v="0.26"/>
    <n v="103.94"/>
    <x v="0"/>
    <x v="8"/>
  </r>
  <r>
    <s v="O_1162"/>
    <x v="165"/>
    <s v="April Booth"/>
    <x v="2"/>
    <x v="2"/>
    <s v="Storage"/>
    <s v="Notice Cell"/>
    <n v="372.8"/>
    <n v="10"/>
    <n v="0.12"/>
    <n v="4.12"/>
    <x v="1"/>
    <x v="8"/>
  </r>
  <r>
    <s v="O_1424"/>
    <x v="165"/>
    <s v="Carrie Ward"/>
    <x v="1"/>
    <x v="2"/>
    <s v="Chairs"/>
    <s v="Music Involve"/>
    <n v="1288.3599999999999"/>
    <n v="7"/>
    <n v="0.1"/>
    <n v="380.16"/>
    <x v="1"/>
    <x v="8"/>
  </r>
  <r>
    <s v="O_1455"/>
    <x v="165"/>
    <s v="Tony Lin"/>
    <x v="3"/>
    <x v="2"/>
    <s v="Phones"/>
    <s v="Go Thought"/>
    <n v="192.3"/>
    <n v="1"/>
    <n v="0.09"/>
    <n v="178.09"/>
    <x v="1"/>
    <x v="8"/>
  </r>
  <r>
    <s v="O_1159"/>
    <x v="166"/>
    <s v="Jennifer Hodges"/>
    <x v="3"/>
    <x v="0"/>
    <s v="Accessories"/>
    <s v="Huge How"/>
    <n v="1671.12"/>
    <n v="5"/>
    <n v="0.24"/>
    <n v="0"/>
    <x v="0"/>
    <x v="8"/>
  </r>
  <r>
    <s v="O_1034"/>
    <x v="167"/>
    <s v="Jeffrey Meyer"/>
    <x v="2"/>
    <x v="1"/>
    <s v="Chairs"/>
    <s v="Whatever Specific"/>
    <n v="1071.73"/>
    <n v="10"/>
    <n v="0.04"/>
    <n v="0"/>
    <x v="3"/>
    <x v="8"/>
  </r>
  <r>
    <s v="O_1295"/>
    <x v="167"/>
    <s v="Jennifer Lewis"/>
    <x v="3"/>
    <x v="1"/>
    <s v="Accessories"/>
    <s v="Sister Military"/>
    <n v="292.73"/>
    <n v="4"/>
    <n v="0.14000000000000001"/>
    <n v="495.86"/>
    <x v="2"/>
    <x v="8"/>
  </r>
  <r>
    <s v="O_1298"/>
    <x v="167"/>
    <s v="Daniel Joyce"/>
    <x v="0"/>
    <x v="0"/>
    <s v="Tables"/>
    <s v="He Condition"/>
    <n v="1499.45"/>
    <n v="3"/>
    <n v="0.06"/>
    <n v="67.75"/>
    <x v="1"/>
    <x v="8"/>
  </r>
  <r>
    <s v="O_1015"/>
    <x v="168"/>
    <s v="Hunter Fleming"/>
    <x v="3"/>
    <x v="0"/>
    <s v="Chairs"/>
    <s v="Education Eight"/>
    <n v="132.49"/>
    <n v="5"/>
    <n v="0.23"/>
    <n v="45.83"/>
    <x v="0"/>
    <x v="8"/>
  </r>
  <r>
    <s v="O_1449"/>
    <x v="169"/>
    <s v="Michael Moore"/>
    <x v="2"/>
    <x v="0"/>
    <s v="Storage"/>
    <s v="Set Process"/>
    <n v="614.86"/>
    <n v="2"/>
    <n v="0.24"/>
    <n v="0"/>
    <x v="0"/>
    <x v="8"/>
  </r>
  <r>
    <s v="O_1180"/>
    <x v="170"/>
    <s v="Phillip Bennett"/>
    <x v="1"/>
    <x v="0"/>
    <s v="Chairs"/>
    <s v="Southern Budget"/>
    <n v="599.45000000000005"/>
    <n v="7"/>
    <n v="0.22"/>
    <n v="34.51"/>
    <x v="0"/>
    <x v="8"/>
  </r>
  <r>
    <s v="O_1184"/>
    <x v="170"/>
    <s v="Jane Mcneil"/>
    <x v="1"/>
    <x v="0"/>
    <s v="Chairs"/>
    <s v="Would Use"/>
    <n v="1642.94"/>
    <n v="5"/>
    <n v="0.04"/>
    <n v="15.26"/>
    <x v="3"/>
    <x v="8"/>
  </r>
  <r>
    <s v="O_1437"/>
    <x v="170"/>
    <s v="Travis Stone"/>
    <x v="1"/>
    <x v="1"/>
    <s v="Phones"/>
    <s v="Near Condition"/>
    <n v="1149.06"/>
    <n v="1"/>
    <n v="0.21"/>
    <n v="0"/>
    <x v="0"/>
    <x v="8"/>
  </r>
  <r>
    <s v="O_1236"/>
    <x v="171"/>
    <s v="Andrew Ferrell"/>
    <x v="3"/>
    <x v="2"/>
    <s v="Chairs"/>
    <s v="Democrat Give"/>
    <n v="266.17"/>
    <n v="7"/>
    <n v="0.26"/>
    <n v="297.81"/>
    <x v="0"/>
    <x v="8"/>
  </r>
  <r>
    <s v="O_1023"/>
    <x v="172"/>
    <s v="Andrew Ruiz"/>
    <x v="2"/>
    <x v="1"/>
    <s v="Accessories"/>
    <s v="Responsibility Spend"/>
    <n v="274.58999999999997"/>
    <n v="10"/>
    <n v="0.16"/>
    <n v="0"/>
    <x v="2"/>
    <x v="8"/>
  </r>
  <r>
    <s v="O_1057"/>
    <x v="173"/>
    <s v="Sylvia Martinez"/>
    <x v="3"/>
    <x v="0"/>
    <s v="Tables"/>
    <s v="Minute Visit"/>
    <n v="1521.17"/>
    <n v="10"/>
    <n v="0.28000000000000003"/>
    <n v="94.6"/>
    <x v="0"/>
    <x v="8"/>
  </r>
  <r>
    <s v="O_1270"/>
    <x v="174"/>
    <s v="Jennifer Wilcox"/>
    <x v="0"/>
    <x v="1"/>
    <s v="Chairs"/>
    <s v="Us Modern"/>
    <n v="1636.34"/>
    <n v="4"/>
    <n v="0.28000000000000003"/>
    <n v="459.6"/>
    <x v="0"/>
    <x v="8"/>
  </r>
  <r>
    <s v="O_1107"/>
    <x v="175"/>
    <s v="Gabrielle Snyder"/>
    <x v="0"/>
    <x v="1"/>
    <s v="Tables"/>
    <s v="Often While"/>
    <n v="709.82"/>
    <n v="4"/>
    <n v="0.17"/>
    <n v="60.31"/>
    <x v="2"/>
    <x v="8"/>
  </r>
  <r>
    <s v="O_1224"/>
    <x v="175"/>
    <s v="Tracy Phillips"/>
    <x v="0"/>
    <x v="1"/>
    <s v="Tables"/>
    <s v="Create Somebody"/>
    <n v="549.04999999999995"/>
    <n v="1"/>
    <n v="0.2"/>
    <n v="339.24"/>
    <x v="2"/>
    <x v="8"/>
  </r>
  <r>
    <s v="O_1072"/>
    <x v="176"/>
    <s v="Tommy Evans"/>
    <x v="1"/>
    <x v="2"/>
    <s v="Phones"/>
    <s v="Total Purpose"/>
    <n v="1039.31"/>
    <n v="5"/>
    <n v="0.3"/>
    <n v="96.5"/>
    <x v="0"/>
    <x v="8"/>
  </r>
  <r>
    <s v="O_1451"/>
    <x v="176"/>
    <s v="Scott Flores"/>
    <x v="2"/>
    <x v="2"/>
    <s v="Tables"/>
    <s v="Practice Deal"/>
    <n v="991.74"/>
    <n v="6"/>
    <n v="0.28999999999999998"/>
    <n v="482.08"/>
    <x v="0"/>
    <x v="8"/>
  </r>
  <r>
    <s v="O_1480"/>
    <x v="177"/>
    <s v="Steven Wiggins"/>
    <x v="1"/>
    <x v="2"/>
    <s v="Storage"/>
    <s v="Special Oil"/>
    <n v="688.5"/>
    <n v="9"/>
    <n v="0.2"/>
    <n v="59.71"/>
    <x v="2"/>
    <x v="8"/>
  </r>
  <r>
    <s v="O_1219"/>
    <x v="178"/>
    <s v="Amanda Diaz"/>
    <x v="1"/>
    <x v="2"/>
    <s v="Accessories"/>
    <s v="I Stock"/>
    <n v="320.64999999999998"/>
    <n v="6"/>
    <n v="0.24"/>
    <n v="0"/>
    <x v="0"/>
    <x v="8"/>
  </r>
  <r>
    <s v="O_1175"/>
    <x v="179"/>
    <s v="Benjamin Barton"/>
    <x v="0"/>
    <x v="1"/>
    <s v="Binders"/>
    <s v="Drug End"/>
    <n v="1678.47"/>
    <n v="2"/>
    <n v="0.08"/>
    <n v="0"/>
    <x v="1"/>
    <x v="8"/>
  </r>
  <r>
    <s v="O_1071"/>
    <x v="180"/>
    <s v="Spencer Johnston"/>
    <x v="2"/>
    <x v="1"/>
    <s v="Storage"/>
    <s v="Continue Popular"/>
    <n v="159.54"/>
    <n v="10"/>
    <n v="0.02"/>
    <n v="336.98"/>
    <x v="3"/>
    <x v="9"/>
  </r>
  <r>
    <s v="O_1303"/>
    <x v="181"/>
    <s v="Mary Gomez"/>
    <x v="2"/>
    <x v="1"/>
    <s v="Tables"/>
    <s v="Quality Artist"/>
    <n v="1020.17"/>
    <n v="2"/>
    <n v="0.13"/>
    <n v="195.96"/>
    <x v="2"/>
    <x v="9"/>
  </r>
  <r>
    <s v="O_1093"/>
    <x v="182"/>
    <s v="Jaime David"/>
    <x v="0"/>
    <x v="0"/>
    <s v="Binders"/>
    <s v="Into Rich"/>
    <n v="251.83"/>
    <n v="1"/>
    <n v="0.28000000000000003"/>
    <n v="0"/>
    <x v="0"/>
    <x v="9"/>
  </r>
  <r>
    <s v="O_1108"/>
    <x v="182"/>
    <s v="John Kelly"/>
    <x v="2"/>
    <x v="2"/>
    <s v="Binders"/>
    <s v="Market Sometimes"/>
    <n v="1215.8800000000001"/>
    <n v="9"/>
    <n v="0.17"/>
    <n v="324.83999999999997"/>
    <x v="2"/>
    <x v="9"/>
  </r>
  <r>
    <s v="O_1000"/>
    <x v="183"/>
    <s v="Elizabeth Riggs"/>
    <x v="0"/>
    <x v="1"/>
    <s v="Binders"/>
    <s v="Hair Spring"/>
    <n v="637.77"/>
    <n v="2"/>
    <n v="0.01"/>
    <n v="0"/>
    <x v="3"/>
    <x v="9"/>
  </r>
  <r>
    <s v="O_1118"/>
    <x v="183"/>
    <s v="Nathan Stewart"/>
    <x v="3"/>
    <x v="2"/>
    <s v="Accessories"/>
    <s v="Bank Whose"/>
    <n v="1752.9"/>
    <n v="9"/>
    <n v="0.1"/>
    <n v="239.27"/>
    <x v="1"/>
    <x v="9"/>
  </r>
  <r>
    <s v="O_1200"/>
    <x v="183"/>
    <s v="Jason Maldonado"/>
    <x v="0"/>
    <x v="0"/>
    <s v="Chairs"/>
    <s v="Team Whom"/>
    <n v="1895.51"/>
    <n v="5"/>
    <n v="0.12"/>
    <n v="153.80000000000001"/>
    <x v="1"/>
    <x v="9"/>
  </r>
  <r>
    <s v="O_1222"/>
    <x v="183"/>
    <s v="Holly Shaw"/>
    <x v="2"/>
    <x v="2"/>
    <s v="Accessories"/>
    <s v="Issue Church"/>
    <n v="60.24"/>
    <n v="5"/>
    <n v="0.25"/>
    <n v="0"/>
    <x v="0"/>
    <x v="9"/>
  </r>
  <r>
    <s v="O_1148"/>
    <x v="184"/>
    <s v="Dillon Fernandez"/>
    <x v="0"/>
    <x v="1"/>
    <s v="Binders"/>
    <s v="Wall Authority"/>
    <n v="1696.64"/>
    <n v="5"/>
    <n v="0.13"/>
    <n v="0"/>
    <x v="2"/>
    <x v="9"/>
  </r>
  <r>
    <s v="O_1345"/>
    <x v="185"/>
    <s v="Alicia Parker"/>
    <x v="0"/>
    <x v="2"/>
    <s v="Tables"/>
    <s v="Thus Be"/>
    <n v="775.43"/>
    <n v="7"/>
    <n v="0.05"/>
    <n v="0"/>
    <x v="3"/>
    <x v="9"/>
  </r>
  <r>
    <s v="O_1470"/>
    <x v="185"/>
    <s v="William Grant"/>
    <x v="1"/>
    <x v="1"/>
    <s v="Binders"/>
    <s v="Property Military"/>
    <n v="959.62"/>
    <n v="1"/>
    <n v="0.13"/>
    <n v="246.73"/>
    <x v="2"/>
    <x v="9"/>
  </r>
  <r>
    <s v="O_1105"/>
    <x v="186"/>
    <s v="Timothy Ramirez"/>
    <x v="2"/>
    <x v="2"/>
    <s v="Storage"/>
    <s v="Police Hour"/>
    <n v="601.64"/>
    <n v="3"/>
    <n v="0.28000000000000003"/>
    <n v="375.75"/>
    <x v="0"/>
    <x v="9"/>
  </r>
  <r>
    <s v="O_1028"/>
    <x v="187"/>
    <s v="Meghan Anthony"/>
    <x v="0"/>
    <x v="0"/>
    <s v="Accessories"/>
    <s v="Up Unit"/>
    <n v="1672.45"/>
    <n v="6"/>
    <n v="0.16"/>
    <n v="353.75"/>
    <x v="2"/>
    <x v="9"/>
  </r>
  <r>
    <s v="O_1283"/>
    <x v="187"/>
    <s v="Justin Saunders"/>
    <x v="2"/>
    <x v="2"/>
    <s v="Phones"/>
    <s v="Particularly Service"/>
    <n v="131.72"/>
    <n v="10"/>
    <n v="0.01"/>
    <n v="229.87"/>
    <x v="3"/>
    <x v="9"/>
  </r>
  <r>
    <s v="O_1344"/>
    <x v="188"/>
    <s v="Susan Davis DDS"/>
    <x v="2"/>
    <x v="0"/>
    <s v="Storage"/>
    <s v="Return Their"/>
    <n v="1900.21"/>
    <n v="8"/>
    <n v="0.05"/>
    <n v="0"/>
    <x v="3"/>
    <x v="9"/>
  </r>
  <r>
    <s v="O_1375"/>
    <x v="188"/>
    <s v="Ricardo Young"/>
    <x v="2"/>
    <x v="1"/>
    <s v="Chairs"/>
    <s v="Soldier Tend"/>
    <n v="1107.23"/>
    <n v="7"/>
    <n v="0.16"/>
    <n v="22.1"/>
    <x v="2"/>
    <x v="9"/>
  </r>
  <r>
    <s v="O_1143"/>
    <x v="189"/>
    <s v="Christina Wilson"/>
    <x v="2"/>
    <x v="0"/>
    <s v="Binders"/>
    <s v="Particular Baby"/>
    <n v="1897.95"/>
    <n v="7"/>
    <n v="0.05"/>
    <n v="0"/>
    <x v="3"/>
    <x v="9"/>
  </r>
  <r>
    <s v="O_1334"/>
    <x v="190"/>
    <s v="Jasmine Schroeder"/>
    <x v="3"/>
    <x v="0"/>
    <s v="Storage"/>
    <s v="Church Effect"/>
    <n v="1234.77"/>
    <n v="2"/>
    <n v="0.11"/>
    <n v="214.09"/>
    <x v="1"/>
    <x v="9"/>
  </r>
  <r>
    <s v="O_1454"/>
    <x v="190"/>
    <s v="Jerry Thomas"/>
    <x v="0"/>
    <x v="0"/>
    <s v="Binders"/>
    <s v="According Individual"/>
    <n v="630"/>
    <n v="4"/>
    <n v="0.1"/>
    <n v="447.9"/>
    <x v="1"/>
    <x v="9"/>
  </r>
  <r>
    <s v="O_1081"/>
    <x v="191"/>
    <s v="Jesse Rogers"/>
    <x v="3"/>
    <x v="1"/>
    <s v="Binders"/>
    <s v="According Every"/>
    <n v="1038.78"/>
    <n v="10"/>
    <n v="0.25"/>
    <n v="0"/>
    <x v="0"/>
    <x v="9"/>
  </r>
  <r>
    <s v="O_1263"/>
    <x v="191"/>
    <s v="Jill Lam"/>
    <x v="0"/>
    <x v="2"/>
    <s v="Phones"/>
    <s v="Education Old"/>
    <n v="1479.23"/>
    <n v="9"/>
    <n v="0.14000000000000001"/>
    <n v="0"/>
    <x v="2"/>
    <x v="9"/>
  </r>
  <r>
    <s v="O_1408"/>
    <x v="192"/>
    <s v="Nicole Moore"/>
    <x v="3"/>
    <x v="0"/>
    <s v="Phones"/>
    <s v="Employee Sell"/>
    <n v="1297.5999999999999"/>
    <n v="4"/>
    <n v="0.28999999999999998"/>
    <n v="310.5"/>
    <x v="0"/>
    <x v="9"/>
  </r>
  <r>
    <s v="O_1315"/>
    <x v="193"/>
    <s v="Brittany Garcia"/>
    <x v="2"/>
    <x v="0"/>
    <s v="Chairs"/>
    <s v="Lose Hour"/>
    <n v="647.66999999999996"/>
    <n v="8"/>
    <n v="0.03"/>
    <n v="0"/>
    <x v="3"/>
    <x v="9"/>
  </r>
  <r>
    <s v="O_1100"/>
    <x v="194"/>
    <s v="Jack Snow"/>
    <x v="1"/>
    <x v="2"/>
    <s v="Chairs"/>
    <s v="Find Hold"/>
    <n v="903.63"/>
    <n v="7"/>
    <n v="0"/>
    <n v="0"/>
    <x v="3"/>
    <x v="9"/>
  </r>
  <r>
    <s v="O_1282"/>
    <x v="194"/>
    <s v="Donald Perez"/>
    <x v="3"/>
    <x v="0"/>
    <s v="Binders"/>
    <s v="Worry Pattern"/>
    <n v="438.97"/>
    <n v="4"/>
    <n v="0.02"/>
    <n v="0"/>
    <x v="3"/>
    <x v="9"/>
  </r>
  <r>
    <s v="O_1469"/>
    <x v="194"/>
    <s v="Betty Davis"/>
    <x v="1"/>
    <x v="2"/>
    <s v="Chairs"/>
    <s v="Simple Run"/>
    <n v="672.28"/>
    <n v="5"/>
    <n v="0.3"/>
    <n v="0"/>
    <x v="0"/>
    <x v="9"/>
  </r>
  <r>
    <s v="O_1343"/>
    <x v="195"/>
    <s v="Michael Valentine"/>
    <x v="2"/>
    <x v="0"/>
    <s v="Storage"/>
    <s v="Draw First"/>
    <n v="1374.17"/>
    <n v="7"/>
    <n v="0.28000000000000003"/>
    <n v="179.49"/>
    <x v="0"/>
    <x v="9"/>
  </r>
  <r>
    <s v="O_1010"/>
    <x v="196"/>
    <s v="Michael Hoffman"/>
    <x v="0"/>
    <x v="2"/>
    <s v="Binders"/>
    <s v="Experience Worker"/>
    <n v="1025.51"/>
    <n v="10"/>
    <n v="0.17"/>
    <n v="274"/>
    <x v="2"/>
    <x v="9"/>
  </r>
  <r>
    <s v="O_1439"/>
    <x v="196"/>
    <s v="Denise Weber"/>
    <x v="1"/>
    <x v="2"/>
    <s v="Storage"/>
    <s v="Condition Chair"/>
    <n v="105.33"/>
    <n v="7"/>
    <n v="0.14000000000000001"/>
    <n v="459.28"/>
    <x v="2"/>
    <x v="9"/>
  </r>
  <r>
    <s v="O_1178"/>
    <x v="197"/>
    <s v="Lauren Keller"/>
    <x v="1"/>
    <x v="0"/>
    <s v="Accessories"/>
    <s v="Current Write"/>
    <n v="1969.66"/>
    <n v="9"/>
    <n v="0.11"/>
    <n v="285.42"/>
    <x v="1"/>
    <x v="9"/>
  </r>
  <r>
    <s v="O_1191"/>
    <x v="197"/>
    <s v="Jennifer Miller"/>
    <x v="3"/>
    <x v="2"/>
    <s v="Chairs"/>
    <s v="Turn Anything"/>
    <n v="250.05"/>
    <n v="9"/>
    <n v="0.13"/>
    <n v="0"/>
    <x v="2"/>
    <x v="9"/>
  </r>
  <r>
    <s v="O_1194"/>
    <x v="197"/>
    <s v="Joshua Williamson II"/>
    <x v="2"/>
    <x v="2"/>
    <s v="Accessories"/>
    <s v="Leg East"/>
    <n v="605.87"/>
    <n v="7"/>
    <n v="0.18"/>
    <n v="391.85"/>
    <x v="2"/>
    <x v="9"/>
  </r>
  <r>
    <s v="O_1104"/>
    <x v="198"/>
    <s v="Leslie Morris"/>
    <x v="0"/>
    <x v="2"/>
    <s v="Chairs"/>
    <s v="Look Small"/>
    <n v="777.06"/>
    <n v="1"/>
    <n v="0.25"/>
    <n v="162.06"/>
    <x v="0"/>
    <x v="9"/>
  </r>
  <r>
    <s v="O_1122"/>
    <x v="198"/>
    <s v="Dr. Elizabeth Ward"/>
    <x v="2"/>
    <x v="1"/>
    <s v="Accessories"/>
    <s v="Mouth Degree"/>
    <n v="732.15"/>
    <n v="8"/>
    <n v="0.18"/>
    <n v="401.55"/>
    <x v="2"/>
    <x v="9"/>
  </r>
  <r>
    <s v="O_1119"/>
    <x v="199"/>
    <s v="Tiffany Vaughn"/>
    <x v="2"/>
    <x v="2"/>
    <s v="Accessories"/>
    <s v="Organization Brother"/>
    <n v="700.06"/>
    <n v="6"/>
    <n v="0.03"/>
    <n v="147.30000000000001"/>
    <x v="3"/>
    <x v="9"/>
  </r>
  <r>
    <s v="O_1277"/>
    <x v="199"/>
    <s v="Shane Pugh"/>
    <x v="3"/>
    <x v="2"/>
    <s v="Chairs"/>
    <s v="Job Answer"/>
    <n v="173.05"/>
    <n v="7"/>
    <n v="0.16"/>
    <n v="98.66"/>
    <x v="2"/>
    <x v="9"/>
  </r>
  <r>
    <s v="O_1404"/>
    <x v="200"/>
    <s v="Jeremy West"/>
    <x v="3"/>
    <x v="1"/>
    <s v="Phones"/>
    <s v="Pay Recent"/>
    <n v="1376.21"/>
    <n v="4"/>
    <n v="0.17"/>
    <n v="245.33"/>
    <x v="2"/>
    <x v="9"/>
  </r>
  <r>
    <s v="O_1042"/>
    <x v="201"/>
    <s v="Keith Sullivan"/>
    <x v="3"/>
    <x v="0"/>
    <s v="Phones"/>
    <s v="Us Third"/>
    <n v="1044.4100000000001"/>
    <n v="6"/>
    <n v="0.28000000000000003"/>
    <n v="74.23"/>
    <x v="0"/>
    <x v="9"/>
  </r>
  <r>
    <s v="O_1029"/>
    <x v="202"/>
    <s v="Alexander Wiley"/>
    <x v="0"/>
    <x v="1"/>
    <s v="Chairs"/>
    <s v="Maybe Me"/>
    <n v="1843.55"/>
    <n v="6"/>
    <n v="0.25"/>
    <n v="0"/>
    <x v="0"/>
    <x v="9"/>
  </r>
  <r>
    <s v="O_1102"/>
    <x v="202"/>
    <s v="Marie Gilbert"/>
    <x v="2"/>
    <x v="0"/>
    <s v="Accessories"/>
    <s v="Discuss Cell"/>
    <n v="1069.3599999999999"/>
    <n v="10"/>
    <n v="0.04"/>
    <n v="147.49"/>
    <x v="3"/>
    <x v="9"/>
  </r>
  <r>
    <s v="O_1078"/>
    <x v="203"/>
    <s v="Ms. Susan Vargas"/>
    <x v="1"/>
    <x v="0"/>
    <s v="Accessories"/>
    <s v="Crime Challenge"/>
    <n v="1735.29"/>
    <n v="10"/>
    <n v="0.19"/>
    <n v="0"/>
    <x v="2"/>
    <x v="9"/>
  </r>
  <r>
    <s v="O_1302"/>
    <x v="204"/>
    <s v="Joseph Hall"/>
    <x v="0"/>
    <x v="1"/>
    <s v="Chairs"/>
    <s v="Visit Occur"/>
    <n v="1017.6"/>
    <n v="8"/>
    <n v="0.26"/>
    <n v="40.82"/>
    <x v="0"/>
    <x v="10"/>
  </r>
  <r>
    <s v="O_1279"/>
    <x v="205"/>
    <s v="Erik Garcia"/>
    <x v="2"/>
    <x v="1"/>
    <s v="Chairs"/>
    <s v="Do Site"/>
    <n v="942.48"/>
    <n v="8"/>
    <n v="0.03"/>
    <n v="435.81"/>
    <x v="3"/>
    <x v="10"/>
  </r>
  <r>
    <s v="O_1027"/>
    <x v="206"/>
    <s v="Raymond Bell"/>
    <x v="2"/>
    <x v="1"/>
    <s v="Accessories"/>
    <s v="Read Worry"/>
    <n v="1255.3399999999999"/>
    <n v="7"/>
    <n v="0.28999999999999998"/>
    <n v="100.57"/>
    <x v="0"/>
    <x v="10"/>
  </r>
  <r>
    <s v="O_1140"/>
    <x v="206"/>
    <s v="Dwayne Campbell"/>
    <x v="1"/>
    <x v="1"/>
    <s v="Phones"/>
    <s v="Individual Environmental"/>
    <n v="757.07"/>
    <n v="10"/>
    <n v="0.08"/>
    <n v="299.81"/>
    <x v="1"/>
    <x v="10"/>
  </r>
  <r>
    <s v="O_1463"/>
    <x v="206"/>
    <s v="Donna Smith"/>
    <x v="1"/>
    <x v="1"/>
    <s v="Chairs"/>
    <s v="First Full"/>
    <n v="1481.69"/>
    <n v="10"/>
    <n v="0.19"/>
    <n v="0"/>
    <x v="2"/>
    <x v="10"/>
  </r>
  <r>
    <s v="O_1192"/>
    <x v="207"/>
    <s v="Michael Ferguson"/>
    <x v="1"/>
    <x v="1"/>
    <s v="Accessories"/>
    <s v="Election Sit"/>
    <n v="1699.49"/>
    <n v="1"/>
    <n v="0.25"/>
    <n v="0"/>
    <x v="0"/>
    <x v="10"/>
  </r>
  <r>
    <s v="O_1210"/>
    <x v="207"/>
    <s v="Edward Lyons"/>
    <x v="0"/>
    <x v="0"/>
    <s v="Tables"/>
    <s v="Face Ask"/>
    <n v="104.97"/>
    <n v="9"/>
    <n v="0.28000000000000003"/>
    <n v="75.069999999999993"/>
    <x v="0"/>
    <x v="10"/>
  </r>
  <r>
    <s v="O_1208"/>
    <x v="208"/>
    <s v="Eric Kidd"/>
    <x v="3"/>
    <x v="0"/>
    <s v="Phones"/>
    <s v="Near Do"/>
    <n v="1989.32"/>
    <n v="5"/>
    <n v="0.24"/>
    <n v="395.64"/>
    <x v="0"/>
    <x v="10"/>
  </r>
  <r>
    <s v="O_1320"/>
    <x v="208"/>
    <s v="Victoria Morris"/>
    <x v="3"/>
    <x v="2"/>
    <s v="Chairs"/>
    <s v="Receive Method"/>
    <n v="132.59"/>
    <n v="5"/>
    <n v="0.12"/>
    <n v="353.87"/>
    <x v="1"/>
    <x v="10"/>
  </r>
  <r>
    <s v="O_1061"/>
    <x v="209"/>
    <s v="Terry Griffin"/>
    <x v="3"/>
    <x v="0"/>
    <s v="Tables"/>
    <s v="Data Table"/>
    <n v="1150.76"/>
    <n v="9"/>
    <n v="0.08"/>
    <n v="491.16"/>
    <x v="1"/>
    <x v="10"/>
  </r>
  <r>
    <s v="O_1111"/>
    <x v="209"/>
    <s v="David Russell"/>
    <x v="1"/>
    <x v="2"/>
    <s v="Binders"/>
    <s v="Discover Sound"/>
    <n v="178.53"/>
    <n v="9"/>
    <n v="0.16"/>
    <n v="0"/>
    <x v="2"/>
    <x v="10"/>
  </r>
  <r>
    <s v="O_1276"/>
    <x v="209"/>
    <s v="Kristina Santiago"/>
    <x v="0"/>
    <x v="0"/>
    <s v="Phones"/>
    <s v="Hospital Form"/>
    <n v="1632.42"/>
    <n v="6"/>
    <n v="0.24"/>
    <n v="67.91"/>
    <x v="0"/>
    <x v="10"/>
  </r>
  <r>
    <s v="O_1341"/>
    <x v="209"/>
    <s v="Michael Miller"/>
    <x v="3"/>
    <x v="1"/>
    <s v="Binders"/>
    <s v="Machine Other"/>
    <n v="1156.1300000000001"/>
    <n v="7"/>
    <n v="0.16"/>
    <n v="367.28"/>
    <x v="2"/>
    <x v="10"/>
  </r>
  <r>
    <s v="O_1405"/>
    <x v="209"/>
    <s v="Susan Mendez"/>
    <x v="2"/>
    <x v="0"/>
    <s v="Phones"/>
    <s v="Husband Bed"/>
    <n v="721.8"/>
    <n v="5"/>
    <n v="0.16"/>
    <n v="474.16"/>
    <x v="2"/>
    <x v="10"/>
  </r>
  <r>
    <s v="O_1254"/>
    <x v="210"/>
    <s v="Bonnie Howard"/>
    <x v="0"/>
    <x v="0"/>
    <s v="Chairs"/>
    <s v="When Administration"/>
    <n v="1130.5999999999999"/>
    <n v="5"/>
    <n v="0.24"/>
    <n v="0"/>
    <x v="0"/>
    <x v="10"/>
  </r>
  <r>
    <s v="O_1417"/>
    <x v="211"/>
    <s v="Reginald Padilla"/>
    <x v="1"/>
    <x v="0"/>
    <s v="Tables"/>
    <s v="Yes Foot"/>
    <n v="679.19"/>
    <n v="9"/>
    <n v="0.12"/>
    <n v="106.75"/>
    <x v="1"/>
    <x v="10"/>
  </r>
  <r>
    <s v="O_1008"/>
    <x v="212"/>
    <s v="Amanda Cook"/>
    <x v="1"/>
    <x v="2"/>
    <s v="Storage"/>
    <s v="Difficult Defense"/>
    <n v="791.4"/>
    <n v="7"/>
    <n v="0.06"/>
    <n v="412.15"/>
    <x v="1"/>
    <x v="10"/>
  </r>
  <r>
    <s v="O_1003"/>
    <x v="213"/>
    <s v="Deborah Preston"/>
    <x v="3"/>
    <x v="2"/>
    <s v="Tables"/>
    <s v="Field Send"/>
    <n v="548.26"/>
    <n v="5"/>
    <n v="0"/>
    <n v="0"/>
    <x v="3"/>
    <x v="10"/>
  </r>
  <r>
    <s v="O_1011"/>
    <x v="213"/>
    <s v="Tony Vazquez"/>
    <x v="0"/>
    <x v="2"/>
    <s v="Accessories"/>
    <s v="Or Safe"/>
    <n v="1675.04"/>
    <n v="9"/>
    <n v="7.0000000000000007E-2"/>
    <n v="0"/>
    <x v="1"/>
    <x v="10"/>
  </r>
  <r>
    <s v="O_1154"/>
    <x v="214"/>
    <s v="Joseph Ramos"/>
    <x v="3"/>
    <x v="2"/>
    <s v="Tables"/>
    <s v="Shoulder Race"/>
    <n v="706.69"/>
    <n v="4"/>
    <n v="0.15"/>
    <n v="80.650000000000006"/>
    <x v="2"/>
    <x v="10"/>
  </r>
  <r>
    <s v="O_1158"/>
    <x v="215"/>
    <s v="Jason Simpson"/>
    <x v="0"/>
    <x v="2"/>
    <s v="Accessories"/>
    <s v="Whose What"/>
    <n v="366.38"/>
    <n v="9"/>
    <n v="0.18"/>
    <n v="17.489999999999998"/>
    <x v="2"/>
    <x v="10"/>
  </r>
  <r>
    <s v="O_1420"/>
    <x v="215"/>
    <s v="Yolanda Cochran"/>
    <x v="3"/>
    <x v="0"/>
    <s v="Storage"/>
    <s v="Blue Cause"/>
    <n v="1884.76"/>
    <n v="6"/>
    <n v="0.2"/>
    <n v="89.81"/>
    <x v="2"/>
    <x v="10"/>
  </r>
  <r>
    <s v="O_1197"/>
    <x v="216"/>
    <s v="Ashlee Jackson"/>
    <x v="0"/>
    <x v="1"/>
    <s v="Tables"/>
    <s v="Stand Arrive"/>
    <n v="1815.35"/>
    <n v="7"/>
    <n v="0.21"/>
    <n v="120.92"/>
    <x v="0"/>
    <x v="10"/>
  </r>
  <r>
    <s v="O_1475"/>
    <x v="216"/>
    <s v="Emily Long"/>
    <x v="2"/>
    <x v="2"/>
    <s v="Storage"/>
    <s v="Increase His"/>
    <n v="799.09"/>
    <n v="4"/>
    <n v="0.26"/>
    <n v="129.66"/>
    <x v="0"/>
    <x v="10"/>
  </r>
  <r>
    <s v="O_1381"/>
    <x v="217"/>
    <s v="Heather Ashley"/>
    <x v="3"/>
    <x v="2"/>
    <s v="Binders"/>
    <s v="They Time"/>
    <n v="1597.71"/>
    <n v="2"/>
    <n v="7.0000000000000007E-2"/>
    <n v="265.87"/>
    <x v="1"/>
    <x v="10"/>
  </r>
  <r>
    <s v="O_1170"/>
    <x v="218"/>
    <s v="Travis Holland"/>
    <x v="3"/>
    <x v="2"/>
    <s v="Tables"/>
    <s v="Agency Fire"/>
    <n v="925.41"/>
    <n v="1"/>
    <n v="0.05"/>
    <n v="312.72000000000003"/>
    <x v="3"/>
    <x v="10"/>
  </r>
  <r>
    <s v="O_1275"/>
    <x v="218"/>
    <s v="Carlos Brown"/>
    <x v="0"/>
    <x v="0"/>
    <s v="Binders"/>
    <s v="Who Democrat"/>
    <n v="1281.8800000000001"/>
    <n v="10"/>
    <n v="0.1"/>
    <n v="147.29"/>
    <x v="1"/>
    <x v="10"/>
  </r>
  <r>
    <s v="O_1039"/>
    <x v="219"/>
    <s v="Mary Nguyen"/>
    <x v="0"/>
    <x v="2"/>
    <s v="Binders"/>
    <s v="Write Always"/>
    <n v="377.86"/>
    <n v="1"/>
    <n v="0.14000000000000001"/>
    <n v="0"/>
    <x v="2"/>
    <x v="10"/>
  </r>
  <r>
    <s v="O_1213"/>
    <x v="220"/>
    <s v="Susan Mcgee"/>
    <x v="0"/>
    <x v="1"/>
    <s v="Accessories"/>
    <s v="Which Continue"/>
    <n v="1317.42"/>
    <n v="3"/>
    <n v="0.05"/>
    <n v="116.93"/>
    <x v="3"/>
    <x v="10"/>
  </r>
  <r>
    <s v="O_1258"/>
    <x v="220"/>
    <s v="Kevin Hayes"/>
    <x v="0"/>
    <x v="0"/>
    <s v="Phones"/>
    <s v="Somebody Measure"/>
    <n v="1963.03"/>
    <n v="2"/>
    <n v="0.22"/>
    <n v="0"/>
    <x v="0"/>
    <x v="10"/>
  </r>
  <r>
    <s v="O_1048"/>
    <x v="221"/>
    <s v="Anna Crane"/>
    <x v="3"/>
    <x v="2"/>
    <s v="Phones"/>
    <s v="Smile Turn"/>
    <n v="510.72"/>
    <n v="9"/>
    <n v="0.01"/>
    <n v="0"/>
    <x v="3"/>
    <x v="10"/>
  </r>
  <r>
    <s v="O_1228"/>
    <x v="221"/>
    <s v="Kristin Davis"/>
    <x v="0"/>
    <x v="1"/>
    <s v="Chairs"/>
    <s v="Toward Second"/>
    <n v="1079.1500000000001"/>
    <n v="4"/>
    <n v="0.05"/>
    <n v="0"/>
    <x v="3"/>
    <x v="10"/>
  </r>
  <r>
    <s v="O_1260"/>
    <x v="222"/>
    <s v="Mary Turner"/>
    <x v="2"/>
    <x v="1"/>
    <s v="Phones"/>
    <s v="Safe Pm"/>
    <n v="81.67"/>
    <n v="5"/>
    <n v="0.21"/>
    <n v="442.2"/>
    <x v="0"/>
    <x v="10"/>
  </r>
  <r>
    <s v="O_1125"/>
    <x v="223"/>
    <s v="Margaret Mullins"/>
    <x v="0"/>
    <x v="2"/>
    <s v="Accessories"/>
    <s v="Generation Too"/>
    <n v="814.32"/>
    <n v="5"/>
    <n v="0.28999999999999998"/>
    <n v="341.33"/>
    <x v="0"/>
    <x v="10"/>
  </r>
  <r>
    <s v="O_1199"/>
    <x v="223"/>
    <s v="Ian Jordan"/>
    <x v="0"/>
    <x v="1"/>
    <s v="Phones"/>
    <s v="Figure East"/>
    <n v="903.07"/>
    <n v="3"/>
    <n v="0.05"/>
    <n v="206.54"/>
    <x v="3"/>
    <x v="10"/>
  </r>
  <r>
    <s v="O_1083"/>
    <x v="224"/>
    <s v="Ruben Ruiz"/>
    <x v="3"/>
    <x v="2"/>
    <s v="Binders"/>
    <s v="Likely Some"/>
    <n v="1130.92"/>
    <n v="3"/>
    <n v="0.1"/>
    <n v="210.51"/>
    <x v="1"/>
    <x v="10"/>
  </r>
  <r>
    <s v="O_1126"/>
    <x v="225"/>
    <s v="Adam Mitchell"/>
    <x v="2"/>
    <x v="2"/>
    <s v="Chairs"/>
    <s v="Nature Letter"/>
    <n v="1210.33"/>
    <n v="9"/>
    <n v="0.1"/>
    <n v="425.99"/>
    <x v="1"/>
    <x v="10"/>
  </r>
  <r>
    <s v="O_1231"/>
    <x v="226"/>
    <s v="Mark Watson"/>
    <x v="0"/>
    <x v="0"/>
    <s v="Phones"/>
    <s v="Article Or"/>
    <n v="637.24"/>
    <n v="7"/>
    <n v="0.13"/>
    <n v="293.29000000000002"/>
    <x v="2"/>
    <x v="10"/>
  </r>
  <r>
    <s v="O_1327"/>
    <x v="227"/>
    <s v="Tiffany Stevenson"/>
    <x v="2"/>
    <x v="2"/>
    <s v="Storage"/>
    <s v="Adult Morning"/>
    <n v="196.33"/>
    <n v="2"/>
    <n v="0.24"/>
    <n v="454.64"/>
    <x v="0"/>
    <x v="10"/>
  </r>
  <r>
    <s v="O_1399"/>
    <x v="227"/>
    <s v="Holly Salinas"/>
    <x v="3"/>
    <x v="2"/>
    <s v="Binders"/>
    <s v="Little Military"/>
    <n v="1655.51"/>
    <n v="10"/>
    <n v="0.13"/>
    <n v="147.33000000000001"/>
    <x v="2"/>
    <x v="10"/>
  </r>
  <r>
    <s v="O_1400"/>
    <x v="227"/>
    <s v="Bradley Coleman"/>
    <x v="0"/>
    <x v="1"/>
    <s v="Binders"/>
    <s v="Drive Heart"/>
    <n v="193.81"/>
    <n v="6"/>
    <n v="0.18"/>
    <n v="31.82"/>
    <x v="2"/>
    <x v="10"/>
  </r>
  <r>
    <s v="O_1406"/>
    <x v="227"/>
    <s v="Mark Moody"/>
    <x v="3"/>
    <x v="1"/>
    <s v="Accessories"/>
    <s v="Sport Present"/>
    <n v="1762.02"/>
    <n v="3"/>
    <n v="0.18"/>
    <n v="375.16"/>
    <x v="2"/>
    <x v="10"/>
  </r>
  <r>
    <s v="O_1177"/>
    <x v="228"/>
    <s v="Aaron Barber"/>
    <x v="2"/>
    <x v="1"/>
    <s v="Tables"/>
    <s v="Clear Fact"/>
    <n v="1896.9"/>
    <n v="1"/>
    <n v="0.23"/>
    <n v="245.16"/>
    <x v="0"/>
    <x v="11"/>
  </r>
  <r>
    <s v="O_1131"/>
    <x v="229"/>
    <s v="Angela Wright"/>
    <x v="0"/>
    <x v="1"/>
    <s v="Binders"/>
    <s v="Mrs Like"/>
    <n v="1635.71"/>
    <n v="4"/>
    <n v="0.17"/>
    <n v="401.08"/>
    <x v="2"/>
    <x v="11"/>
  </r>
  <r>
    <s v="O_1059"/>
    <x v="230"/>
    <s v="Emily Fischer"/>
    <x v="0"/>
    <x v="1"/>
    <s v="Phones"/>
    <s v="Today Mother"/>
    <n v="925.37"/>
    <n v="9"/>
    <n v="7.0000000000000007E-2"/>
    <n v="0"/>
    <x v="1"/>
    <x v="11"/>
  </r>
  <r>
    <s v="O_1245"/>
    <x v="230"/>
    <s v="Donald Donaldson"/>
    <x v="3"/>
    <x v="1"/>
    <s v="Phones"/>
    <s v="Player Among"/>
    <n v="519.1"/>
    <n v="7"/>
    <n v="7.0000000000000007E-2"/>
    <n v="189.17"/>
    <x v="1"/>
    <x v="11"/>
  </r>
  <r>
    <s v="O_1329"/>
    <x v="230"/>
    <s v="Larry Mason"/>
    <x v="0"/>
    <x v="2"/>
    <s v="Chairs"/>
    <s v="Represent Law"/>
    <n v="758.46"/>
    <n v="7"/>
    <n v="0.18"/>
    <n v="0"/>
    <x v="2"/>
    <x v="11"/>
  </r>
  <r>
    <s v="O_1369"/>
    <x v="230"/>
    <s v="Brett Espinoza"/>
    <x v="2"/>
    <x v="1"/>
    <s v="Binders"/>
    <s v="Of Organization"/>
    <n v="221.19"/>
    <n v="6"/>
    <n v="0.17"/>
    <n v="25.82"/>
    <x v="2"/>
    <x v="11"/>
  </r>
  <r>
    <s v="O_1036"/>
    <x v="231"/>
    <s v="Christina Reynolds"/>
    <x v="1"/>
    <x v="1"/>
    <s v="Binders"/>
    <s v="Painting Each"/>
    <n v="655.04"/>
    <n v="7"/>
    <n v="0.02"/>
    <n v="0"/>
    <x v="3"/>
    <x v="11"/>
  </r>
  <r>
    <s v="O_1256"/>
    <x v="232"/>
    <s v="Cameron Fisher"/>
    <x v="1"/>
    <x v="1"/>
    <s v="Binders"/>
    <s v="Customer Site"/>
    <n v="966.76"/>
    <n v="4"/>
    <n v="0.03"/>
    <n v="280.39999999999998"/>
    <x v="3"/>
    <x v="11"/>
  </r>
  <r>
    <s v="O_1129"/>
    <x v="233"/>
    <s v="John Ray"/>
    <x v="0"/>
    <x v="2"/>
    <s v="Chairs"/>
    <s v="Past Middle"/>
    <n v="784.52"/>
    <n v="5"/>
    <n v="0.14000000000000001"/>
    <n v="318.55"/>
    <x v="2"/>
    <x v="11"/>
  </r>
  <r>
    <s v="O_1070"/>
    <x v="234"/>
    <s v="Randy Shah"/>
    <x v="0"/>
    <x v="0"/>
    <s v="Accessories"/>
    <s v="Sometimes Data"/>
    <n v="585.61"/>
    <n v="7"/>
    <n v="0.25"/>
    <n v="298.83999999999997"/>
    <x v="0"/>
    <x v="11"/>
  </r>
  <r>
    <s v="O_1244"/>
    <x v="234"/>
    <s v="Mrs. Stephanie Newman"/>
    <x v="2"/>
    <x v="0"/>
    <s v="Binders"/>
    <s v="Report Point"/>
    <n v="1248.8800000000001"/>
    <n v="5"/>
    <n v="0.03"/>
    <n v="398.22"/>
    <x v="3"/>
    <x v="11"/>
  </r>
  <r>
    <s v="O_1094"/>
    <x v="235"/>
    <s v="Kevin Rivas"/>
    <x v="0"/>
    <x v="0"/>
    <s v="Accessories"/>
    <s v="Morning Wind"/>
    <n v="1803.3"/>
    <n v="8"/>
    <n v="0.21"/>
    <n v="228.61"/>
    <x v="0"/>
    <x v="11"/>
  </r>
  <r>
    <s v="O_1499"/>
    <x v="235"/>
    <s v="Stephanie Foster"/>
    <x v="3"/>
    <x v="2"/>
    <s v="Phones"/>
    <s v="Nor Move"/>
    <n v="1096.55"/>
    <n v="7"/>
    <n v="0.14000000000000001"/>
    <n v="475.94"/>
    <x v="2"/>
    <x v="11"/>
  </r>
  <r>
    <s v="O_1377"/>
    <x v="236"/>
    <s v="Amy Copeland"/>
    <x v="1"/>
    <x v="0"/>
    <s v="Tables"/>
    <s v="Information Woman"/>
    <n v="1710.16"/>
    <n v="1"/>
    <n v="0.16"/>
    <n v="193.38"/>
    <x v="2"/>
    <x v="11"/>
  </r>
  <r>
    <s v="O_1221"/>
    <x v="237"/>
    <s v="Curtis Buchanan"/>
    <x v="3"/>
    <x v="1"/>
    <s v="Tables"/>
    <s v="Same Keep"/>
    <n v="924.77"/>
    <n v="8"/>
    <n v="0.02"/>
    <n v="19.82"/>
    <x v="3"/>
    <x v="11"/>
  </r>
  <r>
    <s v="O_1124"/>
    <x v="238"/>
    <s v="Anthony Carter"/>
    <x v="0"/>
    <x v="2"/>
    <s v="Accessories"/>
    <s v="Citizen Community"/>
    <n v="1412.04"/>
    <n v="4"/>
    <n v="0.18"/>
    <n v="0"/>
    <x v="2"/>
    <x v="11"/>
  </r>
  <r>
    <s v="O_1055"/>
    <x v="239"/>
    <s v="Paula Robinson"/>
    <x v="2"/>
    <x v="2"/>
    <s v="Accessories"/>
    <s v="Look Put"/>
    <n v="1557.05"/>
    <n v="10"/>
    <n v="0.28000000000000003"/>
    <n v="70.790000000000006"/>
    <x v="0"/>
    <x v="11"/>
  </r>
  <r>
    <s v="O_1382"/>
    <x v="239"/>
    <s v="Rachel Romero"/>
    <x v="3"/>
    <x v="2"/>
    <s v="Phones"/>
    <s v="Improve Research"/>
    <n v="1042.07"/>
    <n v="10"/>
    <n v="0.13"/>
    <n v="370.12"/>
    <x v="2"/>
    <x v="11"/>
  </r>
  <r>
    <s v="O_1434"/>
    <x v="240"/>
    <s v="Betty Shaw"/>
    <x v="2"/>
    <x v="0"/>
    <s v="Binders"/>
    <s v="Share Wear"/>
    <n v="1455.23"/>
    <n v="5"/>
    <n v="0.23"/>
    <n v="0"/>
    <x v="0"/>
    <x v="11"/>
  </r>
  <r>
    <s v="O_1428"/>
    <x v="241"/>
    <s v="Stephen Jones"/>
    <x v="0"/>
    <x v="1"/>
    <s v="Binders"/>
    <s v="Picture Piece"/>
    <n v="1090.28"/>
    <n v="7"/>
    <n v="0.04"/>
    <n v="0"/>
    <x v="3"/>
    <x v="11"/>
  </r>
  <r>
    <s v="O_1086"/>
    <x v="242"/>
    <s v="Andre Wright"/>
    <x v="1"/>
    <x v="2"/>
    <s v="Tables"/>
    <s v="Several Page"/>
    <n v="926.98"/>
    <n v="7"/>
    <n v="0.27"/>
    <n v="250.21"/>
    <x v="0"/>
    <x v="11"/>
  </r>
  <r>
    <s v="O_1371"/>
    <x v="242"/>
    <s v="Kaitlyn Guerra"/>
    <x v="0"/>
    <x v="1"/>
    <s v="Accessories"/>
    <s v="Country Woman"/>
    <n v="1698.77"/>
    <n v="5"/>
    <n v="0.15"/>
    <n v="312.64999999999998"/>
    <x v="2"/>
    <x v="11"/>
  </r>
  <r>
    <s v="O_1309"/>
    <x v="243"/>
    <s v="Heidi Kim"/>
    <x v="2"/>
    <x v="2"/>
    <s v="Accessories"/>
    <s v="According Itself"/>
    <n v="1224.78"/>
    <n v="8"/>
    <n v="0.24"/>
    <n v="367.48"/>
    <x v="0"/>
    <x v="11"/>
  </r>
  <r>
    <s v="O_1074"/>
    <x v="244"/>
    <s v="Morgan Marsh"/>
    <x v="0"/>
    <x v="2"/>
    <s v="Tables"/>
    <s v="The Late"/>
    <n v="931.23"/>
    <n v="10"/>
    <n v="0.01"/>
    <n v="248.38"/>
    <x v="3"/>
    <x v="11"/>
  </r>
  <r>
    <s v="O_1172"/>
    <x v="244"/>
    <s v="Jennifer Olson"/>
    <x v="1"/>
    <x v="1"/>
    <s v="Accessories"/>
    <s v="Serve Off"/>
    <n v="653.46"/>
    <n v="7"/>
    <n v="0.08"/>
    <n v="357.18"/>
    <x v="1"/>
    <x v="11"/>
  </r>
  <r>
    <s v="O_1189"/>
    <x v="244"/>
    <s v="Seth Booker"/>
    <x v="3"/>
    <x v="0"/>
    <s v="Phones"/>
    <s v="Likely Piece"/>
    <n v="1754.53"/>
    <n v="10"/>
    <n v="0.26"/>
    <n v="480.79"/>
    <x v="0"/>
    <x v="11"/>
  </r>
  <r>
    <s v="O_1352"/>
    <x v="244"/>
    <s v="Lori Orr"/>
    <x v="2"/>
    <x v="1"/>
    <s v="Accessories"/>
    <s v="Public Act"/>
    <n v="271.22000000000003"/>
    <n v="3"/>
    <n v="0.15"/>
    <n v="364.51"/>
    <x v="2"/>
    <x v="11"/>
  </r>
  <r>
    <s v="O_1370"/>
    <x v="244"/>
    <s v="Charles Johnson"/>
    <x v="1"/>
    <x v="2"/>
    <s v="Phones"/>
    <s v="Really Alone"/>
    <n v="1379.76"/>
    <n v="3"/>
    <n v="0.23"/>
    <n v="483.1"/>
    <x v="0"/>
    <x v="11"/>
  </r>
  <r>
    <s v="O_1440"/>
    <x v="244"/>
    <s v="Anna Davidson"/>
    <x v="1"/>
    <x v="2"/>
    <s v="Accessories"/>
    <s v="Exist Fish"/>
    <n v="138.65"/>
    <n v="7"/>
    <n v="0.15"/>
    <n v="484.63"/>
    <x v="2"/>
    <x v="11"/>
  </r>
  <r>
    <s v="O_1340"/>
    <x v="245"/>
    <s v="Matthew Bates"/>
    <x v="0"/>
    <x v="1"/>
    <s v="Storage"/>
    <s v="Hour Into"/>
    <n v="796.57"/>
    <n v="3"/>
    <n v="0.15"/>
    <n v="385.69"/>
    <x v="2"/>
    <x v="0"/>
  </r>
  <r>
    <s v="O_1389"/>
    <x v="245"/>
    <s v="Veronica Mendoza"/>
    <x v="2"/>
    <x v="0"/>
    <s v="Accessories"/>
    <s v="Skill Half"/>
    <n v="769.38"/>
    <n v="7"/>
    <n v="0.26"/>
    <n v="200.98"/>
    <x v="0"/>
    <x v="0"/>
  </r>
  <r>
    <s v="O_1037"/>
    <x v="246"/>
    <s v="Tammie Hanson"/>
    <x v="0"/>
    <x v="2"/>
    <s v="Chairs"/>
    <s v="Nor Single"/>
    <n v="712.05"/>
    <n v="9"/>
    <n v="0.05"/>
    <n v="392.95"/>
    <x v="3"/>
    <x v="0"/>
  </r>
  <r>
    <s v="O_1218"/>
    <x v="247"/>
    <s v="Mark Williams"/>
    <x v="1"/>
    <x v="2"/>
    <s v="Accessories"/>
    <s v="Question Remain"/>
    <n v="1407.34"/>
    <n v="2"/>
    <n v="0.06"/>
    <n v="0"/>
    <x v="1"/>
    <x v="0"/>
  </r>
  <r>
    <s v="O_1269"/>
    <x v="247"/>
    <s v="Sharon Jordan"/>
    <x v="2"/>
    <x v="0"/>
    <s v="Storage"/>
    <s v="Here Must"/>
    <n v="1114.73"/>
    <n v="4"/>
    <n v="0.09"/>
    <n v="0"/>
    <x v="1"/>
    <x v="0"/>
  </r>
  <r>
    <s v="O_1365"/>
    <x v="248"/>
    <s v="Anna Lozano"/>
    <x v="0"/>
    <x v="2"/>
    <s v="Tables"/>
    <s v="Experience Any"/>
    <n v="1713.01"/>
    <n v="7"/>
    <n v="0.01"/>
    <n v="293.18"/>
    <x v="3"/>
    <x v="0"/>
  </r>
  <r>
    <s v="O_1139"/>
    <x v="249"/>
    <s v="Michael Harrison"/>
    <x v="2"/>
    <x v="0"/>
    <s v="Phones"/>
    <s v="Several Age"/>
    <n v="755.56"/>
    <n v="2"/>
    <n v="0.02"/>
    <n v="362.18"/>
    <x v="3"/>
    <x v="0"/>
  </r>
  <r>
    <s v="O_1209"/>
    <x v="249"/>
    <s v="Ashley James"/>
    <x v="1"/>
    <x v="1"/>
    <s v="Tables"/>
    <s v="Job First"/>
    <n v="781.08"/>
    <n v="8"/>
    <n v="0.11"/>
    <n v="448.23"/>
    <x v="1"/>
    <x v="0"/>
  </r>
  <r>
    <s v="O_1250"/>
    <x v="249"/>
    <s v="Laurie Li"/>
    <x v="3"/>
    <x v="2"/>
    <s v="Phones"/>
    <s v="Operation Director"/>
    <n v="181.97"/>
    <n v="5"/>
    <n v="0.19"/>
    <n v="0"/>
    <x v="2"/>
    <x v="0"/>
  </r>
  <r>
    <s v="O_1493"/>
    <x v="250"/>
    <s v="Melanie Lara"/>
    <x v="1"/>
    <x v="1"/>
    <s v="Chairs"/>
    <s v="Reason Class"/>
    <n v="738.15"/>
    <n v="2"/>
    <n v="0.13"/>
    <n v="89.79"/>
    <x v="2"/>
    <x v="0"/>
  </r>
  <r>
    <s v="O_1322"/>
    <x v="251"/>
    <s v="Mark Hogan"/>
    <x v="0"/>
    <x v="1"/>
    <s v="Accessories"/>
    <s v="Night Ok"/>
    <n v="737.49"/>
    <n v="7"/>
    <n v="0.03"/>
    <n v="334.83"/>
    <x v="3"/>
    <x v="0"/>
  </r>
  <r>
    <s v="O_1491"/>
    <x v="251"/>
    <s v="Mrs. Jamie Frye DDS"/>
    <x v="3"/>
    <x v="1"/>
    <s v="Accessories"/>
    <s v="Property Floor"/>
    <n v="1935.04"/>
    <n v="8"/>
    <n v="0.18"/>
    <n v="267.7"/>
    <x v="2"/>
    <x v="0"/>
  </r>
  <r>
    <s v="O_1073"/>
    <x v="252"/>
    <s v="Steven Houston"/>
    <x v="2"/>
    <x v="0"/>
    <s v="Chairs"/>
    <s v="Watch Into"/>
    <n v="655.29999999999995"/>
    <n v="1"/>
    <n v="0.19"/>
    <n v="81.59"/>
    <x v="2"/>
    <x v="0"/>
  </r>
  <r>
    <s v="O_1146"/>
    <x v="252"/>
    <s v="Samantha Morse"/>
    <x v="1"/>
    <x v="2"/>
    <s v="Binders"/>
    <s v="Attack Number"/>
    <n v="318.25"/>
    <n v="5"/>
    <n v="0.03"/>
    <n v="378.2"/>
    <x v="3"/>
    <x v="0"/>
  </r>
  <r>
    <s v="O_1195"/>
    <x v="252"/>
    <s v="Donna Perez"/>
    <x v="1"/>
    <x v="1"/>
    <s v="Binders"/>
    <s v="Notice Director"/>
    <n v="1538.08"/>
    <n v="3"/>
    <n v="0.09"/>
    <n v="89.14"/>
    <x v="1"/>
    <x v="0"/>
  </r>
  <r>
    <s v="O_1445"/>
    <x v="253"/>
    <s v="Daniel Armstrong"/>
    <x v="3"/>
    <x v="2"/>
    <s v="Accessories"/>
    <s v="Firm Member"/>
    <n v="862.34"/>
    <n v="4"/>
    <n v="0.28999999999999998"/>
    <n v="101.93"/>
    <x v="0"/>
    <x v="0"/>
  </r>
  <r>
    <s v="O_1012"/>
    <x v="254"/>
    <s v="Andrew Wood"/>
    <x v="3"/>
    <x v="1"/>
    <s v="Accessories"/>
    <s v="Expert Certain"/>
    <n v="1622.09"/>
    <n v="4"/>
    <n v="0.17"/>
    <n v="194.3"/>
    <x v="2"/>
    <x v="0"/>
  </r>
  <r>
    <s v="O_1161"/>
    <x v="255"/>
    <s v="Raymond Hancock"/>
    <x v="0"/>
    <x v="2"/>
    <s v="Tables"/>
    <s v="Recently Two"/>
    <n v="1627.64"/>
    <n v="2"/>
    <n v="0"/>
    <n v="58.24"/>
    <x v="3"/>
    <x v="0"/>
  </r>
  <r>
    <s v="O_1286"/>
    <x v="256"/>
    <s v="Donald Farmer"/>
    <x v="0"/>
    <x v="1"/>
    <s v="Chairs"/>
    <s v="Girl Drug"/>
    <n v="1978.79"/>
    <n v="8"/>
    <n v="0.1"/>
    <n v="149.22"/>
    <x v="1"/>
    <x v="0"/>
  </r>
  <r>
    <s v="O_1391"/>
    <x v="257"/>
    <s v="Amanda Harris"/>
    <x v="3"/>
    <x v="1"/>
    <s v="Tables"/>
    <s v="Leave Each"/>
    <n v="1125.71"/>
    <n v="4"/>
    <n v="0.26"/>
    <n v="339.58"/>
    <x v="0"/>
    <x v="0"/>
  </r>
  <r>
    <s v="O_1307"/>
    <x v="258"/>
    <s v="Jared Burch"/>
    <x v="0"/>
    <x v="0"/>
    <s v="Chairs"/>
    <s v="Television Relate"/>
    <n v="1467.81"/>
    <n v="2"/>
    <n v="0.08"/>
    <n v="217.98"/>
    <x v="1"/>
    <x v="0"/>
  </r>
  <r>
    <s v="O_1137"/>
    <x v="259"/>
    <s v="Deborah Miller"/>
    <x v="1"/>
    <x v="2"/>
    <s v="Accessories"/>
    <s v="Maintain Remember"/>
    <n v="1309.75"/>
    <n v="5"/>
    <n v="0.09"/>
    <n v="472.24"/>
    <x v="1"/>
    <x v="0"/>
  </r>
  <r>
    <s v="O_1147"/>
    <x v="260"/>
    <s v="John Torres"/>
    <x v="1"/>
    <x v="1"/>
    <s v="Phones"/>
    <s v="As Worry"/>
    <n v="200.47"/>
    <n v="1"/>
    <n v="0.28000000000000003"/>
    <n v="200.08"/>
    <x v="0"/>
    <x v="0"/>
  </r>
  <r>
    <s v="O_1234"/>
    <x v="261"/>
    <s v="Madison Marshall"/>
    <x v="0"/>
    <x v="1"/>
    <s v="Phones"/>
    <s v="Center Important"/>
    <n v="1598.1"/>
    <n v="6"/>
    <n v="0.16"/>
    <n v="399.6"/>
    <x v="2"/>
    <x v="0"/>
  </r>
  <r>
    <s v="O_1427"/>
    <x v="262"/>
    <s v="Julie Bird"/>
    <x v="1"/>
    <x v="2"/>
    <s v="Accessories"/>
    <s v="Once Better"/>
    <n v="640.51"/>
    <n v="5"/>
    <n v="0.12"/>
    <n v="330.77"/>
    <x v="1"/>
    <x v="0"/>
  </r>
  <r>
    <s v="O_1065"/>
    <x v="263"/>
    <s v="Micheal Young"/>
    <x v="2"/>
    <x v="0"/>
    <s v="Binders"/>
    <s v="Even Serious"/>
    <n v="1273.07"/>
    <n v="8"/>
    <n v="0.28999999999999998"/>
    <n v="0"/>
    <x v="0"/>
    <x v="0"/>
  </r>
  <r>
    <s v="O_1232"/>
    <x v="263"/>
    <s v="Kaitlyn Harvey"/>
    <x v="0"/>
    <x v="1"/>
    <s v="Tables"/>
    <s v="Itself Keep"/>
    <n v="143.11000000000001"/>
    <n v="7"/>
    <n v="0.18"/>
    <n v="222.31"/>
    <x v="2"/>
    <x v="0"/>
  </r>
  <r>
    <s v="O_1366"/>
    <x v="263"/>
    <s v="Stacey Arias"/>
    <x v="1"/>
    <x v="0"/>
    <s v="Binders"/>
    <s v="Window Bad"/>
    <n v="931.48"/>
    <n v="4"/>
    <n v="7.0000000000000007E-2"/>
    <n v="263.5"/>
    <x v="1"/>
    <x v="0"/>
  </r>
  <r>
    <s v="O_1117"/>
    <x v="264"/>
    <s v="Jesse Parker"/>
    <x v="3"/>
    <x v="1"/>
    <s v="Accessories"/>
    <s v="Score High"/>
    <n v="1817.37"/>
    <n v="6"/>
    <n v="0.22"/>
    <n v="482.54"/>
    <x v="0"/>
    <x v="0"/>
  </r>
  <r>
    <s v="O_1380"/>
    <x v="264"/>
    <s v="Chelsea Barnett"/>
    <x v="2"/>
    <x v="0"/>
    <s v="Accessories"/>
    <s v="Effect Our"/>
    <n v="1293.52"/>
    <n v="2"/>
    <n v="0.13"/>
    <n v="49.78"/>
    <x v="2"/>
    <x v="0"/>
  </r>
  <r>
    <s v="O_1398"/>
    <x v="264"/>
    <s v="Gina Lopez"/>
    <x v="1"/>
    <x v="0"/>
    <s v="Storage"/>
    <s v="Explain Step"/>
    <n v="1549.87"/>
    <n v="4"/>
    <n v="0.18"/>
    <n v="0"/>
    <x v="2"/>
    <x v="0"/>
  </r>
  <r>
    <s v="O_1241"/>
    <x v="265"/>
    <s v="Lisa Crosby"/>
    <x v="0"/>
    <x v="2"/>
    <s v="Binders"/>
    <s v="Shake Themselves"/>
    <n v="521.78"/>
    <n v="6"/>
    <n v="0.24"/>
    <n v="374.06"/>
    <x v="0"/>
    <x v="0"/>
  </r>
  <r>
    <s v="O_1273"/>
    <x v="265"/>
    <s v="Kara Davis"/>
    <x v="3"/>
    <x v="2"/>
    <s v="Phones"/>
    <s v="Manager Sort"/>
    <n v="956.01"/>
    <n v="3"/>
    <n v="0.22"/>
    <n v="103.21"/>
    <x v="0"/>
    <x v="0"/>
  </r>
  <r>
    <s v="O_1474"/>
    <x v="265"/>
    <s v="Steven Taylor"/>
    <x v="0"/>
    <x v="0"/>
    <s v="Tables"/>
    <s v="Technology Stock"/>
    <n v="615.91"/>
    <n v="8"/>
    <n v="0.09"/>
    <n v="349.41"/>
    <x v="1"/>
    <x v="0"/>
  </r>
  <r>
    <s v="O_1489"/>
    <x v="266"/>
    <s v="Ryan Luna"/>
    <x v="3"/>
    <x v="0"/>
    <s v="Tables"/>
    <s v="Issue Report"/>
    <n v="1893.2"/>
    <n v="6"/>
    <n v="0.06"/>
    <n v="287.52999999999997"/>
    <x v="1"/>
    <x v="0"/>
  </r>
  <r>
    <s v="O_1321"/>
    <x v="267"/>
    <s v="Emily Gonzales"/>
    <x v="1"/>
    <x v="2"/>
    <s v="Tables"/>
    <s v="Admit According"/>
    <n v="1746.57"/>
    <n v="1"/>
    <n v="0.12"/>
    <n v="315.94"/>
    <x v="1"/>
    <x v="0"/>
  </r>
  <r>
    <s v="O_1459"/>
    <x v="267"/>
    <s v="Shawn Jimenez"/>
    <x v="3"/>
    <x v="0"/>
    <s v="Binders"/>
    <s v="Good Law"/>
    <n v="447.84"/>
    <n v="10"/>
    <n v="0.24"/>
    <n v="75.03"/>
    <x v="0"/>
    <x v="0"/>
  </r>
  <r>
    <s v="O_1476"/>
    <x v="267"/>
    <s v="Sarah Wheeler"/>
    <x v="2"/>
    <x v="2"/>
    <s v="Tables"/>
    <s v="Build Work"/>
    <n v="1249.99"/>
    <n v="10"/>
    <n v="0.26"/>
    <n v="426.41"/>
    <x v="0"/>
    <x v="0"/>
  </r>
  <r>
    <s v="O_1444"/>
    <x v="268"/>
    <s v="Travis Wise"/>
    <x v="1"/>
    <x v="1"/>
    <s v="Accessories"/>
    <s v="Fact Know"/>
    <n v="1545.57"/>
    <n v="7"/>
    <n v="0.03"/>
    <n v="293.14999999999998"/>
    <x v="3"/>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4C5590E-AF32-48A6-80B3-AC8BAC45A93A}"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M3:M4" firstHeaderRow="1" firstDataRow="1" firstDataCol="0"/>
  <pivotFields count="13">
    <pivotField showAll="0"/>
    <pivotField numFmtId="14" showAll="0">
      <items count="27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t="default"/>
      </items>
    </pivotField>
    <pivotField showAll="0"/>
    <pivotField showAll="0"/>
    <pivotField showAll="0"/>
    <pivotField showAll="0"/>
    <pivotField showAll="0"/>
    <pivotField dataField="1" numFmtId="164" showAll="0"/>
    <pivotField showAll="0"/>
    <pivotField numFmtId="10" showAll="0"/>
    <pivotField showAll="0"/>
    <pivotField showAll="0"/>
    <pivotField showAll="0" defaultSubtotal="0">
      <items count="14">
        <item x="0"/>
        <item x="1"/>
        <item x="2"/>
        <item x="3"/>
        <item x="4"/>
        <item x="5"/>
        <item x="6"/>
        <item x="7"/>
        <item x="8"/>
        <item x="9"/>
        <item x="10"/>
        <item x="11"/>
        <item x="12"/>
        <item x="13"/>
      </items>
    </pivotField>
  </pivotFields>
  <rowItems count="1">
    <i/>
  </rowItems>
  <colItems count="1">
    <i/>
  </colItems>
  <dataFields count="1">
    <dataField name="Sum of Sales" fld="7"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3D48492-5BB6-4C26-91BC-4B6AC81B66DC}"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14:K16" firstHeaderRow="1" firstDataRow="1" firstDataCol="1"/>
  <pivotFields count="14">
    <pivotField showAll="0"/>
    <pivotField numFmtId="14" showAll="0">
      <items count="27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t="default"/>
      </items>
    </pivotField>
    <pivotField showAll="0"/>
    <pivotField showAll="0"/>
    <pivotField showAll="0"/>
    <pivotField showAll="0"/>
    <pivotField showAll="0"/>
    <pivotField numFmtId="164" showAll="0"/>
    <pivotField showAll="0"/>
    <pivotField numFmtId="10" showAll="0"/>
    <pivotField showAll="0"/>
    <pivotField showAll="0"/>
    <pivotField axis="axisRow" showAll="0">
      <items count="13">
        <item h="1" x="6"/>
        <item h="1" x="7"/>
        <item h="1" x="8"/>
        <item h="1" x="9"/>
        <item h="1" x="10"/>
        <item h="1" x="11"/>
        <item h="1" x="0"/>
        <item h="1" x="1"/>
        <item x="2"/>
        <item h="1" x="3"/>
        <item h="1" x="4"/>
        <item h="1" x="5"/>
        <item t="default"/>
      </items>
    </pivotField>
    <pivotField showAll="0" defaultSubtotal="0">
      <items count="14">
        <item x="0"/>
        <item x="1"/>
        <item x="2"/>
        <item x="3"/>
        <item x="4"/>
        <item x="5"/>
        <item x="6"/>
        <item x="7"/>
        <item x="8"/>
        <item x="9"/>
        <item x="10"/>
        <item x="11"/>
        <item x="12"/>
        <item x="13"/>
      </items>
    </pivotField>
  </pivotFields>
  <rowFields count="1">
    <field x="12"/>
  </rowFields>
  <rowItems count="2">
    <i>
      <x v="8"/>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D873A3C-8E4E-4309-813A-8560E7591510}"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3:I8" firstHeaderRow="1" firstDataRow="1" firstDataCol="1"/>
  <pivotFields count="14">
    <pivotField showAll="0"/>
    <pivotField numFmtId="14" showAll="0">
      <items count="27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t="default"/>
      </items>
    </pivotField>
    <pivotField showAll="0"/>
    <pivotField axis="axisRow" showAll="0" sortType="descending">
      <items count="5">
        <item x="2"/>
        <item x="0"/>
        <item x="3"/>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numFmtId="164" showAll="0"/>
    <pivotField showAll="0"/>
    <pivotField numFmtId="10" showAll="0"/>
    <pivotField dataField="1" showAll="0"/>
    <pivotField showAll="0"/>
    <pivotField showAll="0">
      <items count="13">
        <item h="1" x="6"/>
        <item h="1" x="7"/>
        <item h="1" x="8"/>
        <item h="1" x="9"/>
        <item h="1" x="10"/>
        <item h="1" x="11"/>
        <item h="1" x="0"/>
        <item h="1" x="1"/>
        <item x="2"/>
        <item h="1" x="3"/>
        <item h="1" x="4"/>
        <item h="1" x="5"/>
        <item t="default"/>
      </items>
    </pivotField>
    <pivotField showAll="0">
      <items count="15">
        <item x="0"/>
        <item x="1"/>
        <item x="2"/>
        <item x="3"/>
        <item x="4"/>
        <item x="5"/>
        <item x="6"/>
        <item x="7"/>
        <item x="8"/>
        <item x="9"/>
        <item x="10"/>
        <item x="11"/>
        <item x="12"/>
        <item x="13"/>
        <item t="default"/>
      </items>
    </pivotField>
  </pivotFields>
  <rowFields count="1">
    <field x="3"/>
  </rowFields>
  <rowItems count="5">
    <i>
      <x/>
    </i>
    <i>
      <x v="1"/>
    </i>
    <i>
      <x v="3"/>
    </i>
    <i>
      <x v="2"/>
    </i>
    <i t="grand">
      <x/>
    </i>
  </rowItems>
  <colItems count="1">
    <i/>
  </colItems>
  <dataFields count="1">
    <dataField name="Sum of Profit"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D94D42F-D4BE-41E7-88E9-81BB1870B5F1}"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K3:L8" firstHeaderRow="1" firstDataRow="1" firstDataCol="1"/>
  <pivotFields count="14">
    <pivotField showAll="0"/>
    <pivotField numFmtId="14" showAll="0">
      <items count="27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t="default"/>
      </items>
    </pivotField>
    <pivotField showAll="0"/>
    <pivotField showAll="0"/>
    <pivotField showAll="0"/>
    <pivotField showAll="0"/>
    <pivotField showAll="0"/>
    <pivotField dataField="1" numFmtId="164" showAll="0"/>
    <pivotField showAll="0"/>
    <pivotField numFmtId="10" showAll="0"/>
    <pivotField showAll="0"/>
    <pivotField axis="axisRow" showAll="0">
      <items count="5">
        <item x="0"/>
        <item x="1"/>
        <item x="2"/>
        <item x="3"/>
        <item t="default"/>
      </items>
    </pivotField>
    <pivotField showAll="0">
      <items count="13">
        <item h="1" x="6"/>
        <item h="1" x="7"/>
        <item h="1" x="8"/>
        <item h="1" x="9"/>
        <item h="1" x="10"/>
        <item h="1" x="11"/>
        <item h="1" x="0"/>
        <item h="1" x="1"/>
        <item x="2"/>
        <item h="1" x="3"/>
        <item h="1" x="4"/>
        <item h="1" x="5"/>
        <item t="default"/>
      </items>
    </pivotField>
    <pivotField showAll="0" defaultSubtotal="0">
      <items count="14">
        <item x="0"/>
        <item x="1"/>
        <item x="2"/>
        <item x="3"/>
        <item x="4"/>
        <item x="5"/>
        <item x="6"/>
        <item x="7"/>
        <item x="8"/>
        <item x="9"/>
        <item x="10"/>
        <item x="11"/>
        <item x="12"/>
        <item x="13"/>
      </items>
    </pivotField>
  </pivotFields>
  <rowFields count="1">
    <field x="11"/>
  </rowFields>
  <rowItems count="5">
    <i>
      <x/>
    </i>
    <i>
      <x v="1"/>
    </i>
    <i>
      <x v="2"/>
    </i>
    <i>
      <x v="3"/>
    </i>
    <i t="grand">
      <x/>
    </i>
  </rowItems>
  <colItems count="1">
    <i/>
  </colItems>
  <dataFields count="1">
    <dataField name="Sum of Sales" fld="7" baseField="0" baseItem="0" numFmtId="164"/>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81ED7AF-E49D-434E-B29A-72A16D1CF43F}"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E3:F7" firstHeaderRow="1" firstDataRow="1" firstDataCol="1"/>
  <pivotFields count="14">
    <pivotField showAll="0"/>
    <pivotField numFmtId="14" showAll="0">
      <items count="27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t="default"/>
      </items>
    </pivotField>
    <pivotField showAll="0"/>
    <pivotField showAll="0"/>
    <pivotField axis="axisRow" showAll="0" sortType="descending">
      <items count="4">
        <item x="1"/>
        <item x="0"/>
        <item x="2"/>
        <item t="default"/>
      </items>
      <autoSortScope>
        <pivotArea dataOnly="0" outline="0" fieldPosition="0">
          <references count="1">
            <reference field="4294967294" count="1" selected="0">
              <x v="0"/>
            </reference>
          </references>
        </pivotArea>
      </autoSortScope>
    </pivotField>
    <pivotField showAll="0"/>
    <pivotField showAll="0"/>
    <pivotField dataField="1" numFmtId="164" showAll="0"/>
    <pivotField showAll="0"/>
    <pivotField numFmtId="10" showAll="0"/>
    <pivotField showAll="0"/>
    <pivotField showAll="0"/>
    <pivotField showAll="0">
      <items count="13">
        <item h="1" x="6"/>
        <item h="1" x="7"/>
        <item h="1" x="8"/>
        <item h="1" x="9"/>
        <item h="1" x="10"/>
        <item h="1" x="11"/>
        <item h="1" x="0"/>
        <item h="1" x="1"/>
        <item x="2"/>
        <item h="1" x="3"/>
        <item h="1" x="4"/>
        <item h="1" x="5"/>
        <item t="default"/>
      </items>
    </pivotField>
    <pivotField showAll="0">
      <items count="15">
        <item x="0"/>
        <item x="1"/>
        <item x="2"/>
        <item x="3"/>
        <item x="4"/>
        <item x="5"/>
        <item x="6"/>
        <item x="7"/>
        <item x="8"/>
        <item x="9"/>
        <item x="10"/>
        <item x="11"/>
        <item x="12"/>
        <item x="13"/>
        <item t="default"/>
      </items>
    </pivotField>
  </pivotFields>
  <rowFields count="1">
    <field x="4"/>
  </rowFields>
  <rowItems count="4">
    <i>
      <x/>
    </i>
    <i>
      <x v="2"/>
    </i>
    <i>
      <x v="1"/>
    </i>
    <i t="grand">
      <x/>
    </i>
  </rowItems>
  <colItems count="1">
    <i/>
  </colItems>
  <dataFields count="1">
    <dataField name="Sum of Sales" fld="7" baseField="0" baseItem="0" numFmtId="164"/>
  </dataFields>
  <chartFormats count="9">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1"/>
          </reference>
        </references>
      </pivotArea>
    </chartFormat>
    <chartFormat chart="3" format="7">
      <pivotArea type="data" outline="0" fieldPosition="0">
        <references count="2">
          <reference field="4294967294" count="1" selected="0">
            <x v="0"/>
          </reference>
          <reference field="4" count="1" selected="0">
            <x v="2"/>
          </reference>
        </references>
      </pivotArea>
    </chartFormat>
    <chartFormat chart="3" format="8">
      <pivotArea type="data" outline="0" fieldPosition="0">
        <references count="2">
          <reference field="4294967294" count="1" selected="0">
            <x v="0"/>
          </reference>
          <reference field="4" count="1" selected="0">
            <x v="0"/>
          </reference>
        </references>
      </pivotArea>
    </chartFormat>
    <chartFormat chart="5" format="13" series="1">
      <pivotArea type="data" outline="0" fieldPosition="0">
        <references count="1">
          <reference field="4294967294" count="1" selected="0">
            <x v="0"/>
          </reference>
        </references>
      </pivotArea>
    </chartFormat>
    <chartFormat chart="5" format="14">
      <pivotArea type="data" outline="0" fieldPosition="0">
        <references count="2">
          <reference field="4294967294" count="1" selected="0">
            <x v="0"/>
          </reference>
          <reference field="4" count="1" selected="0">
            <x v="1"/>
          </reference>
        </references>
      </pivotArea>
    </chartFormat>
    <chartFormat chart="5" format="15">
      <pivotArea type="data" outline="0" fieldPosition="0">
        <references count="2">
          <reference field="4294967294" count="1" selected="0">
            <x v="0"/>
          </reference>
          <reference field="4" count="1" selected="0">
            <x v="2"/>
          </reference>
        </references>
      </pivotArea>
    </chartFormat>
    <chartFormat chart="5" format="16">
      <pivotArea type="data" outline="0" fieldPosition="0">
        <references count="2">
          <reference field="4294967294" count="1" selected="0">
            <x v="0"/>
          </reference>
          <reference field="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0638F4D-3244-4D30-981C-95EACF95E72B}"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B9:D11" firstHeaderRow="0" firstDataRow="1" firstDataCol="1"/>
  <pivotFields count="14">
    <pivotField showAll="0"/>
    <pivotField numFmtId="14" showAll="0">
      <items count="27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t="default"/>
      </items>
    </pivotField>
    <pivotField showAll="0"/>
    <pivotField showAll="0"/>
    <pivotField showAll="0"/>
    <pivotField showAll="0"/>
    <pivotField showAll="0"/>
    <pivotField dataField="1" numFmtId="164" showAll="0"/>
    <pivotField showAll="0"/>
    <pivotField numFmtId="10" showAll="0"/>
    <pivotField dataField="1" showAll="0"/>
    <pivotField showAll="0"/>
    <pivotField axis="axisRow" showAll="0">
      <items count="13">
        <item h="1" x="6"/>
        <item h="1" x="7"/>
        <item h="1" x="8"/>
        <item h="1" x="9"/>
        <item h="1" x="10"/>
        <item h="1" x="11"/>
        <item h="1" x="0"/>
        <item h="1" x="1"/>
        <item x="2"/>
        <item h="1" x="3"/>
        <item h="1" x="4"/>
        <item h="1" x="5"/>
        <item t="default"/>
      </items>
    </pivotField>
    <pivotField showAll="0" defaultSubtotal="0">
      <items count="14">
        <item x="0"/>
        <item x="1"/>
        <item x="2"/>
        <item x="3"/>
        <item x="4"/>
        <item x="5"/>
        <item x="6"/>
        <item x="7"/>
        <item x="8"/>
        <item x="9"/>
        <item x="10"/>
        <item x="11"/>
        <item x="12"/>
        <item x="13"/>
      </items>
    </pivotField>
  </pivotFields>
  <rowFields count="1">
    <field x="12"/>
  </rowFields>
  <rowItems count="2">
    <i>
      <x v="8"/>
    </i>
    <i t="grand">
      <x/>
    </i>
  </rowItems>
  <colFields count="1">
    <field x="-2"/>
  </colFields>
  <colItems count="2">
    <i>
      <x/>
    </i>
    <i i="1">
      <x v="1"/>
    </i>
  </colItems>
  <dataFields count="2">
    <dataField name="Sum of Sales" fld="7" baseField="0" baseItem="0" numFmtId="164"/>
    <dataField name="Sum of Profit"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67DDD18-19C2-490D-9CC9-C4135E70526B}"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11:K12" firstHeaderRow="1" firstDataRow="1" firstDataCol="0"/>
  <pivotFields count="13">
    <pivotField showAll="0"/>
    <pivotField numFmtId="14" showAll="0">
      <items count="27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t="default"/>
      </items>
    </pivotField>
    <pivotField showAll="0"/>
    <pivotField showAll="0"/>
    <pivotField showAll="0"/>
    <pivotField showAll="0"/>
    <pivotField showAll="0"/>
    <pivotField dataField="1" numFmtId="164" showAll="0"/>
    <pivotField showAll="0"/>
    <pivotField numFmtId="10" showAll="0"/>
    <pivotField showAll="0"/>
    <pivotField showAll="0"/>
    <pivotField showAll="0" defaultSubtotal="0">
      <items count="14">
        <item x="0"/>
        <item x="1"/>
        <item x="2"/>
        <item x="3"/>
        <item x="4"/>
        <item x="5"/>
        <item x="6"/>
        <item x="7"/>
        <item x="8"/>
        <item x="9"/>
        <item x="10"/>
        <item x="11"/>
        <item x="12"/>
        <item x="13"/>
      </items>
    </pivotField>
  </pivotFields>
  <rowItems count="1">
    <i/>
  </rowItems>
  <colItems count="1">
    <i/>
  </colItems>
  <dataFields count="1">
    <dataField name="Sum of Sales" fld="7"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1DCFBEB-512F-426C-8194-31BDC592BF12}" name="PivotTable1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S4:T6" firstHeaderRow="1" firstDataRow="1" firstDataCol="1"/>
  <pivotFields count="14">
    <pivotField showAll="0"/>
    <pivotField numFmtId="14" showAll="0">
      <items count="27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t="default"/>
      </items>
    </pivotField>
    <pivotField showAll="0"/>
    <pivotField showAll="0"/>
    <pivotField showAll="0"/>
    <pivotField showAll="0"/>
    <pivotField showAll="0"/>
    <pivotField dataField="1" numFmtId="164" showAll="0"/>
    <pivotField showAll="0"/>
    <pivotField numFmtId="10" showAll="0"/>
    <pivotField showAll="0"/>
    <pivotField showAll="0"/>
    <pivotField axis="axisRow" showAll="0">
      <items count="13">
        <item h="1" x="6"/>
        <item h="1" x="7"/>
        <item h="1" x="8"/>
        <item h="1" x="9"/>
        <item h="1" x="10"/>
        <item h="1" x="11"/>
        <item h="1" x="0"/>
        <item h="1" x="1"/>
        <item x="2"/>
        <item h="1" x="3"/>
        <item h="1" x="4"/>
        <item h="1" x="5"/>
        <item t="default"/>
      </items>
    </pivotField>
    <pivotField showAll="0" defaultSubtotal="0">
      <items count="14">
        <item x="0"/>
        <item x="1"/>
        <item x="2"/>
        <item x="3"/>
        <item x="4"/>
        <item x="5"/>
        <item x="6"/>
        <item x="7"/>
        <item x="8"/>
        <item x="9"/>
        <item x="10"/>
        <item x="11"/>
        <item x="12"/>
        <item x="13"/>
      </items>
    </pivotField>
  </pivotFields>
  <rowFields count="1">
    <field x="12"/>
  </rowFields>
  <rowItems count="2">
    <i>
      <x v="8"/>
    </i>
    <i t="grand">
      <x/>
    </i>
  </rowItems>
  <colItems count="1">
    <i/>
  </colItems>
  <dataFields count="1">
    <dataField name="Sum of Sales" fld="7"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CABFF83-25CA-4BF5-94C6-DD619F256C4B}"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H12:I28" firstHeaderRow="1" firstDataRow="1" firstDataCol="1"/>
  <pivotFields count="14">
    <pivotField showAll="0"/>
    <pivotField numFmtId="14" showAll="0">
      <items count="27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t="default"/>
      </items>
    </pivotField>
    <pivotField showAll="0"/>
    <pivotField axis="axisRow" showAll="0">
      <items count="5">
        <item x="2"/>
        <item x="0"/>
        <item x="3"/>
        <item x="1"/>
        <item t="default"/>
      </items>
    </pivotField>
    <pivotField axis="axisRow" showAll="0">
      <items count="4">
        <item x="1"/>
        <item x="0"/>
        <item x="2"/>
        <item t="default"/>
      </items>
    </pivotField>
    <pivotField showAll="0"/>
    <pivotField showAll="0"/>
    <pivotField dataField="1" numFmtId="164" showAll="0"/>
    <pivotField showAll="0"/>
    <pivotField numFmtId="10" showAll="0"/>
    <pivotField showAll="0"/>
    <pivotField showAll="0"/>
    <pivotField showAll="0">
      <items count="13">
        <item h="1" x="6"/>
        <item h="1" x="7"/>
        <item h="1" x="8"/>
        <item h="1" x="9"/>
        <item h="1" x="10"/>
        <item h="1" x="11"/>
        <item h="1" x="0"/>
        <item h="1" x="1"/>
        <item x="2"/>
        <item h="1" x="3"/>
        <item h="1" x="4"/>
        <item h="1" x="5"/>
        <item t="default"/>
      </items>
    </pivotField>
    <pivotField showAll="0">
      <items count="15">
        <item x="0"/>
        <item x="1"/>
        <item x="2"/>
        <item x="3"/>
        <item x="4"/>
        <item x="5"/>
        <item x="6"/>
        <item x="7"/>
        <item x="8"/>
        <item x="9"/>
        <item x="10"/>
        <item x="11"/>
        <item x="12"/>
        <item x="13"/>
        <item t="default"/>
      </items>
    </pivotField>
  </pivotFields>
  <rowFields count="2">
    <field x="4"/>
    <field x="3"/>
  </rowFields>
  <rowItems count="16">
    <i>
      <x/>
    </i>
    <i r="1">
      <x/>
    </i>
    <i r="1">
      <x v="1"/>
    </i>
    <i r="1">
      <x v="2"/>
    </i>
    <i r="1">
      <x v="3"/>
    </i>
    <i>
      <x v="1"/>
    </i>
    <i r="1">
      <x/>
    </i>
    <i r="1">
      <x v="1"/>
    </i>
    <i r="1">
      <x v="2"/>
    </i>
    <i r="1">
      <x v="3"/>
    </i>
    <i>
      <x v="2"/>
    </i>
    <i r="1">
      <x/>
    </i>
    <i r="1">
      <x v="1"/>
    </i>
    <i r="1">
      <x v="2"/>
    </i>
    <i r="1">
      <x v="3"/>
    </i>
    <i t="grand">
      <x/>
    </i>
  </rowItems>
  <colItems count="1">
    <i/>
  </colItems>
  <dataFields count="1">
    <dataField name="Sum of Sales" fld="7" baseField="0" baseItem="0"/>
  </dataFields>
  <formats count="2">
    <format dxfId="15">
      <pivotArea outline="0" collapsedLevelsAreSubtotals="1" fieldPosition="0"/>
    </format>
    <format dxfId="14">
      <pivotArea dataOnly="0" labelOnly="1" outline="0" axis="axisValues" fieldPosition="0"/>
    </format>
  </formats>
  <chartFormats count="15">
    <chartFormat chart="0" format="5"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8" format="18" series="1">
      <pivotArea type="data" outline="0" fieldPosition="0">
        <references count="1">
          <reference field="4294967294" count="1" selected="0">
            <x v="0"/>
          </reference>
        </references>
      </pivotArea>
    </chartFormat>
    <chartFormat chart="8" format="31">
      <pivotArea type="data" outline="0" fieldPosition="0">
        <references count="3">
          <reference field="4294967294" count="1" selected="0">
            <x v="0"/>
          </reference>
          <reference field="3" count="1" selected="0">
            <x v="0"/>
          </reference>
          <reference field="4" count="1" selected="0">
            <x v="0"/>
          </reference>
        </references>
      </pivotArea>
    </chartFormat>
    <chartFormat chart="8" format="32">
      <pivotArea type="data" outline="0" fieldPosition="0">
        <references count="3">
          <reference field="4294967294" count="1" selected="0">
            <x v="0"/>
          </reference>
          <reference field="3" count="1" selected="0">
            <x v="1"/>
          </reference>
          <reference field="4" count="1" selected="0">
            <x v="0"/>
          </reference>
        </references>
      </pivotArea>
    </chartFormat>
    <chartFormat chart="8" format="33">
      <pivotArea type="data" outline="0" fieldPosition="0">
        <references count="3">
          <reference field="4294967294" count="1" selected="0">
            <x v="0"/>
          </reference>
          <reference field="3" count="1" selected="0">
            <x v="2"/>
          </reference>
          <reference field="4" count="1" selected="0">
            <x v="0"/>
          </reference>
        </references>
      </pivotArea>
    </chartFormat>
    <chartFormat chart="8" format="34">
      <pivotArea type="data" outline="0" fieldPosition="0">
        <references count="3">
          <reference field="4294967294" count="1" selected="0">
            <x v="0"/>
          </reference>
          <reference field="3" count="1" selected="0">
            <x v="3"/>
          </reference>
          <reference field="4" count="1" selected="0">
            <x v="0"/>
          </reference>
        </references>
      </pivotArea>
    </chartFormat>
    <chartFormat chart="8" format="35">
      <pivotArea type="data" outline="0" fieldPosition="0">
        <references count="3">
          <reference field="4294967294" count="1" selected="0">
            <x v="0"/>
          </reference>
          <reference field="3" count="1" selected="0">
            <x v="0"/>
          </reference>
          <reference field="4" count="1" selected="0">
            <x v="1"/>
          </reference>
        </references>
      </pivotArea>
    </chartFormat>
    <chartFormat chart="8" format="36">
      <pivotArea type="data" outline="0" fieldPosition="0">
        <references count="3">
          <reference field="4294967294" count="1" selected="0">
            <x v="0"/>
          </reference>
          <reference field="3" count="1" selected="0">
            <x v="1"/>
          </reference>
          <reference field="4" count="1" selected="0">
            <x v="1"/>
          </reference>
        </references>
      </pivotArea>
    </chartFormat>
    <chartFormat chart="8" format="37">
      <pivotArea type="data" outline="0" fieldPosition="0">
        <references count="3">
          <reference field="4294967294" count="1" selected="0">
            <x v="0"/>
          </reference>
          <reference field="3" count="1" selected="0">
            <x v="2"/>
          </reference>
          <reference field="4" count="1" selected="0">
            <x v="1"/>
          </reference>
        </references>
      </pivotArea>
    </chartFormat>
    <chartFormat chart="8" format="38">
      <pivotArea type="data" outline="0" fieldPosition="0">
        <references count="3">
          <reference field="4294967294" count="1" selected="0">
            <x v="0"/>
          </reference>
          <reference field="3" count="1" selected="0">
            <x v="3"/>
          </reference>
          <reference field="4" count="1" selected="0">
            <x v="1"/>
          </reference>
        </references>
      </pivotArea>
    </chartFormat>
    <chartFormat chart="8" format="39">
      <pivotArea type="data" outline="0" fieldPosition="0">
        <references count="3">
          <reference field="4294967294" count="1" selected="0">
            <x v="0"/>
          </reference>
          <reference field="3" count="1" selected="0">
            <x v="0"/>
          </reference>
          <reference field="4" count="1" selected="0">
            <x v="2"/>
          </reference>
        </references>
      </pivotArea>
    </chartFormat>
    <chartFormat chart="8" format="40">
      <pivotArea type="data" outline="0" fieldPosition="0">
        <references count="3">
          <reference field="4294967294" count="1" selected="0">
            <x v="0"/>
          </reference>
          <reference field="3" count="1" selected="0">
            <x v="1"/>
          </reference>
          <reference field="4" count="1" selected="0">
            <x v="2"/>
          </reference>
        </references>
      </pivotArea>
    </chartFormat>
    <chartFormat chart="8" format="41">
      <pivotArea type="data" outline="0" fieldPosition="0">
        <references count="3">
          <reference field="4294967294" count="1" selected="0">
            <x v="0"/>
          </reference>
          <reference field="3" count="1" selected="0">
            <x v="2"/>
          </reference>
          <reference field="4" count="1" selected="0">
            <x v="2"/>
          </reference>
        </references>
      </pivotArea>
    </chartFormat>
    <chartFormat chart="8" format="42">
      <pivotArea type="data" outline="0" fieldPosition="0">
        <references count="3">
          <reference field="4294967294" count="1" selected="0">
            <x v="0"/>
          </reference>
          <reference field="3" count="1" selected="0">
            <x v="3"/>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CFB8CEE-A8E4-41D2-87B0-BC022A2B5958}" name="PivotTable1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O7:P9" firstHeaderRow="1" firstDataRow="1" firstDataCol="1"/>
  <pivotFields count="14">
    <pivotField showAll="0"/>
    <pivotField numFmtId="14" showAll="0">
      <items count="27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t="default"/>
      </items>
    </pivotField>
    <pivotField showAll="0"/>
    <pivotField showAll="0"/>
    <pivotField showAll="0"/>
    <pivotField showAll="0"/>
    <pivotField showAll="0"/>
    <pivotField dataField="1" numFmtId="164" showAll="0"/>
    <pivotField showAll="0"/>
    <pivotField numFmtId="10" showAll="0"/>
    <pivotField showAll="0"/>
    <pivotField showAll="0"/>
    <pivotField axis="axisRow" showAll="0">
      <items count="13">
        <item h="1" x="6"/>
        <item h="1" x="7"/>
        <item h="1" x="8"/>
        <item h="1" x="9"/>
        <item h="1" x="10"/>
        <item h="1" x="11"/>
        <item h="1" x="0"/>
        <item h="1" x="1"/>
        <item x="2"/>
        <item h="1" x="3"/>
        <item h="1" x="4"/>
        <item h="1" x="5"/>
        <item t="default"/>
      </items>
    </pivotField>
    <pivotField showAll="0" defaultSubtotal="0">
      <items count="14">
        <item x="0"/>
        <item x="1"/>
        <item x="2"/>
        <item x="3"/>
        <item x="4"/>
        <item x="5"/>
        <item x="6"/>
        <item x="7"/>
        <item x="8"/>
        <item x="9"/>
        <item x="10"/>
        <item x="11"/>
        <item x="12"/>
        <item x="13"/>
      </items>
    </pivotField>
  </pivotFields>
  <rowFields count="1">
    <field x="12"/>
  </rowFields>
  <rowItems count="2">
    <i>
      <x v="8"/>
    </i>
    <i t="grand">
      <x/>
    </i>
  </rowItems>
  <colItems count="1">
    <i/>
  </colItems>
  <dataFields count="1">
    <dataField name="Sum of Sales" fld="7" baseField="0" baseItem="0" numFmtId="164"/>
  </dataFields>
  <chartFormats count="2">
    <chartFormat chart="3" format="2" series="1">
      <pivotArea type="data" outline="0" fieldPosition="0">
        <references count="1">
          <reference field="4294967294" count="1" selected="0">
            <x v="0"/>
          </reference>
        </references>
      </pivotArea>
    </chartFormat>
    <chartFormat chart="5"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66024931-5F3A-46ED-ABBA-54FF267E7926}"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N22:N23" firstHeaderRow="1" firstDataRow="1" firstDataCol="0"/>
  <pivotFields count="13">
    <pivotField dataField="1" showAll="0"/>
    <pivotField numFmtId="14" showAll="0">
      <items count="27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t="default"/>
      </items>
    </pivotField>
    <pivotField showAll="0"/>
    <pivotField showAll="0"/>
    <pivotField showAll="0"/>
    <pivotField showAll="0"/>
    <pivotField showAll="0"/>
    <pivotField numFmtId="164" showAll="0"/>
    <pivotField showAll="0"/>
    <pivotField numFmtId="10" showAll="0"/>
    <pivotField showAll="0"/>
    <pivotField showAll="0"/>
    <pivotField showAll="0" defaultSubtotal="0">
      <items count="14">
        <item x="0"/>
        <item x="1"/>
        <item x="2"/>
        <item x="3"/>
        <item x="4"/>
        <item x="5"/>
        <item x="6"/>
        <item x="7"/>
        <item x="8"/>
        <item x="9"/>
        <item x="10"/>
        <item x="11"/>
        <item x="12"/>
        <item x="13"/>
      </items>
    </pivotField>
  </pivotFields>
  <rowItems count="1">
    <i/>
  </rowItems>
  <colItems count="1">
    <i/>
  </colItems>
  <dataFields count="1">
    <dataField name="Count of Order_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A01C70-2CFD-4EF4-894B-EA58E80EEC8E}"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B6" firstHeaderRow="1" firstDataRow="1" firstDataCol="1"/>
  <pivotFields count="14">
    <pivotField showAll="0"/>
    <pivotField numFmtId="14" showAll="0">
      <items count="27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t="default"/>
      </items>
    </pivotField>
    <pivotField showAll="0"/>
    <pivotField axis="axisRow" showAll="0" sortType="descending">
      <items count="5">
        <item x="2"/>
        <item x="0"/>
        <item x="3"/>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dataField="1" numFmtId="164" showAll="0"/>
    <pivotField showAll="0"/>
    <pivotField numFmtId="10" showAll="0"/>
    <pivotField showAll="0"/>
    <pivotField showAll="0"/>
    <pivotField showAll="0">
      <items count="13">
        <item h="1" x="6"/>
        <item h="1" x="7"/>
        <item h="1" x="8"/>
        <item h="1" x="9"/>
        <item h="1" x="10"/>
        <item h="1" x="11"/>
        <item h="1" x="0"/>
        <item h="1" x="1"/>
        <item x="2"/>
        <item h="1" x="3"/>
        <item h="1" x="4"/>
        <item h="1" x="5"/>
        <item t="default"/>
      </items>
    </pivotField>
    <pivotField showAll="0">
      <items count="15">
        <item x="0"/>
        <item x="1"/>
        <item x="2"/>
        <item x="3"/>
        <item x="4"/>
        <item x="5"/>
        <item x="6"/>
        <item x="7"/>
        <item x="8"/>
        <item x="9"/>
        <item x="10"/>
        <item x="11"/>
        <item x="12"/>
        <item x="13"/>
        <item t="default"/>
      </items>
    </pivotField>
  </pivotFields>
  <rowFields count="1">
    <field x="3"/>
  </rowFields>
  <rowItems count="5">
    <i>
      <x/>
    </i>
    <i>
      <x v="2"/>
    </i>
    <i>
      <x v="1"/>
    </i>
    <i>
      <x v="3"/>
    </i>
    <i t="grand">
      <x/>
    </i>
  </rowItems>
  <colItems count="1">
    <i/>
  </colItems>
  <dataFields count="1">
    <dataField name="Sum of Sales" fld="7" baseField="0" baseItem="0" numFmtId="164"/>
  </dataFields>
  <chartFormats count="7">
    <chartFormat chart="0"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6" format="6" series="1">
      <pivotArea type="data" outline="0" fieldPosition="0">
        <references count="1">
          <reference field="4294967294" count="1" selected="0">
            <x v="0"/>
          </reference>
        </references>
      </pivotArea>
    </chartFormat>
    <chartFormat chart="6" format="7">
      <pivotArea type="data" outline="0" fieldPosition="0">
        <references count="2">
          <reference field="4294967294" count="1" selected="0">
            <x v="0"/>
          </reference>
          <reference field="3" count="1" selected="0">
            <x v="2"/>
          </reference>
        </references>
      </pivotArea>
    </chartFormat>
    <chartFormat chart="6" format="8">
      <pivotArea type="data" outline="0" fieldPosition="0">
        <references count="2">
          <reference field="4294967294" count="1" selected="0">
            <x v="0"/>
          </reference>
          <reference field="3" count="1" selected="0">
            <x v="3"/>
          </reference>
        </references>
      </pivotArea>
    </chartFormat>
    <chartFormat chart="6" format="9">
      <pivotArea type="data" outline="0" fieldPosition="0">
        <references count="2">
          <reference field="4294967294" count="1" selected="0">
            <x v="0"/>
          </reference>
          <reference field="3" count="1" selected="0">
            <x v="1"/>
          </reference>
        </references>
      </pivotArea>
    </chartFormat>
    <chartFormat chart="6" format="10">
      <pivotArea type="data" outline="0" fieldPosition="0">
        <references count="2">
          <reference field="4294967294" count="1" selected="0">
            <x v="0"/>
          </reference>
          <reference field="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Month" xr10:uid="{E9A4F65C-39BE-4308-BF76-703354ADB68E}" sourceName="Order_Month">
  <pivotTables>
    <pivotTable tabId="2" name="PivotTable4"/>
    <pivotTable tabId="2" name="PivotTable5"/>
    <pivotTable tabId="2" name="PivotTable8"/>
    <pivotTable tabId="2" name="PivotTable6"/>
    <pivotTable tabId="2" name="PivotTable12"/>
    <pivotTable tabId="2" name="PivotTable14"/>
    <pivotTable tabId="2" name="PivotTable1"/>
    <pivotTable tabId="2" name="PivotTable2"/>
    <pivotTable tabId="2" name="PivotTable3"/>
  </pivotTables>
  <data>
    <tabular pivotCacheId="1082191067">
      <items count="12">
        <i x="6"/>
        <i x="7"/>
        <i x="8"/>
        <i x="9"/>
        <i x="10"/>
        <i x="11"/>
        <i x="0"/>
        <i x="1"/>
        <i x="2" s="1"/>
        <i x="3"/>
        <i x="4"/>
        <i x="5"/>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rder_Month" xr10:uid="{89D2A1E0-3149-44A9-A899-1249D08A86DB}" cache="Slicer_Order_Month" caption="Order_Month" columnCount="12" showCaption="0" style="Slicer Style 3" rowHeight="396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2C63291-1571-4ECB-B08A-F67C09A8927C}" name="Table1" displayName="Table1" ref="V10:W22" totalsRowShown="0">
  <autoFilter ref="V10:W22" xr:uid="{E2C63291-1571-4ECB-B08A-F67C09A8927C}"/>
  <tableColumns count="2">
    <tableColumn id="1" xr3:uid="{06C53551-557C-45C0-B36B-9BD676EC3D97}" name="Month" dataDxfId="13"/>
    <tableColumn id="2" xr3:uid="{75350C18-A561-4D9D-9E28-ABCB08ACB303}" name="Actual" dataDxfId="12"/>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A6D49-DC0C-466D-9DB0-ED826F275282}" name="Table2" displayName="Table2" ref="AA10:AB13" totalsRowShown="0">
  <autoFilter ref="AA10:AB13" xr:uid="{000A6D49-DC0C-466D-9DB0-ED826F275282}"/>
  <tableColumns count="2">
    <tableColumn id="1" xr3:uid="{B7DF690D-6F32-4796-B778-9E1FE5400282}" name="Part"/>
    <tableColumn id="2" xr3:uid="{B958E1DC-296E-4307-9B94-B15053C8A076}" name="Value"/>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A16236C-AEDB-4065-ABF6-C690B94DBF1D}" name="Table3" displayName="Table3" ref="AD11:AE14" totalsRowShown="0">
  <autoFilter ref="AD11:AE14" xr:uid="{AA16236C-AEDB-4065-ABF6-C690B94DBF1D}"/>
  <tableColumns count="2">
    <tableColumn id="1" xr3:uid="{AB06CCA7-D49A-4279-AD2E-4A90C3F0E082}" name="Column1"/>
    <tableColumn id="2" xr3:uid="{8023BFC4-D6E8-422B-B03D-68EDB3BA715C}" name="Column2"/>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83821BE-427E-4A54-8D26-2F1F36C6BFF8}" name="Table4" displayName="Table4" ref="AH4:AI17" totalsRowShown="0">
  <autoFilter ref="AH4:AI17" xr:uid="{C83821BE-427E-4A54-8D26-2F1F36C6BFF8}"/>
  <tableColumns count="2">
    <tableColumn id="1" xr3:uid="{71CEE5FF-BE15-4DB3-949E-89926C12C50E}" name="Lavels"/>
    <tableColumn id="2" xr3:uid="{F580ACF4-84D8-4BE7-88D7-9E58498BD05D}" name="Table "/>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F6E79EB-5D39-44B5-8CDA-731B92942D71}" name="Table26" displayName="Table26" ref="AB19:AC23" totalsRowShown="0">
  <autoFilter ref="AB19:AC23" xr:uid="{EF6E79EB-5D39-44B5-8CDA-731B92942D71}"/>
  <tableColumns count="2">
    <tableColumn id="1" xr3:uid="{49B88EB4-A056-4DA7-9F3F-3DCDA0A69A5A}" name="Part" dataDxfId="11"/>
    <tableColumn id="2" xr3:uid="{464D954A-A080-42CF-8C6A-579977AD442E}" name="Value" dataDxfId="10"/>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0AA017C-78EB-45A3-8B66-713A3A4F57E1}" name="Table6" displayName="Table6" ref="AE20:AG33" totalsRowShown="0">
  <autoFilter ref="AE20:AG33" xr:uid="{80AA017C-78EB-45A3-8B66-713A3A4F57E1}"/>
  <tableColumns count="3">
    <tableColumn id="1" xr3:uid="{34EB5703-6E45-43A1-AF0D-8BB07C24B9EA}" name="Column1" dataDxfId="9"/>
    <tableColumn id="2" xr3:uid="{C3982044-C455-4564-BCA5-9A9BA6A7CF11}" name="Column2" dataDxfId="8"/>
    <tableColumn id="3" xr3:uid="{550420F6-D03E-4E5F-AC11-D145C0B73497}" name="Column3"/>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drawing" Target="../drawings/drawing3.xml"/><Relationship Id="rId18" Type="http://schemas.openxmlformats.org/officeDocument/2006/relationships/table" Target="../tables/table5.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table" Target="../tables/table4.xml"/><Relationship Id="rId2" Type="http://schemas.openxmlformats.org/officeDocument/2006/relationships/pivotTable" Target="../pivotTables/pivotTable2.xml"/><Relationship Id="rId16" Type="http://schemas.openxmlformats.org/officeDocument/2006/relationships/table" Target="../tables/table3.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table" Target="../tables/table2.xml"/><Relationship Id="rId10" Type="http://schemas.openxmlformats.org/officeDocument/2006/relationships/pivotTable" Target="../pivotTables/pivotTable10.xml"/><Relationship Id="rId19" Type="http://schemas.openxmlformats.org/officeDocument/2006/relationships/table" Target="../tables/table6.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O482"/>
  <sheetViews>
    <sheetView tabSelected="1" topLeftCell="A456" workbookViewId="0">
      <selection activeCell="E479" sqref="E479"/>
    </sheetView>
  </sheetViews>
  <sheetFormatPr defaultRowHeight="14.4" x14ac:dyDescent="0.3"/>
  <cols>
    <col min="1" max="1" width="10.77734375" style="1" bestFit="1" customWidth="1"/>
    <col min="2" max="2" width="13.6640625" style="2" bestFit="1" customWidth="1"/>
    <col min="3" max="3" width="21.109375" style="1" bestFit="1" customWidth="1"/>
    <col min="4" max="4" width="8.33203125" style="1" bestFit="1" customWidth="1"/>
    <col min="5" max="5" width="13.109375" style="1" bestFit="1" customWidth="1"/>
    <col min="6" max="6" width="15.6640625" style="1" bestFit="1" customWidth="1"/>
    <col min="7" max="7" width="21.88671875" style="1" bestFit="1" customWidth="1"/>
    <col min="8" max="8" width="9.44140625" style="3" bestFit="1" customWidth="1"/>
    <col min="9" max="9" width="10.33203125" style="1" bestFit="1" customWidth="1"/>
    <col min="10" max="10" width="10.33203125" style="4" bestFit="1" customWidth="1"/>
    <col min="11" max="11" width="7.6640625" style="1" bestFit="1" customWidth="1"/>
    <col min="12" max="12" width="26.88671875" style="5" bestFit="1" customWidth="1"/>
    <col min="13" max="13" width="15.44140625" style="5" bestFit="1" customWidth="1"/>
    <col min="14" max="14" width="22.109375" style="1" bestFit="1" customWidth="1"/>
    <col min="15" max="15" width="8.33203125" style="1" bestFit="1" customWidth="1"/>
    <col min="16" max="16384" width="8.88671875" style="1"/>
  </cols>
  <sheetData>
    <row r="1" spans="1:15" ht="18" x14ac:dyDescent="0.35">
      <c r="A1" s="9" t="s">
        <v>0</v>
      </c>
      <c r="B1" s="9" t="s">
        <v>1</v>
      </c>
      <c r="C1" s="9" t="s">
        <v>2</v>
      </c>
      <c r="D1" s="9" t="s">
        <v>3</v>
      </c>
      <c r="E1" s="9" t="s">
        <v>4</v>
      </c>
      <c r="F1" s="9" t="s">
        <v>5</v>
      </c>
      <c r="G1" s="9" t="s">
        <v>6</v>
      </c>
      <c r="H1" s="9" t="s">
        <v>7</v>
      </c>
      <c r="I1" s="9" t="s">
        <v>8</v>
      </c>
      <c r="J1" s="9" t="s">
        <v>9</v>
      </c>
      <c r="K1" s="13" t="s">
        <v>10</v>
      </c>
      <c r="L1" s="9" t="s">
        <v>1468</v>
      </c>
      <c r="M1" s="9" t="s">
        <v>1482</v>
      </c>
      <c r="N1" s="9" t="s">
        <v>1501</v>
      </c>
      <c r="O1" s="9"/>
    </row>
    <row r="2" spans="1:15" x14ac:dyDescent="0.3">
      <c r="A2" s="5" t="s">
        <v>239</v>
      </c>
      <c r="B2" s="6">
        <v>45504</v>
      </c>
      <c r="C2" s="5" t="s">
        <v>719</v>
      </c>
      <c r="D2" s="5" t="s">
        <v>970</v>
      </c>
      <c r="E2" s="5" t="s">
        <v>976</v>
      </c>
      <c r="F2" s="5" t="s">
        <v>977</v>
      </c>
      <c r="G2" s="5" t="s">
        <v>1211</v>
      </c>
      <c r="H2" s="7">
        <v>941.37</v>
      </c>
      <c r="I2" s="5">
        <v>2</v>
      </c>
      <c r="J2" s="8">
        <v>0.28000000000000003</v>
      </c>
      <c r="K2" s="14">
        <v>0</v>
      </c>
      <c r="L2" s="5" t="str">
        <f t="shared" ref="L2:L65" si="0">IF(J2&lt;=5%," b/w 0-5%",IF(J2&lt;=12%,"b/w 5.1-11%",IF(J2&lt;=20%,"b/w 20.1-25%",IF(J2&gt;20%,"Above 25%"))))</f>
        <v>Above 25%</v>
      </c>
      <c r="M2" s="5" t="str">
        <f>TEXT(B2,"mmm")</f>
        <v>Jul</v>
      </c>
      <c r="O2" s="5"/>
    </row>
    <row r="3" spans="1:15" x14ac:dyDescent="0.3">
      <c r="A3" s="5" t="s">
        <v>393</v>
      </c>
      <c r="B3" s="6">
        <v>45504</v>
      </c>
      <c r="C3" s="5" t="s">
        <v>871</v>
      </c>
      <c r="D3" s="5" t="s">
        <v>973</v>
      </c>
      <c r="E3" s="5" t="s">
        <v>974</v>
      </c>
      <c r="F3" s="5" t="s">
        <v>979</v>
      </c>
      <c r="G3" s="5" t="s">
        <v>1365</v>
      </c>
      <c r="H3" s="7">
        <v>1999.21</v>
      </c>
      <c r="I3" s="5">
        <v>3</v>
      </c>
      <c r="J3" s="8">
        <v>0.22</v>
      </c>
      <c r="K3" s="14">
        <v>366.16</v>
      </c>
      <c r="L3" s="5" t="str">
        <f t="shared" si="0"/>
        <v>Above 25%</v>
      </c>
      <c r="M3" s="5" t="str">
        <f t="shared" ref="M3:M66" si="1">TEXT(B3,"mmm")</f>
        <v>Jul</v>
      </c>
      <c r="N3" s="1" t="str" cm="1">
        <f t="array" ref="N3">_xlfn.IFS(H3&lt;=500,"Poor",H3&lt;=1000,"Good",H3&lt;=1500,"Average",H3&gt;1500, "V good")</f>
        <v>V good</v>
      </c>
      <c r="O3" s="5"/>
    </row>
    <row r="4" spans="1:15" x14ac:dyDescent="0.3">
      <c r="A4" s="5" t="s">
        <v>212</v>
      </c>
      <c r="B4" s="6">
        <v>45505</v>
      </c>
      <c r="C4" s="5" t="s">
        <v>692</v>
      </c>
      <c r="D4" s="5" t="s">
        <v>973</v>
      </c>
      <c r="E4" s="5" t="s">
        <v>975</v>
      </c>
      <c r="F4" s="5" t="s">
        <v>978</v>
      </c>
      <c r="G4" s="5" t="s">
        <v>1184</v>
      </c>
      <c r="H4" s="7">
        <v>509.77</v>
      </c>
      <c r="I4" s="5">
        <v>6</v>
      </c>
      <c r="J4" s="8">
        <v>0.08</v>
      </c>
      <c r="K4" s="14">
        <v>4.17</v>
      </c>
      <c r="L4" s="5" t="str">
        <f t="shared" si="0"/>
        <v>b/w 5.1-11%</v>
      </c>
      <c r="M4" s="5" t="str">
        <f t="shared" si="1"/>
        <v>Aug</v>
      </c>
      <c r="N4" s="1" t="str" cm="1">
        <f t="array" ref="N4">_xlfn.IFS(H4&lt;=500,"Poor",H4&lt;=1000,"Good",H4&lt;=1500,"Average",H4&gt;1500, "V good")</f>
        <v>Good</v>
      </c>
      <c r="O4" s="5"/>
    </row>
    <row r="5" spans="1:15" x14ac:dyDescent="0.3">
      <c r="A5" s="5" t="s">
        <v>49</v>
      </c>
      <c r="B5" s="6">
        <v>45506</v>
      </c>
      <c r="C5" s="5" t="s">
        <v>530</v>
      </c>
      <c r="D5" s="5" t="s">
        <v>973</v>
      </c>
      <c r="E5" s="5" t="s">
        <v>976</v>
      </c>
      <c r="F5" s="5" t="s">
        <v>977</v>
      </c>
      <c r="G5" s="5" t="s">
        <v>1021</v>
      </c>
      <c r="H5" s="7">
        <v>699.48</v>
      </c>
      <c r="I5" s="5">
        <v>1</v>
      </c>
      <c r="J5" s="8">
        <v>7.0000000000000007E-2</v>
      </c>
      <c r="K5" s="14">
        <v>413.08</v>
      </c>
      <c r="L5" s="5" t="str">
        <f t="shared" si="0"/>
        <v>b/w 5.1-11%</v>
      </c>
      <c r="M5" s="5" t="str">
        <f t="shared" si="1"/>
        <v>Aug</v>
      </c>
      <c r="N5" s="1" t="str" cm="1">
        <f t="array" ref="N5">_xlfn.IFS(H5&lt;=500,"Poor",H5&lt;=1000,"Good",H5&lt;=1500,"Average",H5&gt;1500, "V good")</f>
        <v>Good</v>
      </c>
      <c r="O5" s="5"/>
    </row>
    <row r="6" spans="1:15" x14ac:dyDescent="0.3">
      <c r="A6" s="5" t="s">
        <v>301</v>
      </c>
      <c r="B6" s="6">
        <v>45506</v>
      </c>
      <c r="C6" s="5" t="s">
        <v>781</v>
      </c>
      <c r="D6" s="5" t="s">
        <v>970</v>
      </c>
      <c r="E6" s="5" t="s">
        <v>975</v>
      </c>
      <c r="F6" s="5" t="s">
        <v>978</v>
      </c>
      <c r="G6" s="5" t="s">
        <v>1273</v>
      </c>
      <c r="H6" s="7">
        <v>803.96</v>
      </c>
      <c r="I6" s="5">
        <v>6</v>
      </c>
      <c r="J6" s="8">
        <v>0.12</v>
      </c>
      <c r="K6" s="14">
        <v>135.78</v>
      </c>
      <c r="L6" s="5" t="str">
        <f t="shared" si="0"/>
        <v>b/w 5.1-11%</v>
      </c>
      <c r="M6" s="5" t="str">
        <f t="shared" si="1"/>
        <v>Aug</v>
      </c>
      <c r="N6" s="1" t="str" cm="1">
        <f t="array" ref="N6">_xlfn.IFS(H6&lt;=500,"Poor",H6&lt;=1000,"Good",H6&lt;=1500,"Average",H6&gt;1500, "V good")</f>
        <v>Good</v>
      </c>
      <c r="O6"/>
    </row>
    <row r="7" spans="1:15" x14ac:dyDescent="0.3">
      <c r="A7" s="5" t="s">
        <v>472</v>
      </c>
      <c r="B7" s="6">
        <v>45507</v>
      </c>
      <c r="C7" s="5" t="s">
        <v>950</v>
      </c>
      <c r="D7" s="5" t="s">
        <v>973</v>
      </c>
      <c r="E7" s="5" t="s">
        <v>976</v>
      </c>
      <c r="F7" s="5" t="s">
        <v>977</v>
      </c>
      <c r="G7" s="5" t="s">
        <v>1444</v>
      </c>
      <c r="H7" s="7">
        <v>1737.35</v>
      </c>
      <c r="I7" s="5">
        <v>7</v>
      </c>
      <c r="J7" s="8">
        <v>0.11</v>
      </c>
      <c r="K7" s="14">
        <v>249.31</v>
      </c>
      <c r="L7" s="5" t="str">
        <f t="shared" si="0"/>
        <v>b/w 5.1-11%</v>
      </c>
      <c r="M7" s="5" t="str">
        <f t="shared" si="1"/>
        <v>Aug</v>
      </c>
      <c r="N7" s="1" t="str" cm="1">
        <f t="array" ref="N7">_xlfn.IFS(H7&lt;=500,"Poor",H7&lt;=1000,"Good",H7&lt;=1500,"Average",H7&gt;1500, "V good")</f>
        <v>V good</v>
      </c>
      <c r="O7"/>
    </row>
    <row r="8" spans="1:15" x14ac:dyDescent="0.3">
      <c r="A8" s="5" t="s">
        <v>195</v>
      </c>
      <c r="B8" s="6">
        <v>45508</v>
      </c>
      <c r="C8" s="5" t="s">
        <v>675</v>
      </c>
      <c r="D8" s="5" t="s">
        <v>973</v>
      </c>
      <c r="E8" s="5" t="s">
        <v>976</v>
      </c>
      <c r="F8" s="5" t="s">
        <v>979</v>
      </c>
      <c r="G8" s="5" t="s">
        <v>1167</v>
      </c>
      <c r="H8" s="7">
        <v>1131.3499999999999</v>
      </c>
      <c r="I8" s="5">
        <v>4</v>
      </c>
      <c r="J8" s="8">
        <v>0.13</v>
      </c>
      <c r="K8" s="14">
        <v>0</v>
      </c>
      <c r="L8" s="5" t="str">
        <f t="shared" si="0"/>
        <v>b/w 20.1-25%</v>
      </c>
      <c r="M8" s="5" t="str">
        <f t="shared" si="1"/>
        <v>Aug</v>
      </c>
      <c r="N8" s="1" t="str" cm="1">
        <f t="array" ref="N8">_xlfn.IFS(H8&lt;=500,"Poor",H8&lt;=1000,"Good",H8&lt;=1500,"Average",H8&gt;1500, "V good")</f>
        <v>Average</v>
      </c>
      <c r="O8"/>
    </row>
    <row r="9" spans="1:15" x14ac:dyDescent="0.3">
      <c r="A9" s="5" t="s">
        <v>376</v>
      </c>
      <c r="B9" s="6">
        <v>45509</v>
      </c>
      <c r="C9" s="5" t="s">
        <v>854</v>
      </c>
      <c r="D9" s="5" t="s">
        <v>971</v>
      </c>
      <c r="E9" s="5" t="s">
        <v>974</v>
      </c>
      <c r="F9" s="5" t="s">
        <v>981</v>
      </c>
      <c r="G9" s="5" t="s">
        <v>1348</v>
      </c>
      <c r="H9" s="7">
        <v>1438.03</v>
      </c>
      <c r="I9" s="5">
        <v>4</v>
      </c>
      <c r="J9" s="8">
        <v>0.23</v>
      </c>
      <c r="K9" s="14">
        <v>422.72</v>
      </c>
      <c r="L9" s="5" t="str">
        <f t="shared" si="0"/>
        <v>Above 25%</v>
      </c>
      <c r="M9" s="5" t="str">
        <f t="shared" si="1"/>
        <v>Aug</v>
      </c>
      <c r="N9" s="1" t="str" cm="1">
        <f t="array" ref="N9">_xlfn.IFS(H9&lt;=500,"Poor",H9&lt;=1000,"Good",H9&lt;=1500,"Average",H9&gt;1500, "V good")</f>
        <v>Average</v>
      </c>
      <c r="O9"/>
    </row>
    <row r="10" spans="1:15" x14ac:dyDescent="0.3">
      <c r="A10" s="5" t="s">
        <v>243</v>
      </c>
      <c r="B10" s="6">
        <v>45511</v>
      </c>
      <c r="C10" s="5" t="s">
        <v>723</v>
      </c>
      <c r="D10" s="5" t="s">
        <v>972</v>
      </c>
      <c r="E10" s="5" t="s">
        <v>974</v>
      </c>
      <c r="F10" s="5" t="s">
        <v>978</v>
      </c>
      <c r="G10" s="5" t="s">
        <v>1215</v>
      </c>
      <c r="H10" s="7">
        <v>82.05</v>
      </c>
      <c r="I10" s="5">
        <v>3</v>
      </c>
      <c r="J10" s="8">
        <v>0.28999999999999998</v>
      </c>
      <c r="K10" s="14">
        <v>0</v>
      </c>
      <c r="L10" s="5" t="str">
        <f t="shared" si="0"/>
        <v>Above 25%</v>
      </c>
      <c r="M10" s="5" t="str">
        <f t="shared" si="1"/>
        <v>Aug</v>
      </c>
      <c r="N10" s="1" t="str" cm="1">
        <f t="array" ref="N10">_xlfn.IFS(H10&lt;=500,"Poor",H10&lt;=1000,"Good",H10&lt;=1500,"Average",H10&gt;1500, "V good")</f>
        <v>Poor</v>
      </c>
      <c r="O10"/>
    </row>
    <row r="11" spans="1:15" x14ac:dyDescent="0.3">
      <c r="A11" s="5" t="s">
        <v>295</v>
      </c>
      <c r="B11" s="6">
        <v>45512</v>
      </c>
      <c r="C11" s="5" t="s">
        <v>775</v>
      </c>
      <c r="D11" s="5" t="s">
        <v>971</v>
      </c>
      <c r="E11" s="5" t="s">
        <v>975</v>
      </c>
      <c r="F11" s="5" t="s">
        <v>981</v>
      </c>
      <c r="G11" s="5" t="s">
        <v>1267</v>
      </c>
      <c r="H11" s="7">
        <v>697.25</v>
      </c>
      <c r="I11" s="5">
        <v>9</v>
      </c>
      <c r="J11" s="8">
        <v>0.13</v>
      </c>
      <c r="K11" s="14">
        <v>0</v>
      </c>
      <c r="L11" s="5" t="str">
        <f t="shared" si="0"/>
        <v>b/w 20.1-25%</v>
      </c>
      <c r="M11" s="5" t="str">
        <f t="shared" si="1"/>
        <v>Aug</v>
      </c>
      <c r="N11" s="1" t="str" cm="1">
        <f t="array" ref="N11">_xlfn.IFS(H11&lt;=500,"Poor",H11&lt;=1000,"Good",H11&lt;=1500,"Average",H11&gt;1500, "V good")</f>
        <v>Good</v>
      </c>
      <c r="O11"/>
    </row>
    <row r="12" spans="1:15" x14ac:dyDescent="0.3">
      <c r="A12" s="5" t="s">
        <v>13</v>
      </c>
      <c r="B12" s="6">
        <v>45513</v>
      </c>
      <c r="C12" s="5" t="s">
        <v>494</v>
      </c>
      <c r="D12" s="5" t="s">
        <v>971</v>
      </c>
      <c r="E12" s="5" t="s">
        <v>975</v>
      </c>
      <c r="F12" s="5" t="s">
        <v>979</v>
      </c>
      <c r="G12" s="5" t="s">
        <v>985</v>
      </c>
      <c r="H12" s="7">
        <v>317.61</v>
      </c>
      <c r="I12" s="5">
        <v>3</v>
      </c>
      <c r="J12" s="8">
        <v>0.22</v>
      </c>
      <c r="K12" s="14">
        <v>364.17</v>
      </c>
      <c r="L12" s="5" t="str">
        <f t="shared" si="0"/>
        <v>Above 25%</v>
      </c>
      <c r="M12" s="5" t="str">
        <f t="shared" si="1"/>
        <v>Aug</v>
      </c>
      <c r="N12" s="1" t="str" cm="1">
        <f t="array" ref="N12">_xlfn.IFS(H12&lt;=500,"Poor",H12&lt;=1000,"Good",H12&lt;=1500,"Average",H12&gt;1500, "V good")</f>
        <v>Poor</v>
      </c>
      <c r="O12"/>
    </row>
    <row r="13" spans="1:15" x14ac:dyDescent="0.3">
      <c r="A13" s="5" t="s">
        <v>35</v>
      </c>
      <c r="B13" s="6">
        <v>45514</v>
      </c>
      <c r="C13" s="5" t="s">
        <v>516</v>
      </c>
      <c r="D13" s="5" t="s">
        <v>971</v>
      </c>
      <c r="E13" s="5" t="s">
        <v>974</v>
      </c>
      <c r="F13" s="5" t="s">
        <v>981</v>
      </c>
      <c r="G13" s="5" t="s">
        <v>1007</v>
      </c>
      <c r="H13" s="7">
        <v>90.67</v>
      </c>
      <c r="I13" s="5">
        <v>2</v>
      </c>
      <c r="J13" s="8">
        <v>0.06</v>
      </c>
      <c r="K13" s="14">
        <v>0</v>
      </c>
      <c r="L13" s="5" t="str">
        <f t="shared" si="0"/>
        <v>b/w 5.1-11%</v>
      </c>
      <c r="M13" s="5" t="str">
        <f t="shared" si="1"/>
        <v>Aug</v>
      </c>
      <c r="N13" s="1" t="str" cm="1">
        <f t="array" ref="N13">_xlfn.IFS(H13&lt;=500,"Poor",H13&lt;=1000,"Good",H13&lt;=1500,"Average",H13&gt;1500, "V good")</f>
        <v>Poor</v>
      </c>
      <c r="O13"/>
    </row>
    <row r="14" spans="1:15" x14ac:dyDescent="0.3">
      <c r="A14" s="5" t="s">
        <v>29</v>
      </c>
      <c r="B14" s="6">
        <v>45515</v>
      </c>
      <c r="C14" s="5" t="s">
        <v>510</v>
      </c>
      <c r="D14" s="5" t="s">
        <v>973</v>
      </c>
      <c r="E14" s="5" t="s">
        <v>975</v>
      </c>
      <c r="F14" s="5" t="s">
        <v>982</v>
      </c>
      <c r="G14" s="5" t="s">
        <v>1001</v>
      </c>
      <c r="H14" s="7">
        <v>1731.11</v>
      </c>
      <c r="I14" s="5">
        <v>9</v>
      </c>
      <c r="J14" s="8">
        <v>0.22</v>
      </c>
      <c r="K14" s="14">
        <v>443.93</v>
      </c>
      <c r="L14" s="5" t="str">
        <f t="shared" si="0"/>
        <v>Above 25%</v>
      </c>
      <c r="M14" s="5" t="str">
        <f t="shared" si="1"/>
        <v>Aug</v>
      </c>
      <c r="N14" s="1" t="str" cm="1">
        <f t="array" ref="N14">_xlfn.IFS(H14&lt;=500,"Poor",H14&lt;=1000,"Good",H14&lt;=1500,"Average",H14&gt;1500, "V good")</f>
        <v>V good</v>
      </c>
      <c r="O14"/>
    </row>
    <row r="15" spans="1:15" x14ac:dyDescent="0.3">
      <c r="A15" s="5" t="s">
        <v>28</v>
      </c>
      <c r="B15" s="6">
        <v>45516</v>
      </c>
      <c r="C15" s="5" t="s">
        <v>509</v>
      </c>
      <c r="D15" s="5" t="s">
        <v>972</v>
      </c>
      <c r="E15" s="5" t="s">
        <v>974</v>
      </c>
      <c r="F15" s="5" t="s">
        <v>981</v>
      </c>
      <c r="G15" s="5" t="s">
        <v>1000</v>
      </c>
      <c r="H15" s="7">
        <v>1846.27</v>
      </c>
      <c r="I15" s="5">
        <v>7</v>
      </c>
      <c r="J15" s="8">
        <v>0.22</v>
      </c>
      <c r="K15" s="14">
        <v>323.79000000000002</v>
      </c>
      <c r="L15" s="5" t="str">
        <f t="shared" si="0"/>
        <v>Above 25%</v>
      </c>
      <c r="M15" s="5" t="str">
        <f t="shared" si="1"/>
        <v>Aug</v>
      </c>
      <c r="N15" s="1" t="str" cm="1">
        <f t="array" ref="N15">_xlfn.IFS(H15&lt;=500,"Poor",H15&lt;=1000,"Good",H15&lt;=1500,"Average",H15&gt;1500, "V good")</f>
        <v>V good</v>
      </c>
      <c r="O15"/>
    </row>
    <row r="16" spans="1:15" x14ac:dyDescent="0.3">
      <c r="A16" s="5" t="s">
        <v>136</v>
      </c>
      <c r="B16" s="6">
        <v>45516</v>
      </c>
      <c r="C16" s="5" t="s">
        <v>616</v>
      </c>
      <c r="D16" s="5" t="s">
        <v>972</v>
      </c>
      <c r="E16" s="5" t="s">
        <v>976</v>
      </c>
      <c r="F16" s="5" t="s">
        <v>978</v>
      </c>
      <c r="G16" s="5" t="s">
        <v>1108</v>
      </c>
      <c r="H16" s="7">
        <v>1593.74</v>
      </c>
      <c r="I16" s="5">
        <v>5</v>
      </c>
      <c r="J16" s="8">
        <v>7.0000000000000007E-2</v>
      </c>
      <c r="K16" s="14">
        <v>0</v>
      </c>
      <c r="L16" s="5" t="str">
        <f t="shared" si="0"/>
        <v>b/w 5.1-11%</v>
      </c>
      <c r="M16" s="5" t="str">
        <f t="shared" si="1"/>
        <v>Aug</v>
      </c>
      <c r="N16" s="1" t="str" cm="1">
        <f t="array" ref="N16">_xlfn.IFS(H16&lt;=500,"Poor",H16&lt;=1000,"Good",H16&lt;=1500,"Average",H16&gt;1500, "V good")</f>
        <v>V good</v>
      </c>
      <c r="O16"/>
    </row>
    <row r="17" spans="1:15" x14ac:dyDescent="0.3">
      <c r="A17" s="5" t="s">
        <v>309</v>
      </c>
      <c r="B17" s="6">
        <v>45516</v>
      </c>
      <c r="C17" s="5" t="s">
        <v>789</v>
      </c>
      <c r="D17" s="5" t="s">
        <v>971</v>
      </c>
      <c r="E17" s="5" t="s">
        <v>976</v>
      </c>
      <c r="F17" s="5" t="s">
        <v>979</v>
      </c>
      <c r="G17" s="5" t="s">
        <v>1281</v>
      </c>
      <c r="H17" s="7">
        <v>203.91</v>
      </c>
      <c r="I17" s="5">
        <v>9</v>
      </c>
      <c r="J17" s="8">
        <v>0.21</v>
      </c>
      <c r="K17" s="14">
        <v>0</v>
      </c>
      <c r="L17" s="5" t="str">
        <f t="shared" si="0"/>
        <v>Above 25%</v>
      </c>
      <c r="M17" s="5" t="str">
        <f t="shared" si="1"/>
        <v>Aug</v>
      </c>
      <c r="N17" s="1" t="str" cm="1">
        <f t="array" ref="N17">_xlfn.IFS(H17&lt;=500,"Poor",H17&lt;=1000,"Good",H17&lt;=1500,"Average",H17&gt;1500, "V good")</f>
        <v>Poor</v>
      </c>
      <c r="O17"/>
    </row>
    <row r="18" spans="1:15" x14ac:dyDescent="0.3">
      <c r="A18" s="5" t="s">
        <v>446</v>
      </c>
      <c r="B18" s="6">
        <v>45519</v>
      </c>
      <c r="C18" s="5" t="s">
        <v>924</v>
      </c>
      <c r="D18" s="5" t="s">
        <v>972</v>
      </c>
      <c r="E18" s="5" t="s">
        <v>976</v>
      </c>
      <c r="F18" s="5" t="s">
        <v>982</v>
      </c>
      <c r="G18" s="5" t="s">
        <v>1418</v>
      </c>
      <c r="H18" s="7">
        <v>1915.47</v>
      </c>
      <c r="I18" s="5">
        <v>8</v>
      </c>
      <c r="J18" s="8">
        <v>0.12</v>
      </c>
      <c r="K18" s="14">
        <v>31.77</v>
      </c>
      <c r="L18" s="5" t="str">
        <f t="shared" si="0"/>
        <v>b/w 5.1-11%</v>
      </c>
      <c r="M18" s="5" t="str">
        <f t="shared" si="1"/>
        <v>Aug</v>
      </c>
      <c r="N18" s="1" t="str" cm="1">
        <f t="array" ref="N18">_xlfn.IFS(H18&lt;=500,"Poor",H18&lt;=1000,"Good",H18&lt;=1500,"Average",H18&gt;1500, "V good")</f>
        <v>V good</v>
      </c>
      <c r="O18"/>
    </row>
    <row r="19" spans="1:15" x14ac:dyDescent="0.3">
      <c r="A19" s="5" t="s">
        <v>70</v>
      </c>
      <c r="B19" s="6">
        <v>45520</v>
      </c>
      <c r="C19" s="5" t="s">
        <v>551</v>
      </c>
      <c r="D19" s="5" t="s">
        <v>972</v>
      </c>
      <c r="E19" s="5" t="s">
        <v>976</v>
      </c>
      <c r="F19" s="5" t="s">
        <v>982</v>
      </c>
      <c r="G19" s="5" t="s">
        <v>1042</v>
      </c>
      <c r="H19" s="7">
        <v>1852.1</v>
      </c>
      <c r="I19" s="5">
        <v>9</v>
      </c>
      <c r="J19" s="8">
        <v>0.19</v>
      </c>
      <c r="K19" s="14">
        <v>129.71</v>
      </c>
      <c r="L19" s="5" t="str">
        <f t="shared" si="0"/>
        <v>b/w 20.1-25%</v>
      </c>
      <c r="M19" s="5" t="str">
        <f t="shared" si="1"/>
        <v>Aug</v>
      </c>
      <c r="N19" s="1" t="str" cm="1">
        <f t="array" ref="N19">_xlfn.IFS(H19&lt;=500,"Poor",H19&lt;=1000,"Good",H19&lt;=1500,"Average",H19&gt;1500, "V good")</f>
        <v>V good</v>
      </c>
      <c r="O19"/>
    </row>
    <row r="20" spans="1:15" x14ac:dyDescent="0.3">
      <c r="A20" s="5" t="s">
        <v>88</v>
      </c>
      <c r="B20" s="6">
        <v>45521</v>
      </c>
      <c r="C20" s="5" t="s">
        <v>568</v>
      </c>
      <c r="D20" s="5" t="s">
        <v>973</v>
      </c>
      <c r="E20" s="5" t="s">
        <v>975</v>
      </c>
      <c r="F20" s="5" t="s">
        <v>979</v>
      </c>
      <c r="G20" s="5" t="s">
        <v>1060</v>
      </c>
      <c r="H20" s="7">
        <v>1249.27</v>
      </c>
      <c r="I20" s="5">
        <v>1</v>
      </c>
      <c r="J20" s="8">
        <v>0.02</v>
      </c>
      <c r="K20" s="14">
        <v>482.02</v>
      </c>
      <c r="L20" s="5" t="str">
        <f t="shared" si="0"/>
        <v xml:space="preserve"> b/w 0-5%</v>
      </c>
      <c r="M20" s="5" t="str">
        <f t="shared" si="1"/>
        <v>Aug</v>
      </c>
      <c r="N20" s="1" t="str" cm="1">
        <f t="array" ref="N20">_xlfn.IFS(H20&lt;=500,"Poor",H20&lt;=1000,"Good",H20&lt;=1500,"Average",H20&gt;1500, "V good")</f>
        <v>Average</v>
      </c>
      <c r="O20"/>
    </row>
    <row r="21" spans="1:15" x14ac:dyDescent="0.3">
      <c r="A21" s="5" t="s">
        <v>176</v>
      </c>
      <c r="B21" s="6">
        <v>45522</v>
      </c>
      <c r="C21" s="5" t="s">
        <v>656</v>
      </c>
      <c r="D21" s="5" t="s">
        <v>973</v>
      </c>
      <c r="E21" s="5" t="s">
        <v>975</v>
      </c>
      <c r="F21" s="5" t="s">
        <v>977</v>
      </c>
      <c r="G21" s="5" t="s">
        <v>1148</v>
      </c>
      <c r="H21" s="7">
        <v>1091.32</v>
      </c>
      <c r="I21" s="5">
        <v>2</v>
      </c>
      <c r="J21" s="8">
        <v>0.08</v>
      </c>
      <c r="K21" s="14">
        <v>182.59</v>
      </c>
      <c r="L21" s="5" t="str">
        <f t="shared" si="0"/>
        <v>b/w 5.1-11%</v>
      </c>
      <c r="M21" s="5" t="str">
        <f t="shared" si="1"/>
        <v>Aug</v>
      </c>
      <c r="N21" s="1" t="str" cm="1">
        <f t="array" ref="N21">_xlfn.IFS(H21&lt;=500,"Poor",H21&lt;=1000,"Good",H21&lt;=1500,"Average",H21&gt;1500, "V good")</f>
        <v>Average</v>
      </c>
      <c r="O21"/>
    </row>
    <row r="22" spans="1:15" x14ac:dyDescent="0.3">
      <c r="A22" s="5" t="s">
        <v>372</v>
      </c>
      <c r="B22" s="6">
        <v>45523</v>
      </c>
      <c r="C22" s="5" t="s">
        <v>850</v>
      </c>
      <c r="D22" s="5" t="s">
        <v>970</v>
      </c>
      <c r="E22" s="5" t="s">
        <v>975</v>
      </c>
      <c r="F22" s="5" t="s">
        <v>981</v>
      </c>
      <c r="G22" s="5" t="s">
        <v>1344</v>
      </c>
      <c r="H22" s="7">
        <v>176.63</v>
      </c>
      <c r="I22" s="5">
        <v>1</v>
      </c>
      <c r="J22" s="8">
        <v>0.08</v>
      </c>
      <c r="K22" s="14">
        <v>141.04</v>
      </c>
      <c r="L22" s="5" t="str">
        <f t="shared" si="0"/>
        <v>b/w 5.1-11%</v>
      </c>
      <c r="M22" s="5" t="str">
        <f t="shared" si="1"/>
        <v>Aug</v>
      </c>
      <c r="N22" s="1" t="str" cm="1">
        <f t="array" ref="N22">_xlfn.IFS(H22&lt;=500,"Poor",H22&lt;=1000,"Good",H22&lt;=1500,"Average",H22&gt;1500, "V good")</f>
        <v>Poor</v>
      </c>
      <c r="O22"/>
    </row>
    <row r="23" spans="1:15" x14ac:dyDescent="0.3">
      <c r="A23" s="5" t="s">
        <v>419</v>
      </c>
      <c r="B23" s="6">
        <v>45523</v>
      </c>
      <c r="C23" s="5" t="s">
        <v>897</v>
      </c>
      <c r="D23" s="5" t="s">
        <v>970</v>
      </c>
      <c r="E23" s="5" t="s">
        <v>976</v>
      </c>
      <c r="F23" s="5" t="s">
        <v>978</v>
      </c>
      <c r="G23" s="5" t="s">
        <v>1391</v>
      </c>
      <c r="H23" s="7">
        <v>538.67999999999995</v>
      </c>
      <c r="I23" s="5">
        <v>6</v>
      </c>
      <c r="J23" s="8">
        <v>0.04</v>
      </c>
      <c r="K23" s="14">
        <v>62.74</v>
      </c>
      <c r="L23" s="5" t="str">
        <f t="shared" si="0"/>
        <v xml:space="preserve"> b/w 0-5%</v>
      </c>
      <c r="M23" s="5" t="str">
        <f t="shared" si="1"/>
        <v>Aug</v>
      </c>
      <c r="N23" s="1" t="str" cm="1">
        <f t="array" ref="N23">_xlfn.IFS(H23&lt;=500,"Poor",H23&lt;=1000,"Good",H23&lt;=1500,"Average",H23&gt;1500, "V good")</f>
        <v>Good</v>
      </c>
      <c r="O23"/>
    </row>
    <row r="24" spans="1:15" x14ac:dyDescent="0.3">
      <c r="A24" s="5" t="s">
        <v>133</v>
      </c>
      <c r="B24" s="6">
        <v>45525</v>
      </c>
      <c r="C24" s="5" t="s">
        <v>613</v>
      </c>
      <c r="D24" s="5" t="s">
        <v>971</v>
      </c>
      <c r="E24" s="5" t="s">
        <v>976</v>
      </c>
      <c r="F24" s="5" t="s">
        <v>977</v>
      </c>
      <c r="G24" s="5" t="s">
        <v>1105</v>
      </c>
      <c r="H24" s="7">
        <v>1879.1</v>
      </c>
      <c r="I24" s="5">
        <v>5</v>
      </c>
      <c r="J24" s="8">
        <v>0.19</v>
      </c>
      <c r="K24" s="14">
        <v>271.88</v>
      </c>
      <c r="L24" s="5" t="str">
        <f t="shared" si="0"/>
        <v>b/w 20.1-25%</v>
      </c>
      <c r="M24" s="5" t="str">
        <f t="shared" si="1"/>
        <v>Aug</v>
      </c>
      <c r="N24" s="1" t="str" cm="1">
        <f t="array" ref="N24">_xlfn.IFS(H24&lt;=500,"Poor",H24&lt;=1000,"Good",H24&lt;=1500,"Average",H24&gt;1500, "V good")</f>
        <v>V good</v>
      </c>
      <c r="O24"/>
    </row>
    <row r="25" spans="1:15" x14ac:dyDescent="0.3">
      <c r="A25" s="5" t="s">
        <v>343</v>
      </c>
      <c r="B25" s="6">
        <v>45525</v>
      </c>
      <c r="C25" s="5" t="s">
        <v>822</v>
      </c>
      <c r="D25" s="5" t="s">
        <v>973</v>
      </c>
      <c r="E25" s="5" t="s">
        <v>975</v>
      </c>
      <c r="F25" s="5" t="s">
        <v>980</v>
      </c>
      <c r="G25" s="5" t="s">
        <v>1315</v>
      </c>
      <c r="H25" s="7">
        <v>1229.93</v>
      </c>
      <c r="I25" s="5">
        <v>6</v>
      </c>
      <c r="J25" s="8">
        <v>0.28000000000000003</v>
      </c>
      <c r="K25" s="14">
        <v>479.27</v>
      </c>
      <c r="L25" s="5" t="str">
        <f t="shared" si="0"/>
        <v>Above 25%</v>
      </c>
      <c r="M25" s="5" t="str">
        <f t="shared" si="1"/>
        <v>Aug</v>
      </c>
      <c r="N25" s="1" t="str" cm="1">
        <f t="array" ref="N25">_xlfn.IFS(H25&lt;=500,"Poor",H25&lt;=1000,"Good",H25&lt;=1500,"Average",H25&gt;1500, "V good")</f>
        <v>Average</v>
      </c>
      <c r="O25"/>
    </row>
    <row r="26" spans="1:15" x14ac:dyDescent="0.3">
      <c r="A26" s="5" t="s">
        <v>251</v>
      </c>
      <c r="B26" s="6">
        <v>45526</v>
      </c>
      <c r="C26" s="5" t="s">
        <v>731</v>
      </c>
      <c r="D26" s="5" t="s">
        <v>971</v>
      </c>
      <c r="E26" s="5" t="s">
        <v>975</v>
      </c>
      <c r="F26" s="5" t="s">
        <v>981</v>
      </c>
      <c r="G26" s="5" t="s">
        <v>1223</v>
      </c>
      <c r="H26" s="7">
        <v>216.95</v>
      </c>
      <c r="I26" s="5">
        <v>5</v>
      </c>
      <c r="J26" s="8">
        <v>0.18</v>
      </c>
      <c r="K26" s="14">
        <v>0</v>
      </c>
      <c r="L26" s="5" t="str">
        <f t="shared" si="0"/>
        <v>b/w 20.1-25%</v>
      </c>
      <c r="M26" s="5" t="str">
        <f t="shared" si="1"/>
        <v>Aug</v>
      </c>
      <c r="N26" s="1" t="str" cm="1">
        <f t="array" ref="N26">_xlfn.IFS(H26&lt;=500,"Poor",H26&lt;=1000,"Good",H26&lt;=1500,"Average",H26&gt;1500, "V good")</f>
        <v>Poor</v>
      </c>
      <c r="O26"/>
    </row>
    <row r="27" spans="1:15" x14ac:dyDescent="0.3">
      <c r="A27" s="5" t="s">
        <v>305</v>
      </c>
      <c r="B27" s="6">
        <v>45526</v>
      </c>
      <c r="C27" s="5" t="s">
        <v>785</v>
      </c>
      <c r="D27" s="5" t="s">
        <v>972</v>
      </c>
      <c r="E27" s="5" t="s">
        <v>974</v>
      </c>
      <c r="F27" s="5" t="s">
        <v>978</v>
      </c>
      <c r="G27" s="5" t="s">
        <v>1277</v>
      </c>
      <c r="H27" s="7">
        <v>1852.41</v>
      </c>
      <c r="I27" s="5">
        <v>4</v>
      </c>
      <c r="J27" s="8">
        <v>0.13</v>
      </c>
      <c r="K27" s="14">
        <v>25.12</v>
      </c>
      <c r="L27" s="5" t="str">
        <f t="shared" si="0"/>
        <v>b/w 20.1-25%</v>
      </c>
      <c r="M27" s="5" t="str">
        <f t="shared" si="1"/>
        <v>Aug</v>
      </c>
      <c r="N27" s="1" t="str" cm="1">
        <f t="array" ref="N27">_xlfn.IFS(H27&lt;=500,"Poor",H27&lt;=1000,"Good",H27&lt;=1500,"Average",H27&gt;1500, "V good")</f>
        <v>V good</v>
      </c>
      <c r="O27"/>
    </row>
    <row r="28" spans="1:15" x14ac:dyDescent="0.3">
      <c r="A28" s="5" t="s">
        <v>390</v>
      </c>
      <c r="B28" s="6">
        <v>45526</v>
      </c>
      <c r="C28" s="5" t="s">
        <v>868</v>
      </c>
      <c r="D28" s="5" t="s">
        <v>973</v>
      </c>
      <c r="E28" s="5" t="s">
        <v>974</v>
      </c>
      <c r="F28" s="5" t="s">
        <v>977</v>
      </c>
      <c r="G28" s="5" t="s">
        <v>1362</v>
      </c>
      <c r="H28" s="7">
        <v>1243.3</v>
      </c>
      <c r="I28" s="5">
        <v>9</v>
      </c>
      <c r="J28" s="8">
        <v>0.04</v>
      </c>
      <c r="K28" s="14">
        <v>197.24</v>
      </c>
      <c r="L28" s="5" t="str">
        <f t="shared" si="0"/>
        <v xml:space="preserve"> b/w 0-5%</v>
      </c>
      <c r="M28" s="5" t="str">
        <f t="shared" si="1"/>
        <v>Aug</v>
      </c>
      <c r="N28" s="1" t="str" cm="1">
        <f t="array" ref="N28">_xlfn.IFS(H28&lt;=500,"Poor",H28&lt;=1000,"Good",H28&lt;=1500,"Average",H28&gt;1500, "V good")</f>
        <v>Average</v>
      </c>
      <c r="O28"/>
    </row>
    <row r="29" spans="1:15" x14ac:dyDescent="0.3">
      <c r="A29" s="5" t="s">
        <v>411</v>
      </c>
      <c r="B29" s="6">
        <v>45526</v>
      </c>
      <c r="C29" s="5" t="s">
        <v>889</v>
      </c>
      <c r="D29" s="5" t="s">
        <v>973</v>
      </c>
      <c r="E29" s="5" t="s">
        <v>975</v>
      </c>
      <c r="F29" s="5" t="s">
        <v>978</v>
      </c>
      <c r="G29" s="5" t="s">
        <v>1383</v>
      </c>
      <c r="H29" s="7">
        <v>348.38</v>
      </c>
      <c r="I29" s="5">
        <v>3</v>
      </c>
      <c r="J29" s="8">
        <v>0.04</v>
      </c>
      <c r="K29" s="14">
        <v>304.29000000000002</v>
      </c>
      <c r="L29" s="5" t="str">
        <f t="shared" si="0"/>
        <v xml:space="preserve"> b/w 0-5%</v>
      </c>
      <c r="M29" s="5" t="str">
        <f t="shared" si="1"/>
        <v>Aug</v>
      </c>
      <c r="N29" s="1" t="str" cm="1">
        <f t="array" ref="N29">_xlfn.IFS(H29&lt;=500,"Poor",H29&lt;=1000,"Good",H29&lt;=1500,"Average",H29&gt;1500, "V good")</f>
        <v>Poor</v>
      </c>
      <c r="O29"/>
    </row>
    <row r="30" spans="1:15" x14ac:dyDescent="0.3">
      <c r="A30" s="5" t="s">
        <v>418</v>
      </c>
      <c r="B30" s="6">
        <v>45526</v>
      </c>
      <c r="C30" s="5" t="s">
        <v>896</v>
      </c>
      <c r="D30" s="5" t="s">
        <v>970</v>
      </c>
      <c r="E30" s="5" t="s">
        <v>976</v>
      </c>
      <c r="F30" s="5" t="s">
        <v>979</v>
      </c>
      <c r="G30" s="5" t="s">
        <v>1390</v>
      </c>
      <c r="H30" s="7">
        <v>1699.57</v>
      </c>
      <c r="I30" s="5">
        <v>9</v>
      </c>
      <c r="J30" s="8">
        <v>0.04</v>
      </c>
      <c r="K30" s="14">
        <v>45.86</v>
      </c>
      <c r="L30" s="5" t="str">
        <f t="shared" si="0"/>
        <v xml:space="preserve"> b/w 0-5%</v>
      </c>
      <c r="M30" s="5" t="str">
        <f t="shared" si="1"/>
        <v>Aug</v>
      </c>
      <c r="N30" s="1" t="str" cm="1">
        <f t="array" ref="N30">_xlfn.IFS(H30&lt;=500,"Poor",H30&lt;=1000,"Good",H30&lt;=1500,"Average",H30&gt;1500, "V good")</f>
        <v>V good</v>
      </c>
      <c r="O30"/>
    </row>
    <row r="31" spans="1:15" x14ac:dyDescent="0.3">
      <c r="A31" s="5" t="s">
        <v>427</v>
      </c>
      <c r="B31" s="6">
        <v>45526</v>
      </c>
      <c r="C31" s="5" t="s">
        <v>905</v>
      </c>
      <c r="D31" s="5" t="s">
        <v>973</v>
      </c>
      <c r="E31" s="5" t="s">
        <v>974</v>
      </c>
      <c r="F31" s="5" t="s">
        <v>977</v>
      </c>
      <c r="G31" s="5" t="s">
        <v>1399</v>
      </c>
      <c r="H31" s="7">
        <v>1886.13</v>
      </c>
      <c r="I31" s="5">
        <v>8</v>
      </c>
      <c r="J31" s="8">
        <v>0.11</v>
      </c>
      <c r="K31" s="14">
        <v>0</v>
      </c>
      <c r="L31" s="5" t="str">
        <f t="shared" si="0"/>
        <v>b/w 5.1-11%</v>
      </c>
      <c r="M31" s="5" t="str">
        <f t="shared" si="1"/>
        <v>Aug</v>
      </c>
      <c r="N31" s="1" t="str" cm="1">
        <f t="array" ref="N31">_xlfn.IFS(H31&lt;=500,"Poor",H31&lt;=1000,"Good",H31&lt;=1500,"Average",H31&gt;1500, "V good")</f>
        <v>V good</v>
      </c>
      <c r="O31"/>
    </row>
    <row r="32" spans="1:15" x14ac:dyDescent="0.3">
      <c r="A32" s="5" t="s">
        <v>347</v>
      </c>
      <c r="B32" s="6">
        <v>45527</v>
      </c>
      <c r="C32" s="5" t="s">
        <v>826</v>
      </c>
      <c r="D32" s="5" t="s">
        <v>971</v>
      </c>
      <c r="E32" s="5" t="s">
        <v>974</v>
      </c>
      <c r="F32" s="5" t="s">
        <v>979</v>
      </c>
      <c r="G32" s="5" t="s">
        <v>1319</v>
      </c>
      <c r="H32" s="7">
        <v>1169.1500000000001</v>
      </c>
      <c r="I32" s="5">
        <v>2</v>
      </c>
      <c r="J32" s="8">
        <v>0.06</v>
      </c>
      <c r="K32" s="14">
        <v>221.16</v>
      </c>
      <c r="L32" s="5" t="str">
        <f t="shared" si="0"/>
        <v>b/w 5.1-11%</v>
      </c>
      <c r="M32" s="5" t="str">
        <f t="shared" si="1"/>
        <v>Aug</v>
      </c>
      <c r="N32" s="1" t="str" cm="1">
        <f t="array" ref="N32">_xlfn.IFS(H32&lt;=500,"Poor",H32&lt;=1000,"Good",H32&lt;=1500,"Average",H32&gt;1500, "V good")</f>
        <v>Average</v>
      </c>
      <c r="O32"/>
    </row>
    <row r="33" spans="1:15" x14ac:dyDescent="0.3">
      <c r="A33" s="5" t="s">
        <v>415</v>
      </c>
      <c r="B33" s="6">
        <v>45527</v>
      </c>
      <c r="C33" s="5" t="s">
        <v>893</v>
      </c>
      <c r="D33" s="5" t="s">
        <v>973</v>
      </c>
      <c r="E33" s="5" t="s">
        <v>975</v>
      </c>
      <c r="F33" s="5" t="s">
        <v>978</v>
      </c>
      <c r="G33" s="5" t="s">
        <v>1387</v>
      </c>
      <c r="H33" s="7">
        <v>724.75</v>
      </c>
      <c r="I33" s="5">
        <v>1</v>
      </c>
      <c r="J33" s="8">
        <v>0.08</v>
      </c>
      <c r="K33" s="14">
        <v>0</v>
      </c>
      <c r="L33" s="5" t="str">
        <f t="shared" si="0"/>
        <v>b/w 5.1-11%</v>
      </c>
      <c r="M33" s="5" t="str">
        <f t="shared" si="1"/>
        <v>Aug</v>
      </c>
      <c r="N33" s="1" t="str" cm="1">
        <f t="array" ref="N33">_xlfn.IFS(H33&lt;=500,"Poor",H33&lt;=1000,"Good",H33&lt;=1500,"Average",H33&gt;1500, "V good")</f>
        <v>Good</v>
      </c>
      <c r="O33"/>
    </row>
    <row r="34" spans="1:15" x14ac:dyDescent="0.3">
      <c r="A34" s="5" t="s">
        <v>186</v>
      </c>
      <c r="B34" s="6">
        <v>45528</v>
      </c>
      <c r="C34" s="5" t="s">
        <v>666</v>
      </c>
      <c r="D34" s="5" t="s">
        <v>970</v>
      </c>
      <c r="E34" s="5" t="s">
        <v>974</v>
      </c>
      <c r="F34" s="5" t="s">
        <v>979</v>
      </c>
      <c r="G34" s="5" t="s">
        <v>1158</v>
      </c>
      <c r="H34" s="7">
        <v>794.65</v>
      </c>
      <c r="I34" s="5">
        <v>8</v>
      </c>
      <c r="J34" s="8">
        <v>0.15</v>
      </c>
      <c r="K34" s="14">
        <v>331.25</v>
      </c>
      <c r="L34" s="5" t="str">
        <f t="shared" si="0"/>
        <v>b/w 20.1-25%</v>
      </c>
      <c r="M34" s="5" t="str">
        <f t="shared" si="1"/>
        <v>Aug</v>
      </c>
      <c r="N34" s="1" t="str" cm="1">
        <f t="array" ref="N34">_xlfn.IFS(H34&lt;=500,"Poor",H34&lt;=1000,"Good",H34&lt;=1500,"Average",H34&gt;1500, "V good")</f>
        <v>Good</v>
      </c>
      <c r="O34"/>
    </row>
    <row r="35" spans="1:15" x14ac:dyDescent="0.3">
      <c r="A35" s="5" t="s">
        <v>294</v>
      </c>
      <c r="B35" s="6">
        <v>45528</v>
      </c>
      <c r="C35" s="5" t="s">
        <v>774</v>
      </c>
      <c r="D35" s="5" t="s">
        <v>971</v>
      </c>
      <c r="E35" s="5" t="s">
        <v>976</v>
      </c>
      <c r="F35" s="5" t="s">
        <v>980</v>
      </c>
      <c r="G35" s="5" t="s">
        <v>1266</v>
      </c>
      <c r="H35" s="7">
        <v>1572.64</v>
      </c>
      <c r="I35" s="5">
        <v>1</v>
      </c>
      <c r="J35" s="8">
        <v>0.17</v>
      </c>
      <c r="K35" s="14">
        <v>249.86</v>
      </c>
      <c r="L35" s="5" t="str">
        <f t="shared" si="0"/>
        <v>b/w 20.1-25%</v>
      </c>
      <c r="M35" s="5" t="str">
        <f t="shared" si="1"/>
        <v>Aug</v>
      </c>
      <c r="N35" s="1" t="str" cm="1">
        <f t="array" ref="N35">_xlfn.IFS(H35&lt;=500,"Poor",H35&lt;=1000,"Good",H35&lt;=1500,"Average",H35&gt;1500, "V good")</f>
        <v>V good</v>
      </c>
      <c r="O35"/>
    </row>
    <row r="36" spans="1:15" x14ac:dyDescent="0.3">
      <c r="A36" s="5" t="s">
        <v>140</v>
      </c>
      <c r="B36" s="6">
        <v>45529</v>
      </c>
      <c r="C36" s="5" t="s">
        <v>620</v>
      </c>
      <c r="D36" s="5" t="s">
        <v>972</v>
      </c>
      <c r="E36" s="5" t="s">
        <v>974</v>
      </c>
      <c r="F36" s="5" t="s">
        <v>977</v>
      </c>
      <c r="G36" s="5" t="s">
        <v>1112</v>
      </c>
      <c r="H36" s="7">
        <v>1386.56</v>
      </c>
      <c r="I36" s="5">
        <v>6</v>
      </c>
      <c r="J36" s="8">
        <v>0.11</v>
      </c>
      <c r="K36" s="14">
        <v>444.16</v>
      </c>
      <c r="L36" s="5" t="str">
        <f t="shared" si="0"/>
        <v>b/w 5.1-11%</v>
      </c>
      <c r="M36" s="5" t="str">
        <f t="shared" si="1"/>
        <v>Aug</v>
      </c>
      <c r="N36" s="1" t="str" cm="1">
        <f t="array" ref="N36">_xlfn.IFS(H36&lt;=500,"Poor",H36&lt;=1000,"Good",H36&lt;=1500,"Average",H36&gt;1500, "V good")</f>
        <v>Average</v>
      </c>
      <c r="O36"/>
    </row>
    <row r="37" spans="1:15" x14ac:dyDescent="0.3">
      <c r="A37" s="5" t="s">
        <v>307</v>
      </c>
      <c r="B37" s="6">
        <v>45530</v>
      </c>
      <c r="C37" s="5" t="s">
        <v>787</v>
      </c>
      <c r="D37" s="5" t="s">
        <v>972</v>
      </c>
      <c r="E37" s="5" t="s">
        <v>976</v>
      </c>
      <c r="F37" s="5" t="s">
        <v>978</v>
      </c>
      <c r="G37" s="5" t="s">
        <v>1279</v>
      </c>
      <c r="H37" s="7">
        <v>1612.24</v>
      </c>
      <c r="I37" s="5">
        <v>8</v>
      </c>
      <c r="J37" s="8">
        <v>0.06</v>
      </c>
      <c r="K37" s="14">
        <v>0</v>
      </c>
      <c r="L37" s="5" t="str">
        <f t="shared" si="0"/>
        <v>b/w 5.1-11%</v>
      </c>
      <c r="M37" s="5" t="str">
        <f t="shared" si="1"/>
        <v>Aug</v>
      </c>
      <c r="N37" s="1" t="str" cm="1">
        <f t="array" ref="N37">_xlfn.IFS(H37&lt;=500,"Poor",H37&lt;=1000,"Good",H37&lt;=1500,"Average",H37&gt;1500, "V good")</f>
        <v>V good</v>
      </c>
      <c r="O37"/>
    </row>
    <row r="38" spans="1:15" x14ac:dyDescent="0.3">
      <c r="A38" s="5" t="s">
        <v>432</v>
      </c>
      <c r="B38" s="6">
        <v>45530</v>
      </c>
      <c r="C38" s="5" t="s">
        <v>910</v>
      </c>
      <c r="D38" s="5" t="s">
        <v>973</v>
      </c>
      <c r="E38" s="5" t="s">
        <v>976</v>
      </c>
      <c r="F38" s="5" t="s">
        <v>981</v>
      </c>
      <c r="G38" s="5" t="s">
        <v>1404</v>
      </c>
      <c r="H38" s="7">
        <v>1692.93</v>
      </c>
      <c r="I38" s="5">
        <v>8</v>
      </c>
      <c r="J38" s="8">
        <v>0.22</v>
      </c>
      <c r="K38" s="14">
        <v>421.55</v>
      </c>
      <c r="L38" s="5" t="str">
        <f t="shared" si="0"/>
        <v>Above 25%</v>
      </c>
      <c r="M38" s="5" t="str">
        <f t="shared" si="1"/>
        <v>Aug</v>
      </c>
      <c r="N38" s="1" t="str" cm="1">
        <f t="array" ref="N38">_xlfn.IFS(H38&lt;=500,"Poor",H38&lt;=1000,"Good",H38&lt;=1500,"Average",H38&gt;1500, "V good")</f>
        <v>V good</v>
      </c>
      <c r="O38"/>
    </row>
    <row r="39" spans="1:15" x14ac:dyDescent="0.3">
      <c r="A39" s="5" t="s">
        <v>434</v>
      </c>
      <c r="B39" s="6">
        <v>45530</v>
      </c>
      <c r="C39" s="5" t="s">
        <v>912</v>
      </c>
      <c r="D39" s="5" t="s">
        <v>972</v>
      </c>
      <c r="E39" s="5" t="s">
        <v>974</v>
      </c>
      <c r="F39" s="5" t="s">
        <v>982</v>
      </c>
      <c r="G39" s="5" t="s">
        <v>1406</v>
      </c>
      <c r="H39" s="7">
        <v>1659.21</v>
      </c>
      <c r="I39" s="5">
        <v>9</v>
      </c>
      <c r="J39" s="8">
        <v>0.26</v>
      </c>
      <c r="K39" s="14">
        <v>0</v>
      </c>
      <c r="L39" s="5" t="str">
        <f t="shared" si="0"/>
        <v>Above 25%</v>
      </c>
      <c r="M39" s="5" t="str">
        <f t="shared" si="1"/>
        <v>Aug</v>
      </c>
      <c r="N39" s="1" t="str" cm="1">
        <f t="array" ref="N39">_xlfn.IFS(H39&lt;=500,"Poor",H39&lt;=1000,"Good",H39&lt;=1500,"Average",H39&gt;1500, "V good")</f>
        <v>V good</v>
      </c>
      <c r="O39"/>
    </row>
    <row r="40" spans="1:15" x14ac:dyDescent="0.3">
      <c r="A40" s="5" t="s">
        <v>485</v>
      </c>
      <c r="B40" s="6">
        <v>45530</v>
      </c>
      <c r="C40" s="5" t="s">
        <v>963</v>
      </c>
      <c r="D40" s="5" t="s">
        <v>970</v>
      </c>
      <c r="E40" s="5" t="s">
        <v>976</v>
      </c>
      <c r="F40" s="5" t="s">
        <v>977</v>
      </c>
      <c r="G40" s="5" t="s">
        <v>1457</v>
      </c>
      <c r="H40" s="7">
        <v>469.53</v>
      </c>
      <c r="I40" s="5">
        <v>8</v>
      </c>
      <c r="J40" s="8">
        <v>0.16</v>
      </c>
      <c r="K40" s="14">
        <v>365.73</v>
      </c>
      <c r="L40" s="5" t="str">
        <f t="shared" si="0"/>
        <v>b/w 20.1-25%</v>
      </c>
      <c r="M40" s="5" t="str">
        <f t="shared" si="1"/>
        <v>Aug</v>
      </c>
      <c r="N40" s="1" t="str" cm="1">
        <f t="array" ref="N40">_xlfn.IFS(H40&lt;=500,"Poor",H40&lt;=1000,"Good",H40&lt;=1500,"Average",H40&gt;1500, "V good")</f>
        <v>Poor</v>
      </c>
      <c r="O40"/>
    </row>
    <row r="41" spans="1:15" x14ac:dyDescent="0.3">
      <c r="A41" s="5" t="s">
        <v>87</v>
      </c>
      <c r="B41" s="6">
        <v>45531</v>
      </c>
      <c r="C41" s="5" t="s">
        <v>567</v>
      </c>
      <c r="D41" s="5" t="s">
        <v>973</v>
      </c>
      <c r="E41" s="5" t="s">
        <v>976</v>
      </c>
      <c r="F41" s="5" t="s">
        <v>980</v>
      </c>
      <c r="G41" s="5" t="s">
        <v>1059</v>
      </c>
      <c r="H41" s="7">
        <v>1717.82</v>
      </c>
      <c r="I41" s="5">
        <v>4</v>
      </c>
      <c r="J41" s="8">
        <v>0.21</v>
      </c>
      <c r="K41" s="14">
        <v>444.65</v>
      </c>
      <c r="L41" s="5" t="str">
        <f t="shared" si="0"/>
        <v>Above 25%</v>
      </c>
      <c r="M41" s="5" t="str">
        <f t="shared" si="1"/>
        <v>Aug</v>
      </c>
      <c r="N41" s="1" t="str" cm="1">
        <f t="array" ref="N41">_xlfn.IFS(H41&lt;=500,"Poor",H41&lt;=1000,"Good",H41&lt;=1500,"Average",H41&gt;1500, "V good")</f>
        <v>V good</v>
      </c>
      <c r="O41"/>
    </row>
    <row r="42" spans="1:15" x14ac:dyDescent="0.3">
      <c r="A42" s="5" t="s">
        <v>112</v>
      </c>
      <c r="B42" s="6">
        <v>45531</v>
      </c>
      <c r="C42" s="5" t="s">
        <v>592</v>
      </c>
      <c r="D42" s="5" t="s">
        <v>971</v>
      </c>
      <c r="E42" s="5" t="s">
        <v>974</v>
      </c>
      <c r="F42" s="5" t="s">
        <v>979</v>
      </c>
      <c r="G42" s="5" t="s">
        <v>1084</v>
      </c>
      <c r="H42" s="7">
        <v>847.1</v>
      </c>
      <c r="I42" s="5">
        <v>9</v>
      </c>
      <c r="J42" s="8">
        <v>0.09</v>
      </c>
      <c r="K42" s="14">
        <v>0</v>
      </c>
      <c r="L42" s="5" t="str">
        <f t="shared" si="0"/>
        <v>b/w 5.1-11%</v>
      </c>
      <c r="M42" s="5" t="str">
        <f t="shared" si="1"/>
        <v>Aug</v>
      </c>
      <c r="N42" s="1" t="str" cm="1">
        <f t="array" ref="N42">_xlfn.IFS(H42&lt;=500,"Poor",H42&lt;=1000,"Good",H42&lt;=1500,"Average",H42&gt;1500, "V good")</f>
        <v>Good</v>
      </c>
      <c r="O42"/>
    </row>
    <row r="43" spans="1:15" x14ac:dyDescent="0.3">
      <c r="A43" s="5" t="s">
        <v>302</v>
      </c>
      <c r="B43" s="6">
        <v>45531</v>
      </c>
      <c r="C43" s="5" t="s">
        <v>782</v>
      </c>
      <c r="D43" s="5" t="s">
        <v>972</v>
      </c>
      <c r="E43" s="5" t="s">
        <v>974</v>
      </c>
      <c r="F43" s="5" t="s">
        <v>978</v>
      </c>
      <c r="G43" s="5" t="s">
        <v>1274</v>
      </c>
      <c r="H43" s="7">
        <v>1948.76</v>
      </c>
      <c r="I43" s="5">
        <v>9</v>
      </c>
      <c r="J43" s="8">
        <v>0.22</v>
      </c>
      <c r="K43" s="14">
        <v>347</v>
      </c>
      <c r="L43" s="5" t="str">
        <f t="shared" si="0"/>
        <v>Above 25%</v>
      </c>
      <c r="M43" s="5" t="str">
        <f t="shared" si="1"/>
        <v>Aug</v>
      </c>
      <c r="N43" s="1" t="str" cm="1">
        <f t="array" ref="N43">_xlfn.IFS(H43&lt;=500,"Poor",H43&lt;=1000,"Good",H43&lt;=1500,"Average",H43&gt;1500, "V good")</f>
        <v>V good</v>
      </c>
      <c r="O43"/>
    </row>
    <row r="44" spans="1:15" x14ac:dyDescent="0.3">
      <c r="A44" s="5" t="s">
        <v>312</v>
      </c>
      <c r="B44" s="6">
        <v>45531</v>
      </c>
      <c r="C44" s="5" t="s">
        <v>792</v>
      </c>
      <c r="D44" s="5" t="s">
        <v>971</v>
      </c>
      <c r="E44" s="5" t="s">
        <v>974</v>
      </c>
      <c r="F44" s="5" t="s">
        <v>977</v>
      </c>
      <c r="G44" s="5" t="s">
        <v>1284</v>
      </c>
      <c r="H44" s="7">
        <v>1113.68</v>
      </c>
      <c r="I44" s="5">
        <v>8</v>
      </c>
      <c r="J44" s="8">
        <v>0.24</v>
      </c>
      <c r="K44" s="14">
        <v>366.06</v>
      </c>
      <c r="L44" s="5" t="str">
        <f t="shared" si="0"/>
        <v>Above 25%</v>
      </c>
      <c r="M44" s="5" t="str">
        <f t="shared" si="1"/>
        <v>Aug</v>
      </c>
      <c r="N44" s="1" t="str" cm="1">
        <f t="array" ref="N44">_xlfn.IFS(H44&lt;=500,"Poor",H44&lt;=1000,"Good",H44&lt;=1500,"Average",H44&gt;1500, "V good")</f>
        <v>Average</v>
      </c>
      <c r="O44"/>
    </row>
    <row r="45" spans="1:15" x14ac:dyDescent="0.3">
      <c r="A45" s="5" t="s">
        <v>471</v>
      </c>
      <c r="B45" s="6">
        <v>45532</v>
      </c>
      <c r="C45" s="5" t="s">
        <v>949</v>
      </c>
      <c r="D45" s="5" t="s">
        <v>973</v>
      </c>
      <c r="E45" s="5" t="s">
        <v>976</v>
      </c>
      <c r="F45" s="5" t="s">
        <v>980</v>
      </c>
      <c r="G45" s="5" t="s">
        <v>1443</v>
      </c>
      <c r="H45" s="7">
        <v>534.13</v>
      </c>
      <c r="I45" s="5">
        <v>4</v>
      </c>
      <c r="J45" s="8">
        <v>0.03</v>
      </c>
      <c r="K45" s="14">
        <v>0</v>
      </c>
      <c r="L45" s="5" t="str">
        <f t="shared" si="0"/>
        <v xml:space="preserve"> b/w 0-5%</v>
      </c>
      <c r="M45" s="5" t="str">
        <f t="shared" si="1"/>
        <v>Aug</v>
      </c>
      <c r="N45" s="1" t="str" cm="1">
        <f t="array" ref="N45">_xlfn.IFS(H45&lt;=500,"Poor",H45&lt;=1000,"Good",H45&lt;=1500,"Average",H45&gt;1500, "V good")</f>
        <v>Good</v>
      </c>
      <c r="O45"/>
    </row>
    <row r="46" spans="1:15" x14ac:dyDescent="0.3">
      <c r="A46" s="5" t="s">
        <v>477</v>
      </c>
      <c r="B46" s="6">
        <v>45532</v>
      </c>
      <c r="C46" s="5" t="s">
        <v>955</v>
      </c>
      <c r="D46" s="5" t="s">
        <v>973</v>
      </c>
      <c r="E46" s="5" t="s">
        <v>976</v>
      </c>
      <c r="F46" s="5" t="s">
        <v>980</v>
      </c>
      <c r="G46" s="5" t="s">
        <v>1449</v>
      </c>
      <c r="H46" s="7">
        <v>1538.09</v>
      </c>
      <c r="I46" s="5">
        <v>7</v>
      </c>
      <c r="J46" s="8">
        <v>0.19</v>
      </c>
      <c r="K46" s="14">
        <v>0</v>
      </c>
      <c r="L46" s="5" t="str">
        <f t="shared" si="0"/>
        <v>b/w 20.1-25%</v>
      </c>
      <c r="M46" s="5" t="str">
        <f t="shared" si="1"/>
        <v>Aug</v>
      </c>
      <c r="N46" s="1" t="str" cm="1">
        <f t="array" ref="N46">_xlfn.IFS(H46&lt;=500,"Poor",H46&lt;=1000,"Good",H46&lt;=1500,"Average",H46&gt;1500, "V good")</f>
        <v>V good</v>
      </c>
      <c r="O46"/>
    </row>
    <row r="47" spans="1:15" x14ac:dyDescent="0.3">
      <c r="A47" s="5" t="s">
        <v>365</v>
      </c>
      <c r="B47" s="6">
        <v>45533</v>
      </c>
      <c r="C47" s="5" t="s">
        <v>843</v>
      </c>
      <c r="D47" s="5" t="s">
        <v>970</v>
      </c>
      <c r="E47" s="5" t="s">
        <v>975</v>
      </c>
      <c r="F47" s="5" t="s">
        <v>979</v>
      </c>
      <c r="G47" s="5" t="s">
        <v>1337</v>
      </c>
      <c r="H47" s="7">
        <v>1802.42</v>
      </c>
      <c r="I47" s="5">
        <v>4</v>
      </c>
      <c r="J47" s="8">
        <v>0.09</v>
      </c>
      <c r="K47" s="14">
        <v>210.21</v>
      </c>
      <c r="L47" s="5" t="str">
        <f t="shared" si="0"/>
        <v>b/w 5.1-11%</v>
      </c>
      <c r="M47" s="5" t="str">
        <f t="shared" si="1"/>
        <v>Aug</v>
      </c>
      <c r="N47" s="1" t="str" cm="1">
        <f t="array" ref="N47">_xlfn.IFS(H47&lt;=500,"Poor",H47&lt;=1000,"Good",H47&lt;=1500,"Average",H47&gt;1500, "V good")</f>
        <v>V good</v>
      </c>
      <c r="O47"/>
    </row>
    <row r="48" spans="1:15" x14ac:dyDescent="0.3">
      <c r="A48" s="5" t="s">
        <v>76</v>
      </c>
      <c r="B48" s="6">
        <v>45534</v>
      </c>
      <c r="C48" s="5" t="s">
        <v>544</v>
      </c>
      <c r="D48" s="5" t="s">
        <v>971</v>
      </c>
      <c r="E48" s="5" t="s">
        <v>976</v>
      </c>
      <c r="F48" s="5" t="s">
        <v>981</v>
      </c>
      <c r="G48" s="5" t="s">
        <v>1048</v>
      </c>
      <c r="H48" s="7">
        <v>183.16</v>
      </c>
      <c r="I48" s="5">
        <v>6</v>
      </c>
      <c r="J48" s="8">
        <v>7.0000000000000007E-2</v>
      </c>
      <c r="K48" s="14">
        <v>464.08</v>
      </c>
      <c r="L48" s="5" t="str">
        <f t="shared" si="0"/>
        <v>b/w 5.1-11%</v>
      </c>
      <c r="M48" s="5" t="str">
        <f t="shared" si="1"/>
        <v>Aug</v>
      </c>
      <c r="N48" s="1" t="str" cm="1">
        <f t="array" ref="N48">_xlfn.IFS(H48&lt;=500,"Poor",H48&lt;=1000,"Good",H48&lt;=1500,"Average",H48&gt;1500, "V good")</f>
        <v>Poor</v>
      </c>
      <c r="O48"/>
    </row>
    <row r="49" spans="1:15" x14ac:dyDescent="0.3">
      <c r="A49" s="5" t="s">
        <v>93</v>
      </c>
      <c r="B49" s="6">
        <v>45534</v>
      </c>
      <c r="C49" s="5" t="s">
        <v>573</v>
      </c>
      <c r="D49" s="5" t="s">
        <v>971</v>
      </c>
      <c r="E49" s="5" t="s">
        <v>975</v>
      </c>
      <c r="F49" s="5" t="s">
        <v>980</v>
      </c>
      <c r="G49" s="5" t="s">
        <v>1065</v>
      </c>
      <c r="H49" s="7">
        <v>1796.96</v>
      </c>
      <c r="I49" s="5">
        <v>10</v>
      </c>
      <c r="J49" s="8">
        <v>0.28999999999999998</v>
      </c>
      <c r="K49" s="14">
        <v>254.89</v>
      </c>
      <c r="L49" s="5" t="str">
        <f t="shared" si="0"/>
        <v>Above 25%</v>
      </c>
      <c r="M49" s="5" t="str">
        <f t="shared" si="1"/>
        <v>Aug</v>
      </c>
      <c r="N49" s="1" t="str" cm="1">
        <f t="array" ref="N49">_xlfn.IFS(H49&lt;=500,"Poor",H49&lt;=1000,"Good",H49&lt;=1500,"Average",H49&gt;1500, "V good")</f>
        <v>V good</v>
      </c>
      <c r="O49"/>
    </row>
    <row r="50" spans="1:15" x14ac:dyDescent="0.3">
      <c r="A50" s="5" t="s">
        <v>255</v>
      </c>
      <c r="B50" s="6">
        <v>45534</v>
      </c>
      <c r="C50" s="5" t="s">
        <v>735</v>
      </c>
      <c r="D50" s="5" t="s">
        <v>973</v>
      </c>
      <c r="E50" s="5" t="s">
        <v>975</v>
      </c>
      <c r="F50" s="5" t="s">
        <v>979</v>
      </c>
      <c r="G50" s="5" t="s">
        <v>1227</v>
      </c>
      <c r="H50" s="7">
        <v>1039.29</v>
      </c>
      <c r="I50" s="5">
        <v>10</v>
      </c>
      <c r="J50" s="8">
        <v>0.28999999999999998</v>
      </c>
      <c r="K50" s="14">
        <v>346.67</v>
      </c>
      <c r="L50" s="5" t="str">
        <f t="shared" si="0"/>
        <v>Above 25%</v>
      </c>
      <c r="M50" s="5" t="str">
        <f t="shared" si="1"/>
        <v>Aug</v>
      </c>
      <c r="N50" s="1" t="str" cm="1">
        <f t="array" ref="N50">_xlfn.IFS(H50&lt;=500,"Poor",H50&lt;=1000,"Good",H50&lt;=1500,"Average",H50&gt;1500, "V good")</f>
        <v>Average</v>
      </c>
      <c r="O50"/>
    </row>
    <row r="51" spans="1:15" x14ac:dyDescent="0.3">
      <c r="A51" s="5" t="s">
        <v>429</v>
      </c>
      <c r="B51" s="6">
        <v>45535</v>
      </c>
      <c r="C51" s="5" t="s">
        <v>907</v>
      </c>
      <c r="D51" s="5" t="s">
        <v>973</v>
      </c>
      <c r="E51" s="5" t="s">
        <v>974</v>
      </c>
      <c r="F51" s="5" t="s">
        <v>977</v>
      </c>
      <c r="G51" s="5" t="s">
        <v>1401</v>
      </c>
      <c r="H51" s="7">
        <v>1334.53</v>
      </c>
      <c r="I51" s="5">
        <v>4</v>
      </c>
      <c r="J51" s="8">
        <v>0.24</v>
      </c>
      <c r="K51" s="14">
        <v>0</v>
      </c>
      <c r="L51" s="5" t="str">
        <f t="shared" si="0"/>
        <v>Above 25%</v>
      </c>
      <c r="M51" s="5" t="str">
        <f t="shared" si="1"/>
        <v>Aug</v>
      </c>
      <c r="N51" s="1" t="str" cm="1">
        <f t="array" ref="N51">_xlfn.IFS(H51&lt;=500,"Poor",H51&lt;=1000,"Good",H51&lt;=1500,"Average",H51&gt;1500, "V good")</f>
        <v>Average</v>
      </c>
      <c r="O51"/>
    </row>
    <row r="52" spans="1:15" x14ac:dyDescent="0.3">
      <c r="A52" s="5" t="s">
        <v>448</v>
      </c>
      <c r="B52" s="6">
        <v>45535</v>
      </c>
      <c r="C52" s="5" t="s">
        <v>926</v>
      </c>
      <c r="D52" s="5" t="s">
        <v>971</v>
      </c>
      <c r="E52" s="5" t="s">
        <v>974</v>
      </c>
      <c r="F52" s="5" t="s">
        <v>980</v>
      </c>
      <c r="G52" s="5" t="s">
        <v>1420</v>
      </c>
      <c r="H52" s="7">
        <v>1619.14</v>
      </c>
      <c r="I52" s="5">
        <v>2</v>
      </c>
      <c r="J52" s="8">
        <v>0.25</v>
      </c>
      <c r="K52" s="14">
        <v>86.5</v>
      </c>
      <c r="L52" s="5" t="str">
        <f t="shared" si="0"/>
        <v>Above 25%</v>
      </c>
      <c r="M52" s="5" t="str">
        <f t="shared" si="1"/>
        <v>Aug</v>
      </c>
      <c r="N52" s="1" t="str" cm="1">
        <f t="array" ref="N52">_xlfn.IFS(H52&lt;=500,"Poor",H52&lt;=1000,"Good",H52&lt;=1500,"Average",H52&gt;1500, "V good")</f>
        <v>V good</v>
      </c>
      <c r="O52"/>
    </row>
    <row r="53" spans="1:15" x14ac:dyDescent="0.3">
      <c r="A53" s="5" t="s">
        <v>25</v>
      </c>
      <c r="B53" s="6">
        <v>45537</v>
      </c>
      <c r="C53" s="5" t="s">
        <v>506</v>
      </c>
      <c r="D53" s="5" t="s">
        <v>970</v>
      </c>
      <c r="E53" s="5" t="s">
        <v>974</v>
      </c>
      <c r="F53" s="5" t="s">
        <v>978</v>
      </c>
      <c r="G53" s="5" t="s">
        <v>997</v>
      </c>
      <c r="H53" s="7">
        <v>1730.44</v>
      </c>
      <c r="I53" s="5">
        <v>9</v>
      </c>
      <c r="J53" s="8">
        <v>0.1</v>
      </c>
      <c r="K53" s="14">
        <v>0</v>
      </c>
      <c r="L53" s="5" t="str">
        <f t="shared" si="0"/>
        <v>b/w 5.1-11%</v>
      </c>
      <c r="M53" s="5" t="str">
        <f t="shared" si="1"/>
        <v>Sep</v>
      </c>
      <c r="N53" s="1" t="str" cm="1">
        <f t="array" ref="N53">_xlfn.IFS(H53&lt;=500,"Poor",H53&lt;=1000,"Good",H53&lt;=1500,"Average",H53&gt;1500, "V good")</f>
        <v>V good</v>
      </c>
      <c r="O53"/>
    </row>
    <row r="54" spans="1:15" x14ac:dyDescent="0.3">
      <c r="A54" s="5" t="s">
        <v>256</v>
      </c>
      <c r="B54" s="6">
        <v>45537</v>
      </c>
      <c r="C54" s="5" t="s">
        <v>736</v>
      </c>
      <c r="D54" s="5" t="s">
        <v>971</v>
      </c>
      <c r="E54" s="5" t="s">
        <v>975</v>
      </c>
      <c r="F54" s="5" t="s">
        <v>978</v>
      </c>
      <c r="G54" s="5" t="s">
        <v>1228</v>
      </c>
      <c r="H54" s="7">
        <v>1977.25</v>
      </c>
      <c r="I54" s="5">
        <v>1</v>
      </c>
      <c r="J54" s="8">
        <v>0.1</v>
      </c>
      <c r="K54" s="14">
        <v>0</v>
      </c>
      <c r="L54" s="5" t="str">
        <f t="shared" si="0"/>
        <v>b/w 5.1-11%</v>
      </c>
      <c r="M54" s="5" t="str">
        <f t="shared" si="1"/>
        <v>Sep</v>
      </c>
      <c r="N54" s="1" t="str" cm="1">
        <f t="array" ref="N54">_xlfn.IFS(H54&lt;=500,"Poor",H54&lt;=1000,"Good",H54&lt;=1500,"Average",H54&gt;1500, "V good")</f>
        <v>V good</v>
      </c>
      <c r="O54"/>
    </row>
    <row r="55" spans="1:15" x14ac:dyDescent="0.3">
      <c r="A55" s="5" t="s">
        <v>174</v>
      </c>
      <c r="B55" s="6">
        <v>45539</v>
      </c>
      <c r="C55" s="5" t="s">
        <v>654</v>
      </c>
      <c r="D55" s="5" t="s">
        <v>973</v>
      </c>
      <c r="E55" s="5" t="s">
        <v>975</v>
      </c>
      <c r="F55" s="5" t="s">
        <v>981</v>
      </c>
      <c r="G55" s="5" t="s">
        <v>1146</v>
      </c>
      <c r="H55" s="7">
        <v>1509.65</v>
      </c>
      <c r="I55" s="5">
        <v>4</v>
      </c>
      <c r="J55" s="8">
        <v>0.21</v>
      </c>
      <c r="K55" s="14">
        <v>343.12</v>
      </c>
      <c r="L55" s="5" t="str">
        <f t="shared" si="0"/>
        <v>Above 25%</v>
      </c>
      <c r="M55" s="5" t="str">
        <f t="shared" si="1"/>
        <v>Sep</v>
      </c>
      <c r="N55" s="1" t="str" cm="1">
        <f t="array" ref="N55">_xlfn.IFS(H55&lt;=500,"Poor",H55&lt;=1000,"Good",H55&lt;=1500,"Average",H55&gt;1500, "V good")</f>
        <v>V good</v>
      </c>
      <c r="O55"/>
    </row>
    <row r="56" spans="1:15" x14ac:dyDescent="0.3">
      <c r="A56" s="5" t="s">
        <v>30</v>
      </c>
      <c r="B56" s="6">
        <v>45540</v>
      </c>
      <c r="C56" s="5" t="s">
        <v>511</v>
      </c>
      <c r="D56" s="5" t="s">
        <v>971</v>
      </c>
      <c r="E56" s="5" t="s">
        <v>974</v>
      </c>
      <c r="F56" s="5" t="s">
        <v>979</v>
      </c>
      <c r="G56" s="5" t="s">
        <v>1002</v>
      </c>
      <c r="H56" s="7">
        <v>1172.73</v>
      </c>
      <c r="I56" s="5">
        <v>8</v>
      </c>
      <c r="J56" s="8">
        <v>0.14000000000000001</v>
      </c>
      <c r="K56" s="14">
        <v>231.25</v>
      </c>
      <c r="L56" s="5" t="str">
        <f t="shared" si="0"/>
        <v>b/w 20.1-25%</v>
      </c>
      <c r="M56" s="5" t="str">
        <f t="shared" si="1"/>
        <v>Sep</v>
      </c>
      <c r="N56" s="1" t="str" cm="1">
        <f t="array" ref="N56">_xlfn.IFS(H56&lt;=500,"Poor",H56&lt;=1000,"Good",H56&lt;=1500,"Average",H56&gt;1500, "V good")</f>
        <v>Average</v>
      </c>
      <c r="O56"/>
    </row>
    <row r="57" spans="1:15" x14ac:dyDescent="0.3">
      <c r="A57" s="5" t="s">
        <v>61</v>
      </c>
      <c r="B57" s="6">
        <v>45540</v>
      </c>
      <c r="C57" s="5" t="s">
        <v>542</v>
      </c>
      <c r="D57" s="5" t="s">
        <v>971</v>
      </c>
      <c r="E57" s="5" t="s">
        <v>974</v>
      </c>
      <c r="F57" s="5" t="s">
        <v>981</v>
      </c>
      <c r="G57" s="5" t="s">
        <v>1033</v>
      </c>
      <c r="H57" s="7">
        <v>1224.68</v>
      </c>
      <c r="I57" s="5">
        <v>10</v>
      </c>
      <c r="J57" s="8">
        <v>0.09</v>
      </c>
      <c r="K57" s="14">
        <v>422.11</v>
      </c>
      <c r="L57" s="5" t="str">
        <f t="shared" si="0"/>
        <v>b/w 5.1-11%</v>
      </c>
      <c r="M57" s="5" t="str">
        <f t="shared" si="1"/>
        <v>Sep</v>
      </c>
      <c r="N57" s="1" t="str" cm="1">
        <f t="array" ref="N57">_xlfn.IFS(H57&lt;=500,"Poor",H57&lt;=1000,"Good",H57&lt;=1500,"Average",H57&gt;1500, "V good")</f>
        <v>Average</v>
      </c>
      <c r="O57"/>
    </row>
    <row r="58" spans="1:15" x14ac:dyDescent="0.3">
      <c r="A58" s="5" t="s">
        <v>333</v>
      </c>
      <c r="B58" s="6">
        <v>45540</v>
      </c>
      <c r="C58" s="5" t="s">
        <v>812</v>
      </c>
      <c r="D58" s="5" t="s">
        <v>973</v>
      </c>
      <c r="E58" s="5" t="s">
        <v>974</v>
      </c>
      <c r="F58" s="5" t="s">
        <v>978</v>
      </c>
      <c r="G58" s="5" t="s">
        <v>1305</v>
      </c>
      <c r="H58" s="7">
        <v>1907.94</v>
      </c>
      <c r="I58" s="5">
        <v>9</v>
      </c>
      <c r="J58" s="8">
        <v>7.0000000000000007E-2</v>
      </c>
      <c r="K58" s="14">
        <v>316.67</v>
      </c>
      <c r="L58" s="5" t="str">
        <f t="shared" si="0"/>
        <v>b/w 5.1-11%</v>
      </c>
      <c r="M58" s="5" t="str">
        <f t="shared" si="1"/>
        <v>Sep</v>
      </c>
      <c r="N58" s="1" t="str" cm="1">
        <f t="array" ref="N58">_xlfn.IFS(H58&lt;=500,"Poor",H58&lt;=1000,"Good",H58&lt;=1500,"Average",H58&gt;1500, "V good")</f>
        <v>V good</v>
      </c>
      <c r="O58"/>
    </row>
    <row r="59" spans="1:15" x14ac:dyDescent="0.3">
      <c r="A59" s="5" t="s">
        <v>377</v>
      </c>
      <c r="B59" s="6">
        <v>45540</v>
      </c>
      <c r="C59" s="5" t="s">
        <v>855</v>
      </c>
      <c r="D59" s="5" t="s">
        <v>973</v>
      </c>
      <c r="E59" s="5" t="s">
        <v>976</v>
      </c>
      <c r="F59" s="5" t="s">
        <v>979</v>
      </c>
      <c r="G59" s="5" t="s">
        <v>1349</v>
      </c>
      <c r="H59" s="7">
        <v>1858.28</v>
      </c>
      <c r="I59" s="5">
        <v>4</v>
      </c>
      <c r="J59" s="8">
        <v>0.23</v>
      </c>
      <c r="K59" s="14">
        <v>229.6</v>
      </c>
      <c r="L59" s="5" t="str">
        <f t="shared" si="0"/>
        <v>Above 25%</v>
      </c>
      <c r="M59" s="5" t="str">
        <f t="shared" si="1"/>
        <v>Sep</v>
      </c>
      <c r="N59" s="1" t="str" cm="1">
        <f t="array" ref="N59">_xlfn.IFS(H59&lt;=500,"Poor",H59&lt;=1000,"Good",H59&lt;=1500,"Average",H59&gt;1500, "V good")</f>
        <v>V good</v>
      </c>
      <c r="O59"/>
    </row>
    <row r="60" spans="1:15" x14ac:dyDescent="0.3">
      <c r="A60" s="5" t="s">
        <v>63</v>
      </c>
      <c r="B60" s="6">
        <v>45541</v>
      </c>
      <c r="C60" s="5" t="s">
        <v>544</v>
      </c>
      <c r="D60" s="5" t="s">
        <v>971</v>
      </c>
      <c r="E60" s="5" t="s">
        <v>976</v>
      </c>
      <c r="F60" s="5" t="s">
        <v>980</v>
      </c>
      <c r="G60" s="5" t="s">
        <v>1035</v>
      </c>
      <c r="H60" s="7">
        <v>1328.24</v>
      </c>
      <c r="I60" s="5">
        <v>3</v>
      </c>
      <c r="J60" s="8">
        <v>0.21</v>
      </c>
      <c r="K60" s="14">
        <v>52.77</v>
      </c>
      <c r="L60" s="5" t="str">
        <f t="shared" si="0"/>
        <v>Above 25%</v>
      </c>
      <c r="M60" s="5" t="str">
        <f t="shared" si="1"/>
        <v>Sep</v>
      </c>
      <c r="N60" s="1" t="str" cm="1">
        <f t="array" ref="N60">_xlfn.IFS(H60&lt;=500,"Poor",H60&lt;=1000,"Good",H60&lt;=1500,"Average",H60&gt;1500, "V good")</f>
        <v>Average</v>
      </c>
      <c r="O60"/>
    </row>
    <row r="61" spans="1:15" x14ac:dyDescent="0.3">
      <c r="A61" s="5" t="s">
        <v>334</v>
      </c>
      <c r="B61" s="6">
        <v>45541</v>
      </c>
      <c r="C61" s="5" t="s">
        <v>813</v>
      </c>
      <c r="D61" s="5" t="s">
        <v>972</v>
      </c>
      <c r="E61" s="5" t="s">
        <v>976</v>
      </c>
      <c r="F61" s="5" t="s">
        <v>979</v>
      </c>
      <c r="G61" s="5" t="s">
        <v>1306</v>
      </c>
      <c r="H61" s="7">
        <v>328.42</v>
      </c>
      <c r="I61" s="5">
        <v>1</v>
      </c>
      <c r="J61" s="8">
        <v>0.04</v>
      </c>
      <c r="K61" s="14">
        <v>51.15</v>
      </c>
      <c r="L61" s="5" t="str">
        <f t="shared" si="0"/>
        <v xml:space="preserve"> b/w 0-5%</v>
      </c>
      <c r="M61" s="5" t="str">
        <f t="shared" si="1"/>
        <v>Sep</v>
      </c>
      <c r="N61" s="1" t="str" cm="1">
        <f t="array" ref="N61">_xlfn.IFS(H61&lt;=500,"Poor",H61&lt;=1000,"Good",H61&lt;=1500,"Average",H61&gt;1500, "V good")</f>
        <v>Poor</v>
      </c>
      <c r="O61"/>
    </row>
    <row r="62" spans="1:15" x14ac:dyDescent="0.3">
      <c r="A62" s="5" t="s">
        <v>371</v>
      </c>
      <c r="B62" s="6">
        <v>45542</v>
      </c>
      <c r="C62" s="5" t="s">
        <v>849</v>
      </c>
      <c r="D62" s="5" t="s">
        <v>971</v>
      </c>
      <c r="E62" s="5" t="s">
        <v>975</v>
      </c>
      <c r="F62" s="5" t="s">
        <v>981</v>
      </c>
      <c r="G62" s="5" t="s">
        <v>1343</v>
      </c>
      <c r="H62" s="7">
        <v>727.48</v>
      </c>
      <c r="I62" s="5">
        <v>2</v>
      </c>
      <c r="J62" s="8">
        <v>0.17</v>
      </c>
      <c r="K62" s="14">
        <v>247.49</v>
      </c>
      <c r="L62" s="5" t="str">
        <f t="shared" si="0"/>
        <v>b/w 20.1-25%</v>
      </c>
      <c r="M62" s="5" t="str">
        <f t="shared" si="1"/>
        <v>Sep</v>
      </c>
      <c r="N62" s="1" t="str" cm="1">
        <f t="array" ref="N62">_xlfn.IFS(H62&lt;=500,"Poor",H62&lt;=1000,"Good",H62&lt;=1500,"Average",H62&gt;1500, "V good")</f>
        <v>Good</v>
      </c>
      <c r="O62"/>
    </row>
    <row r="63" spans="1:15" x14ac:dyDescent="0.3">
      <c r="A63" s="5" t="s">
        <v>476</v>
      </c>
      <c r="B63" s="6">
        <v>45542</v>
      </c>
      <c r="C63" s="5" t="s">
        <v>954</v>
      </c>
      <c r="D63" s="5" t="s">
        <v>971</v>
      </c>
      <c r="E63" s="5" t="s">
        <v>974</v>
      </c>
      <c r="F63" s="5" t="s">
        <v>977</v>
      </c>
      <c r="G63" s="5" t="s">
        <v>1448</v>
      </c>
      <c r="H63" s="7">
        <v>659.79</v>
      </c>
      <c r="I63" s="5">
        <v>5</v>
      </c>
      <c r="J63" s="8">
        <v>0.02</v>
      </c>
      <c r="K63" s="14">
        <v>0</v>
      </c>
      <c r="L63" s="5" t="str">
        <f t="shared" si="0"/>
        <v xml:space="preserve"> b/w 0-5%</v>
      </c>
      <c r="M63" s="5" t="str">
        <f t="shared" si="1"/>
        <v>Sep</v>
      </c>
      <c r="N63" s="1" t="str" cm="1">
        <f t="array" ref="N63">_xlfn.IFS(H63&lt;=500,"Poor",H63&lt;=1000,"Good",H63&lt;=1500,"Average",H63&gt;1500, "V good")</f>
        <v>Good</v>
      </c>
      <c r="O63"/>
    </row>
    <row r="64" spans="1:15" x14ac:dyDescent="0.3">
      <c r="A64" s="5" t="s">
        <v>20</v>
      </c>
      <c r="B64" s="6">
        <v>45543</v>
      </c>
      <c r="C64" s="5" t="s">
        <v>501</v>
      </c>
      <c r="D64" s="5" t="s">
        <v>970</v>
      </c>
      <c r="E64" s="5" t="s">
        <v>975</v>
      </c>
      <c r="F64" s="5" t="s">
        <v>980</v>
      </c>
      <c r="G64" s="5" t="s">
        <v>992</v>
      </c>
      <c r="H64" s="7">
        <v>1422.16</v>
      </c>
      <c r="I64" s="5">
        <v>1</v>
      </c>
      <c r="J64" s="8">
        <v>7.0000000000000007E-2</v>
      </c>
      <c r="K64" s="14">
        <v>249.1</v>
      </c>
      <c r="L64" s="5" t="str">
        <f t="shared" si="0"/>
        <v>b/w 5.1-11%</v>
      </c>
      <c r="M64" s="5" t="str">
        <f t="shared" si="1"/>
        <v>Sep</v>
      </c>
      <c r="N64" s="1" t="str" cm="1">
        <f t="array" ref="N64">_xlfn.IFS(H64&lt;=500,"Poor",H64&lt;=1000,"Good",H64&lt;=1500,"Average",H64&gt;1500, "V good")</f>
        <v>Average</v>
      </c>
      <c r="O64"/>
    </row>
    <row r="65" spans="1:15" x14ac:dyDescent="0.3">
      <c r="A65" s="5" t="s">
        <v>60</v>
      </c>
      <c r="B65" s="6">
        <v>45543</v>
      </c>
      <c r="C65" s="5" t="s">
        <v>541</v>
      </c>
      <c r="D65" s="5" t="s">
        <v>973</v>
      </c>
      <c r="E65" s="5" t="s">
        <v>976</v>
      </c>
      <c r="F65" s="5" t="s">
        <v>982</v>
      </c>
      <c r="G65" s="5" t="s">
        <v>1032</v>
      </c>
      <c r="H65" s="7">
        <v>434.68</v>
      </c>
      <c r="I65" s="5">
        <v>6</v>
      </c>
      <c r="J65" s="8">
        <v>0.16</v>
      </c>
      <c r="K65" s="14">
        <v>0</v>
      </c>
      <c r="L65" s="5" t="str">
        <f t="shared" si="0"/>
        <v>b/w 20.1-25%</v>
      </c>
      <c r="M65" s="5" t="str">
        <f t="shared" si="1"/>
        <v>Sep</v>
      </c>
      <c r="N65" s="1" t="str" cm="1">
        <f t="array" ref="N65">_xlfn.IFS(H65&lt;=500,"Poor",H65&lt;=1000,"Good",H65&lt;=1500,"Average",H65&gt;1500, "V good")</f>
        <v>Poor</v>
      </c>
      <c r="O65"/>
    </row>
    <row r="66" spans="1:15" x14ac:dyDescent="0.3">
      <c r="A66" s="5" t="s">
        <v>96</v>
      </c>
      <c r="B66" s="6">
        <v>45543</v>
      </c>
      <c r="C66" s="5" t="s">
        <v>576</v>
      </c>
      <c r="D66" s="5" t="s">
        <v>972</v>
      </c>
      <c r="E66" s="5" t="s">
        <v>976</v>
      </c>
      <c r="F66" s="5" t="s">
        <v>980</v>
      </c>
      <c r="G66" s="5" t="s">
        <v>1068</v>
      </c>
      <c r="H66" s="7">
        <v>676.98</v>
      </c>
      <c r="I66" s="5">
        <v>1</v>
      </c>
      <c r="J66" s="8">
        <v>0.27</v>
      </c>
      <c r="K66" s="14">
        <v>467.4</v>
      </c>
      <c r="L66" s="5" t="str">
        <f t="shared" ref="L66:L129" si="2">IF(J66&lt;=5%," b/w 0-5%",IF(J66&lt;=12%,"b/w 5.1-11%",IF(J66&lt;=20%,"b/w 20.1-25%",IF(J66&gt;20%,"Above 25%"))))</f>
        <v>Above 25%</v>
      </c>
      <c r="M66" s="5" t="str">
        <f t="shared" si="1"/>
        <v>Sep</v>
      </c>
      <c r="N66" s="1" t="str" cm="1">
        <f t="array" ref="N66">_xlfn.IFS(H66&lt;=500,"Poor",H66&lt;=1000,"Good",H66&lt;=1500,"Average",H66&gt;1500, "V good")</f>
        <v>Good</v>
      </c>
      <c r="O66"/>
    </row>
    <row r="67" spans="1:15" x14ac:dyDescent="0.3">
      <c r="A67" s="5" t="s">
        <v>221</v>
      </c>
      <c r="B67" s="6">
        <v>45545</v>
      </c>
      <c r="C67" s="5" t="s">
        <v>701</v>
      </c>
      <c r="D67" s="5" t="s">
        <v>971</v>
      </c>
      <c r="E67" s="5" t="s">
        <v>975</v>
      </c>
      <c r="F67" s="5" t="s">
        <v>978</v>
      </c>
      <c r="G67" s="5" t="s">
        <v>1193</v>
      </c>
      <c r="H67" s="7">
        <v>1668.04</v>
      </c>
      <c r="I67" s="5">
        <v>4</v>
      </c>
      <c r="J67" s="8">
        <v>0.28000000000000003</v>
      </c>
      <c r="K67" s="14">
        <v>339.1</v>
      </c>
      <c r="L67" s="5" t="str">
        <f t="shared" si="2"/>
        <v>Above 25%</v>
      </c>
      <c r="M67" s="5" t="str">
        <f t="shared" ref="M67:M130" si="3">TEXT(B67,"mmm")</f>
        <v>Sep</v>
      </c>
      <c r="N67" s="1" t="str" cm="1">
        <f t="array" ref="N67">_xlfn.IFS(H67&lt;=500,"Poor",H67&lt;=1000,"Good",H67&lt;=1500,"Average",H67&gt;1500, "V good")</f>
        <v>V good</v>
      </c>
      <c r="O67"/>
    </row>
    <row r="68" spans="1:15" x14ac:dyDescent="0.3">
      <c r="A68" s="5" t="s">
        <v>178</v>
      </c>
      <c r="B68" s="6">
        <v>45546</v>
      </c>
      <c r="C68" s="5" t="s">
        <v>658</v>
      </c>
      <c r="D68" s="5" t="s">
        <v>972</v>
      </c>
      <c r="E68" s="5" t="s">
        <v>974</v>
      </c>
      <c r="F68" s="5" t="s">
        <v>979</v>
      </c>
      <c r="G68" s="5" t="s">
        <v>1150</v>
      </c>
      <c r="H68" s="7">
        <v>1626.82</v>
      </c>
      <c r="I68" s="5">
        <v>6</v>
      </c>
      <c r="J68" s="8">
        <v>0.04</v>
      </c>
      <c r="K68" s="14">
        <v>0</v>
      </c>
      <c r="L68" s="5" t="str">
        <f t="shared" si="2"/>
        <v xml:space="preserve"> b/w 0-5%</v>
      </c>
      <c r="M68" s="5" t="str">
        <f t="shared" si="3"/>
        <v>Sep</v>
      </c>
      <c r="N68" s="1" t="str" cm="1">
        <f t="array" ref="N68">_xlfn.IFS(H68&lt;=500,"Poor",H68&lt;=1000,"Good",H68&lt;=1500,"Average",H68&gt;1500, "V good")</f>
        <v>V good</v>
      </c>
      <c r="O68"/>
    </row>
    <row r="69" spans="1:15" x14ac:dyDescent="0.3">
      <c r="A69" s="5" t="s">
        <v>351</v>
      </c>
      <c r="B69" s="6">
        <v>45546</v>
      </c>
      <c r="C69" s="5" t="s">
        <v>703</v>
      </c>
      <c r="D69" s="5" t="s">
        <v>972</v>
      </c>
      <c r="E69" s="5" t="s">
        <v>975</v>
      </c>
      <c r="F69" s="5" t="s">
        <v>982</v>
      </c>
      <c r="G69" s="5" t="s">
        <v>1323</v>
      </c>
      <c r="H69" s="7">
        <v>1484.57</v>
      </c>
      <c r="I69" s="5">
        <v>9</v>
      </c>
      <c r="J69" s="8">
        <v>0.06</v>
      </c>
      <c r="K69" s="14">
        <v>38.53</v>
      </c>
      <c r="L69" s="5" t="str">
        <f t="shared" si="2"/>
        <v>b/w 5.1-11%</v>
      </c>
      <c r="M69" s="5" t="str">
        <f t="shared" si="3"/>
        <v>Sep</v>
      </c>
      <c r="N69" s="1" t="str" cm="1">
        <f t="array" ref="N69">_xlfn.IFS(H69&lt;=500,"Poor",H69&lt;=1000,"Good",H69&lt;=1500,"Average",H69&gt;1500, "V good")</f>
        <v>Average</v>
      </c>
      <c r="O69"/>
    </row>
    <row r="70" spans="1:15" x14ac:dyDescent="0.3">
      <c r="A70" s="5" t="s">
        <v>12</v>
      </c>
      <c r="B70" s="6">
        <v>45547</v>
      </c>
      <c r="C70" s="5" t="s">
        <v>493</v>
      </c>
      <c r="D70" s="5" t="s">
        <v>970</v>
      </c>
      <c r="E70" s="5" t="s">
        <v>975</v>
      </c>
      <c r="F70" s="5" t="s">
        <v>978</v>
      </c>
      <c r="G70" s="5" t="s">
        <v>984</v>
      </c>
      <c r="H70" s="7">
        <v>461.91</v>
      </c>
      <c r="I70" s="5">
        <v>7</v>
      </c>
      <c r="J70" s="8">
        <v>0.26</v>
      </c>
      <c r="K70" s="14">
        <v>0</v>
      </c>
      <c r="L70" s="5" t="str">
        <f t="shared" si="2"/>
        <v>Above 25%</v>
      </c>
      <c r="M70" s="5" t="str">
        <f t="shared" si="3"/>
        <v>Sep</v>
      </c>
      <c r="N70" s="1" t="str" cm="1">
        <f t="array" ref="N70">_xlfn.IFS(H70&lt;=500,"Poor",H70&lt;=1000,"Good",H70&lt;=1500,"Average",H70&gt;1500, "V good")</f>
        <v>Poor</v>
      </c>
      <c r="O70"/>
    </row>
    <row r="71" spans="1:15" x14ac:dyDescent="0.3">
      <c r="A71" s="5" t="s">
        <v>207</v>
      </c>
      <c r="B71" s="6">
        <v>45547</v>
      </c>
      <c r="C71" s="5" t="s">
        <v>687</v>
      </c>
      <c r="D71" s="5" t="s">
        <v>970</v>
      </c>
      <c r="E71" s="5" t="s">
        <v>974</v>
      </c>
      <c r="F71" s="5" t="s">
        <v>977</v>
      </c>
      <c r="G71" s="5" t="s">
        <v>1179</v>
      </c>
      <c r="H71" s="7">
        <v>929.7</v>
      </c>
      <c r="I71" s="5">
        <v>1</v>
      </c>
      <c r="J71" s="8">
        <v>0.22</v>
      </c>
      <c r="K71" s="14">
        <v>76.05</v>
      </c>
      <c r="L71" s="5" t="str">
        <f t="shared" si="2"/>
        <v>Above 25%</v>
      </c>
      <c r="M71" s="5" t="str">
        <f t="shared" si="3"/>
        <v>Sep</v>
      </c>
      <c r="N71" s="1" t="str" cm="1">
        <f t="array" ref="N71">_xlfn.IFS(H71&lt;=500,"Poor",H71&lt;=1000,"Good",H71&lt;=1500,"Average",H71&gt;1500, "V good")</f>
        <v>Good</v>
      </c>
      <c r="O71"/>
    </row>
    <row r="72" spans="1:15" x14ac:dyDescent="0.3">
      <c r="A72" s="5" t="s">
        <v>244</v>
      </c>
      <c r="B72" s="6">
        <v>45547</v>
      </c>
      <c r="C72" s="5" t="s">
        <v>724</v>
      </c>
      <c r="D72" s="5" t="s">
        <v>970</v>
      </c>
      <c r="E72" s="5" t="s">
        <v>976</v>
      </c>
      <c r="F72" s="5" t="s">
        <v>979</v>
      </c>
      <c r="G72" s="5" t="s">
        <v>1216</v>
      </c>
      <c r="H72" s="7">
        <v>1054.98</v>
      </c>
      <c r="I72" s="5">
        <v>8</v>
      </c>
      <c r="J72" s="8">
        <v>0.21</v>
      </c>
      <c r="K72" s="14">
        <v>9.19</v>
      </c>
      <c r="L72" s="5" t="str">
        <f t="shared" si="2"/>
        <v>Above 25%</v>
      </c>
      <c r="M72" s="5" t="str">
        <f t="shared" si="3"/>
        <v>Sep</v>
      </c>
      <c r="N72" s="1" t="str" cm="1">
        <f t="array" ref="N72">_xlfn.IFS(H72&lt;=500,"Poor",H72&lt;=1000,"Good",H72&lt;=1500,"Average",H72&gt;1500, "V good")</f>
        <v>Average</v>
      </c>
      <c r="O72"/>
    </row>
    <row r="73" spans="1:15" x14ac:dyDescent="0.3">
      <c r="A73" s="5" t="s">
        <v>198</v>
      </c>
      <c r="B73" s="6">
        <v>45548</v>
      </c>
      <c r="C73" s="5" t="s">
        <v>678</v>
      </c>
      <c r="D73" s="5" t="s">
        <v>972</v>
      </c>
      <c r="E73" s="5" t="s">
        <v>974</v>
      </c>
      <c r="F73" s="5" t="s">
        <v>980</v>
      </c>
      <c r="G73" s="5" t="s">
        <v>1170</v>
      </c>
      <c r="H73" s="7">
        <v>1709.77</v>
      </c>
      <c r="I73" s="5">
        <v>3</v>
      </c>
      <c r="J73" s="8">
        <v>0.2</v>
      </c>
      <c r="K73" s="14">
        <v>0</v>
      </c>
      <c r="L73" s="5" t="str">
        <f t="shared" si="2"/>
        <v>b/w 20.1-25%</v>
      </c>
      <c r="M73" s="5" t="str">
        <f t="shared" si="3"/>
        <v>Sep</v>
      </c>
      <c r="N73" s="1" t="str" cm="1">
        <f t="array" ref="N73">_xlfn.IFS(H73&lt;=500,"Poor",H73&lt;=1000,"Good",H73&lt;=1500,"Average",H73&gt;1500, "V good")</f>
        <v>V good</v>
      </c>
      <c r="O73"/>
    </row>
    <row r="74" spans="1:15" x14ac:dyDescent="0.3">
      <c r="A74" s="5" t="s">
        <v>291</v>
      </c>
      <c r="B74" s="6">
        <v>45550</v>
      </c>
      <c r="C74" s="5" t="s">
        <v>771</v>
      </c>
      <c r="D74" s="5" t="s">
        <v>971</v>
      </c>
      <c r="E74" s="5" t="s">
        <v>975</v>
      </c>
      <c r="F74" s="5" t="s">
        <v>981</v>
      </c>
      <c r="G74" s="5" t="s">
        <v>1263</v>
      </c>
      <c r="H74" s="7">
        <v>1518.92</v>
      </c>
      <c r="I74" s="5">
        <v>2</v>
      </c>
      <c r="J74" s="8">
        <v>0.28000000000000003</v>
      </c>
      <c r="K74" s="14">
        <v>0</v>
      </c>
      <c r="L74" s="5" t="str">
        <f t="shared" si="2"/>
        <v>Above 25%</v>
      </c>
      <c r="M74" s="5" t="str">
        <f t="shared" si="3"/>
        <v>Sep</v>
      </c>
      <c r="N74" s="1" t="str" cm="1">
        <f t="array" ref="N74">_xlfn.IFS(H74&lt;=500,"Poor",H74&lt;=1000,"Good",H74&lt;=1500,"Average",H74&gt;1500, "V good")</f>
        <v>V good</v>
      </c>
      <c r="O74"/>
    </row>
    <row r="75" spans="1:15" x14ac:dyDescent="0.3">
      <c r="A75" s="5" t="s">
        <v>439</v>
      </c>
      <c r="B75" s="6">
        <v>45550</v>
      </c>
      <c r="C75" s="5" t="s">
        <v>917</v>
      </c>
      <c r="D75" s="5" t="s">
        <v>971</v>
      </c>
      <c r="E75" s="5" t="s">
        <v>975</v>
      </c>
      <c r="F75" s="5" t="s">
        <v>982</v>
      </c>
      <c r="G75" s="5" t="s">
        <v>1411</v>
      </c>
      <c r="H75" s="7">
        <v>1319.7</v>
      </c>
      <c r="I75" s="5">
        <v>3</v>
      </c>
      <c r="J75" s="8">
        <v>0.25</v>
      </c>
      <c r="K75" s="14">
        <v>425.26</v>
      </c>
      <c r="L75" s="5" t="str">
        <f t="shared" si="2"/>
        <v>Above 25%</v>
      </c>
      <c r="M75" s="5" t="str">
        <f t="shared" si="3"/>
        <v>Sep</v>
      </c>
      <c r="N75" s="1" t="str" cm="1">
        <f t="array" ref="N75">_xlfn.IFS(H75&lt;=500,"Poor",H75&lt;=1000,"Good",H75&lt;=1500,"Average",H75&gt;1500, "V good")</f>
        <v>Average</v>
      </c>
      <c r="O75"/>
    </row>
    <row r="76" spans="1:15" x14ac:dyDescent="0.3">
      <c r="A76" s="5" t="s">
        <v>263</v>
      </c>
      <c r="B76" s="6">
        <v>45552</v>
      </c>
      <c r="C76" s="5" t="s">
        <v>743</v>
      </c>
      <c r="D76" s="5" t="s">
        <v>972</v>
      </c>
      <c r="E76" s="5" t="s">
        <v>976</v>
      </c>
      <c r="F76" s="5" t="s">
        <v>981</v>
      </c>
      <c r="G76" s="5" t="s">
        <v>1235</v>
      </c>
      <c r="H76" s="7">
        <v>1587.61</v>
      </c>
      <c r="I76" s="5">
        <v>3</v>
      </c>
      <c r="J76" s="8">
        <v>7.0000000000000007E-2</v>
      </c>
      <c r="K76" s="14">
        <v>0</v>
      </c>
      <c r="L76" s="5" t="str">
        <f t="shared" si="2"/>
        <v>b/w 5.1-11%</v>
      </c>
      <c r="M76" s="5" t="str">
        <f t="shared" si="3"/>
        <v>Sep</v>
      </c>
      <c r="N76" s="1" t="str" cm="1">
        <f t="array" ref="N76">_xlfn.IFS(H76&lt;=500,"Poor",H76&lt;=1000,"Good",H76&lt;=1500,"Average",H76&gt;1500, "V good")</f>
        <v>V good</v>
      </c>
      <c r="O76"/>
    </row>
    <row r="77" spans="1:15" x14ac:dyDescent="0.3">
      <c r="A77" s="5" t="s">
        <v>264</v>
      </c>
      <c r="B77" s="6">
        <v>45553</v>
      </c>
      <c r="C77" s="5" t="s">
        <v>744</v>
      </c>
      <c r="D77" s="5" t="s">
        <v>971</v>
      </c>
      <c r="E77" s="5" t="s">
        <v>974</v>
      </c>
      <c r="F77" s="5" t="s">
        <v>978</v>
      </c>
      <c r="G77" s="5" t="s">
        <v>1236</v>
      </c>
      <c r="H77" s="7">
        <v>722.36</v>
      </c>
      <c r="I77" s="5">
        <v>7</v>
      </c>
      <c r="J77" s="8">
        <v>0.11</v>
      </c>
      <c r="K77" s="14">
        <v>498.01</v>
      </c>
      <c r="L77" s="5" t="str">
        <f t="shared" si="2"/>
        <v>b/w 5.1-11%</v>
      </c>
      <c r="M77" s="5" t="str">
        <f t="shared" si="3"/>
        <v>Sep</v>
      </c>
      <c r="N77" s="1" t="str" cm="1">
        <f t="array" ref="N77">_xlfn.IFS(H77&lt;=500,"Poor",H77&lt;=1000,"Good",H77&lt;=1500,"Average",H77&gt;1500, "V good")</f>
        <v>Good</v>
      </c>
      <c r="O77"/>
    </row>
    <row r="78" spans="1:15" x14ac:dyDescent="0.3">
      <c r="A78" s="5" t="s">
        <v>462</v>
      </c>
      <c r="B78" s="6">
        <v>45554</v>
      </c>
      <c r="C78" s="5" t="s">
        <v>940</v>
      </c>
      <c r="D78" s="5" t="s">
        <v>972</v>
      </c>
      <c r="E78" s="5" t="s">
        <v>974</v>
      </c>
      <c r="F78" s="5" t="s">
        <v>979</v>
      </c>
      <c r="G78" s="5" t="s">
        <v>1434</v>
      </c>
      <c r="H78" s="7">
        <v>1145.22</v>
      </c>
      <c r="I78" s="5">
        <v>6</v>
      </c>
      <c r="J78" s="8">
        <v>0.14000000000000001</v>
      </c>
      <c r="K78" s="14">
        <v>0</v>
      </c>
      <c r="L78" s="5" t="str">
        <f t="shared" si="2"/>
        <v>b/w 20.1-25%</v>
      </c>
      <c r="M78" s="5" t="str">
        <f t="shared" si="3"/>
        <v>Sep</v>
      </c>
      <c r="N78" s="1" t="str" cm="1">
        <f t="array" ref="N78">_xlfn.IFS(H78&lt;=500,"Poor",H78&lt;=1000,"Good",H78&lt;=1500,"Average",H78&gt;1500, "V good")</f>
        <v>Average</v>
      </c>
      <c r="O78"/>
    </row>
    <row r="79" spans="1:15" x14ac:dyDescent="0.3">
      <c r="A79" s="5" t="s">
        <v>320</v>
      </c>
      <c r="B79" s="6">
        <v>45555</v>
      </c>
      <c r="C79" s="5" t="s">
        <v>800</v>
      </c>
      <c r="D79" s="5" t="s">
        <v>972</v>
      </c>
      <c r="E79" s="5" t="s">
        <v>976</v>
      </c>
      <c r="F79" s="5" t="s">
        <v>979</v>
      </c>
      <c r="G79" s="5" t="s">
        <v>1292</v>
      </c>
      <c r="H79" s="7">
        <v>735.52</v>
      </c>
      <c r="I79" s="5">
        <v>8</v>
      </c>
      <c r="J79" s="8">
        <v>0.09</v>
      </c>
      <c r="K79" s="14">
        <v>173.58</v>
      </c>
      <c r="L79" s="5" t="str">
        <f t="shared" si="2"/>
        <v>b/w 5.1-11%</v>
      </c>
      <c r="M79" s="5" t="str">
        <f t="shared" si="3"/>
        <v>Sep</v>
      </c>
      <c r="N79" s="1" t="str" cm="1">
        <f t="array" ref="N79">_xlfn.IFS(H79&lt;=500,"Poor",H79&lt;=1000,"Good",H79&lt;=1500,"Average",H79&gt;1500, "V good")</f>
        <v>Good</v>
      </c>
      <c r="O79"/>
    </row>
    <row r="80" spans="1:15" x14ac:dyDescent="0.3">
      <c r="A80" s="5" t="s">
        <v>481</v>
      </c>
      <c r="B80" s="6">
        <v>45555</v>
      </c>
      <c r="C80" s="5" t="s">
        <v>959</v>
      </c>
      <c r="D80" s="5" t="s">
        <v>973</v>
      </c>
      <c r="E80" s="5" t="s">
        <v>974</v>
      </c>
      <c r="F80" s="5" t="s">
        <v>978</v>
      </c>
      <c r="G80" s="5" t="s">
        <v>1453</v>
      </c>
      <c r="H80" s="7">
        <v>95.19</v>
      </c>
      <c r="I80" s="5">
        <v>5</v>
      </c>
      <c r="J80" s="8">
        <v>0.03</v>
      </c>
      <c r="K80" s="14">
        <v>0</v>
      </c>
      <c r="L80" s="5" t="str">
        <f t="shared" si="2"/>
        <v xml:space="preserve"> b/w 0-5%</v>
      </c>
      <c r="M80" s="5" t="str">
        <f t="shared" si="3"/>
        <v>Sep</v>
      </c>
      <c r="N80" s="1" t="str" cm="1">
        <f t="array" ref="N80">_xlfn.IFS(H80&lt;=500,"Poor",H80&lt;=1000,"Good",H80&lt;=1500,"Average",H80&gt;1500, "V good")</f>
        <v>Poor</v>
      </c>
      <c r="O80"/>
    </row>
    <row r="81" spans="1:15" x14ac:dyDescent="0.3">
      <c r="A81" s="5" t="s">
        <v>171</v>
      </c>
      <c r="B81" s="6">
        <v>45557</v>
      </c>
      <c r="C81" s="5" t="s">
        <v>651</v>
      </c>
      <c r="D81" s="5" t="s">
        <v>973</v>
      </c>
      <c r="E81" s="5" t="s">
        <v>975</v>
      </c>
      <c r="F81" s="5" t="s">
        <v>981</v>
      </c>
      <c r="G81" s="5" t="s">
        <v>1143</v>
      </c>
      <c r="H81" s="7">
        <v>513.17999999999995</v>
      </c>
      <c r="I81" s="5">
        <v>1</v>
      </c>
      <c r="J81" s="8">
        <v>0.3</v>
      </c>
      <c r="K81" s="14">
        <v>57.79</v>
      </c>
      <c r="L81" s="5" t="str">
        <f t="shared" si="2"/>
        <v>Above 25%</v>
      </c>
      <c r="M81" s="5" t="str">
        <f t="shared" si="3"/>
        <v>Sep</v>
      </c>
      <c r="N81" s="1" t="str" cm="1">
        <f t="array" ref="N81">_xlfn.IFS(H81&lt;=500,"Poor",H81&lt;=1000,"Good",H81&lt;=1500,"Average",H81&gt;1500, "V good")</f>
        <v>Good</v>
      </c>
      <c r="O81"/>
    </row>
    <row r="82" spans="1:15" x14ac:dyDescent="0.3">
      <c r="A82" s="5" t="s">
        <v>18</v>
      </c>
      <c r="B82" s="6">
        <v>45558</v>
      </c>
      <c r="C82" s="5" t="s">
        <v>499</v>
      </c>
      <c r="D82" s="5" t="s">
        <v>970</v>
      </c>
      <c r="E82" s="5" t="s">
        <v>975</v>
      </c>
      <c r="F82" s="5" t="s">
        <v>979</v>
      </c>
      <c r="G82" s="5" t="s">
        <v>990</v>
      </c>
      <c r="H82" s="7">
        <v>392.6</v>
      </c>
      <c r="I82" s="5">
        <v>1</v>
      </c>
      <c r="J82" s="8">
        <v>0.09</v>
      </c>
      <c r="K82" s="14">
        <v>369.36</v>
      </c>
      <c r="L82" s="5" t="str">
        <f t="shared" si="2"/>
        <v>b/w 5.1-11%</v>
      </c>
      <c r="M82" s="5" t="str">
        <f t="shared" si="3"/>
        <v>Sep</v>
      </c>
      <c r="N82" s="1" t="str" cm="1">
        <f t="array" ref="N82">_xlfn.IFS(H82&lt;=500,"Poor",H82&lt;=1000,"Good",H82&lt;=1500,"Average",H82&gt;1500, "V good")</f>
        <v>Poor</v>
      </c>
      <c r="O82"/>
    </row>
    <row r="83" spans="1:15" x14ac:dyDescent="0.3">
      <c r="A83" s="5" t="s">
        <v>157</v>
      </c>
      <c r="B83" s="6">
        <v>45558</v>
      </c>
      <c r="C83" s="5" t="s">
        <v>637</v>
      </c>
      <c r="D83" s="5" t="s">
        <v>971</v>
      </c>
      <c r="E83" s="5" t="s">
        <v>976</v>
      </c>
      <c r="F83" s="5" t="s">
        <v>977</v>
      </c>
      <c r="G83" s="5" t="s">
        <v>1129</v>
      </c>
      <c r="H83" s="7">
        <v>1773.18</v>
      </c>
      <c r="I83" s="5">
        <v>5</v>
      </c>
      <c r="J83" s="8">
        <v>0.13</v>
      </c>
      <c r="K83" s="14">
        <v>161.04</v>
      </c>
      <c r="L83" s="5" t="str">
        <f t="shared" si="2"/>
        <v>b/w 20.1-25%</v>
      </c>
      <c r="M83" s="5" t="str">
        <f t="shared" si="3"/>
        <v>Sep</v>
      </c>
      <c r="N83" s="1" t="str" cm="1">
        <f t="array" ref="N83">_xlfn.IFS(H83&lt;=500,"Poor",H83&lt;=1000,"Good",H83&lt;=1500,"Average",H83&gt;1500, "V good")</f>
        <v>V good</v>
      </c>
      <c r="O83"/>
    </row>
    <row r="84" spans="1:15" x14ac:dyDescent="0.3">
      <c r="A84" s="5" t="s">
        <v>357</v>
      </c>
      <c r="B84" s="6">
        <v>45558</v>
      </c>
      <c r="C84" s="5" t="s">
        <v>835</v>
      </c>
      <c r="D84" s="5" t="s">
        <v>971</v>
      </c>
      <c r="E84" s="5" t="s">
        <v>974</v>
      </c>
      <c r="F84" s="5" t="s">
        <v>980</v>
      </c>
      <c r="G84" s="5" t="s">
        <v>1329</v>
      </c>
      <c r="H84" s="7">
        <v>920.23</v>
      </c>
      <c r="I84" s="5">
        <v>1</v>
      </c>
      <c r="J84" s="8">
        <v>0.21</v>
      </c>
      <c r="K84" s="14">
        <v>293.29000000000002</v>
      </c>
      <c r="L84" s="5" t="str">
        <f t="shared" si="2"/>
        <v>Above 25%</v>
      </c>
      <c r="M84" s="5" t="str">
        <f t="shared" si="3"/>
        <v>Sep</v>
      </c>
      <c r="N84" s="1" t="str" cm="1">
        <f t="array" ref="N84">_xlfn.IFS(H84&lt;=500,"Poor",H84&lt;=1000,"Good",H84&lt;=1500,"Average",H84&gt;1500, "V good")</f>
        <v>Good</v>
      </c>
      <c r="O84"/>
    </row>
    <row r="85" spans="1:15" x14ac:dyDescent="0.3">
      <c r="A85" s="5" t="s">
        <v>155</v>
      </c>
      <c r="B85" s="6">
        <v>45559</v>
      </c>
      <c r="C85" s="5" t="s">
        <v>635</v>
      </c>
      <c r="D85" s="5" t="s">
        <v>972</v>
      </c>
      <c r="E85" s="5" t="s">
        <v>974</v>
      </c>
      <c r="F85" s="5" t="s">
        <v>977</v>
      </c>
      <c r="G85" s="5" t="s">
        <v>1127</v>
      </c>
      <c r="H85" s="7">
        <v>1553.21</v>
      </c>
      <c r="I85" s="5">
        <v>6</v>
      </c>
      <c r="J85" s="8">
        <v>0.03</v>
      </c>
      <c r="K85" s="14">
        <v>0</v>
      </c>
      <c r="L85" s="5" t="str">
        <f t="shared" si="2"/>
        <v xml:space="preserve"> b/w 0-5%</v>
      </c>
      <c r="M85" s="5" t="str">
        <f t="shared" si="3"/>
        <v>Sep</v>
      </c>
      <c r="N85" s="1" t="str" cm="1">
        <f t="array" ref="N85">_xlfn.IFS(H85&lt;=500,"Poor",H85&lt;=1000,"Good",H85&lt;=1500,"Average",H85&gt;1500, "V good")</f>
        <v>V good</v>
      </c>
      <c r="O85"/>
    </row>
    <row r="86" spans="1:15" x14ac:dyDescent="0.3">
      <c r="A86" s="5" t="s">
        <v>179</v>
      </c>
      <c r="B86" s="6">
        <v>45563</v>
      </c>
      <c r="C86" s="5" t="s">
        <v>659</v>
      </c>
      <c r="D86" s="5" t="s">
        <v>970</v>
      </c>
      <c r="E86" s="5" t="s">
        <v>976</v>
      </c>
      <c r="F86" s="5" t="s">
        <v>979</v>
      </c>
      <c r="G86" s="5" t="s">
        <v>1151</v>
      </c>
      <c r="H86" s="7">
        <v>964.58</v>
      </c>
      <c r="I86" s="5">
        <v>8</v>
      </c>
      <c r="J86" s="8">
        <v>0.05</v>
      </c>
      <c r="K86" s="14">
        <v>452.68</v>
      </c>
      <c r="L86" s="5" t="str">
        <f t="shared" si="2"/>
        <v xml:space="preserve"> b/w 0-5%</v>
      </c>
      <c r="M86" s="5" t="str">
        <f t="shared" si="3"/>
        <v>Sep</v>
      </c>
      <c r="N86" s="1" t="str" cm="1">
        <f t="array" ref="N86">_xlfn.IFS(H86&lt;=500,"Poor",H86&lt;=1000,"Good",H86&lt;=1500,"Average",H86&gt;1500, "V good")</f>
        <v>Good</v>
      </c>
      <c r="O86"/>
    </row>
    <row r="87" spans="1:15" x14ac:dyDescent="0.3">
      <c r="A87" s="5" t="s">
        <v>230</v>
      </c>
      <c r="B87" s="6">
        <v>45563</v>
      </c>
      <c r="C87" s="5" t="s">
        <v>710</v>
      </c>
      <c r="D87" s="5" t="s">
        <v>971</v>
      </c>
      <c r="E87" s="5" t="s">
        <v>975</v>
      </c>
      <c r="F87" s="5" t="s">
        <v>980</v>
      </c>
      <c r="G87" s="5" t="s">
        <v>1202</v>
      </c>
      <c r="H87" s="7">
        <v>1120.17</v>
      </c>
      <c r="I87" s="5">
        <v>5</v>
      </c>
      <c r="J87" s="8">
        <v>0.09</v>
      </c>
      <c r="K87" s="14">
        <v>124.34</v>
      </c>
      <c r="L87" s="5" t="str">
        <f t="shared" si="2"/>
        <v>b/w 5.1-11%</v>
      </c>
      <c r="M87" s="5" t="str">
        <f t="shared" si="3"/>
        <v>Sep</v>
      </c>
      <c r="N87" s="1" t="str" cm="1">
        <f t="array" ref="N87">_xlfn.IFS(H87&lt;=500,"Poor",H87&lt;=1000,"Good",H87&lt;=1500,"Average",H87&gt;1500, "V good")</f>
        <v>Average</v>
      </c>
      <c r="O87"/>
    </row>
    <row r="88" spans="1:15" x14ac:dyDescent="0.3">
      <c r="A88" s="5" t="s">
        <v>56</v>
      </c>
      <c r="B88" s="6">
        <v>45564</v>
      </c>
      <c r="C88" s="5" t="s">
        <v>537</v>
      </c>
      <c r="D88" s="5" t="s">
        <v>971</v>
      </c>
      <c r="E88" s="5" t="s">
        <v>974</v>
      </c>
      <c r="F88" s="5" t="s">
        <v>978</v>
      </c>
      <c r="G88" s="5" t="s">
        <v>1028</v>
      </c>
      <c r="H88" s="7">
        <v>1646.95</v>
      </c>
      <c r="I88" s="5">
        <v>3</v>
      </c>
      <c r="J88" s="8">
        <v>0.16</v>
      </c>
      <c r="K88" s="14">
        <v>0</v>
      </c>
      <c r="L88" s="5" t="str">
        <f t="shared" si="2"/>
        <v>b/w 20.1-25%</v>
      </c>
      <c r="M88" s="5" t="str">
        <f t="shared" si="3"/>
        <v>Sep</v>
      </c>
      <c r="N88" s="1" t="str" cm="1">
        <f t="array" ref="N88">_xlfn.IFS(H88&lt;=500,"Poor",H88&lt;=1000,"Good",H88&lt;=1500,"Average",H88&gt;1500, "V good")</f>
        <v>V good</v>
      </c>
      <c r="O88"/>
    </row>
    <row r="89" spans="1:15" x14ac:dyDescent="0.3">
      <c r="A89" s="5" t="s">
        <v>408</v>
      </c>
      <c r="B89" s="6">
        <v>45564</v>
      </c>
      <c r="C89" s="5" t="s">
        <v>886</v>
      </c>
      <c r="D89" s="5" t="s">
        <v>972</v>
      </c>
      <c r="E89" s="5" t="s">
        <v>975</v>
      </c>
      <c r="F89" s="5" t="s">
        <v>978</v>
      </c>
      <c r="G89" s="5" t="s">
        <v>1380</v>
      </c>
      <c r="H89" s="7">
        <v>893.61</v>
      </c>
      <c r="I89" s="5">
        <v>5</v>
      </c>
      <c r="J89" s="8">
        <v>0.28999999999999998</v>
      </c>
      <c r="K89" s="14">
        <v>0</v>
      </c>
      <c r="L89" s="5" t="str">
        <f t="shared" si="2"/>
        <v>Above 25%</v>
      </c>
      <c r="M89" s="5" t="str">
        <f t="shared" si="3"/>
        <v>Sep</v>
      </c>
      <c r="N89" s="1" t="str" cm="1">
        <f t="array" ref="N89">_xlfn.IFS(H89&lt;=500,"Poor",H89&lt;=1000,"Good",H89&lt;=1500,"Average",H89&gt;1500, "V good")</f>
        <v>Good</v>
      </c>
      <c r="O89"/>
    </row>
    <row r="90" spans="1:15" x14ac:dyDescent="0.3">
      <c r="A90" s="5" t="s">
        <v>210</v>
      </c>
      <c r="B90" s="6">
        <v>45565</v>
      </c>
      <c r="C90" s="5" t="s">
        <v>690</v>
      </c>
      <c r="D90" s="5" t="s">
        <v>973</v>
      </c>
      <c r="E90" s="5" t="s">
        <v>974</v>
      </c>
      <c r="F90" s="5" t="s">
        <v>981</v>
      </c>
      <c r="G90" s="5" t="s">
        <v>1182</v>
      </c>
      <c r="H90" s="7">
        <v>153.85</v>
      </c>
      <c r="I90" s="5">
        <v>10</v>
      </c>
      <c r="J90" s="8">
        <v>0.23</v>
      </c>
      <c r="K90" s="14">
        <v>263.70999999999998</v>
      </c>
      <c r="L90" s="5" t="str">
        <f t="shared" si="2"/>
        <v>Above 25%</v>
      </c>
      <c r="M90" s="5" t="str">
        <f t="shared" si="3"/>
        <v>Sep</v>
      </c>
      <c r="N90" s="1" t="str" cm="1">
        <f t="array" ref="N90">_xlfn.IFS(H90&lt;=500,"Poor",H90&lt;=1000,"Good",H90&lt;=1500,"Average",H90&gt;1500, "V good")</f>
        <v>Poor</v>
      </c>
      <c r="O90"/>
    </row>
    <row r="91" spans="1:15" x14ac:dyDescent="0.3">
      <c r="A91" s="5" t="s">
        <v>426</v>
      </c>
      <c r="B91" s="6">
        <v>45565</v>
      </c>
      <c r="C91" s="5" t="s">
        <v>904</v>
      </c>
      <c r="D91" s="5" t="s">
        <v>970</v>
      </c>
      <c r="E91" s="5" t="s">
        <v>976</v>
      </c>
      <c r="F91" s="5" t="s">
        <v>982</v>
      </c>
      <c r="G91" s="5" t="s">
        <v>1398</v>
      </c>
      <c r="H91" s="7">
        <v>378.84</v>
      </c>
      <c r="I91" s="5">
        <v>9</v>
      </c>
      <c r="J91" s="8">
        <v>0.19</v>
      </c>
      <c r="K91" s="14">
        <v>359.44</v>
      </c>
      <c r="L91" s="5" t="str">
        <f t="shared" si="2"/>
        <v>b/w 20.1-25%</v>
      </c>
      <c r="M91" s="5" t="str">
        <f t="shared" si="3"/>
        <v>Sep</v>
      </c>
      <c r="N91" s="1" t="str" cm="1">
        <f t="array" ref="N91">_xlfn.IFS(H91&lt;=500,"Poor",H91&lt;=1000,"Good",H91&lt;=1500,"Average",H91&gt;1500, "V good")</f>
        <v>Poor</v>
      </c>
      <c r="O91"/>
    </row>
    <row r="92" spans="1:15" x14ac:dyDescent="0.3">
      <c r="A92" s="5" t="s">
        <v>51</v>
      </c>
      <c r="B92" s="6">
        <v>45566</v>
      </c>
      <c r="C92" s="5" t="s">
        <v>532</v>
      </c>
      <c r="D92" s="5" t="s">
        <v>971</v>
      </c>
      <c r="E92" s="5" t="s">
        <v>974</v>
      </c>
      <c r="F92" s="5" t="s">
        <v>980</v>
      </c>
      <c r="G92" s="5" t="s">
        <v>1023</v>
      </c>
      <c r="H92" s="7">
        <v>272.35000000000002</v>
      </c>
      <c r="I92" s="5">
        <v>3</v>
      </c>
      <c r="J92" s="8">
        <v>0.19</v>
      </c>
      <c r="K92" s="14">
        <v>0</v>
      </c>
      <c r="L92" s="5" t="str">
        <f t="shared" si="2"/>
        <v>b/w 20.1-25%</v>
      </c>
      <c r="M92" s="5" t="str">
        <f t="shared" si="3"/>
        <v>Oct</v>
      </c>
      <c r="N92" s="1" t="str" cm="1">
        <f t="array" ref="N92">_xlfn.IFS(H92&lt;=500,"Poor",H92&lt;=1000,"Good",H92&lt;=1500,"Average",H92&gt;1500, "V good")</f>
        <v>Poor</v>
      </c>
      <c r="O92"/>
    </row>
    <row r="93" spans="1:15" x14ac:dyDescent="0.3">
      <c r="A93" s="5" t="s">
        <v>181</v>
      </c>
      <c r="B93" s="6">
        <v>45566</v>
      </c>
      <c r="C93" s="5" t="s">
        <v>661</v>
      </c>
      <c r="D93" s="5" t="s">
        <v>973</v>
      </c>
      <c r="E93" s="5" t="s">
        <v>975</v>
      </c>
      <c r="F93" s="5" t="s">
        <v>978</v>
      </c>
      <c r="G93" s="5" t="s">
        <v>1153</v>
      </c>
      <c r="H93" s="7">
        <v>767.29</v>
      </c>
      <c r="I93" s="5">
        <v>3</v>
      </c>
      <c r="J93" s="8">
        <v>0.09</v>
      </c>
      <c r="K93" s="14">
        <v>179.08</v>
      </c>
      <c r="L93" s="5" t="str">
        <f t="shared" si="2"/>
        <v>b/w 5.1-11%</v>
      </c>
      <c r="M93" s="5" t="str">
        <f t="shared" si="3"/>
        <v>Oct</v>
      </c>
      <c r="N93" s="1" t="str" cm="1">
        <f t="array" ref="N93">_xlfn.IFS(H93&lt;=500,"Poor",H93&lt;=1000,"Good",H93&lt;=1500,"Average",H93&gt;1500, "V good")</f>
        <v>Good</v>
      </c>
      <c r="O93"/>
    </row>
    <row r="94" spans="1:15" x14ac:dyDescent="0.3">
      <c r="A94" s="5" t="s">
        <v>233</v>
      </c>
      <c r="B94" s="6">
        <v>45566</v>
      </c>
      <c r="C94" s="5" t="s">
        <v>713</v>
      </c>
      <c r="D94" s="5" t="s">
        <v>973</v>
      </c>
      <c r="E94" s="5" t="s">
        <v>976</v>
      </c>
      <c r="F94" s="5" t="s">
        <v>979</v>
      </c>
      <c r="G94" s="5" t="s">
        <v>1205</v>
      </c>
      <c r="H94" s="7">
        <v>266.81</v>
      </c>
      <c r="I94" s="5">
        <v>3</v>
      </c>
      <c r="J94" s="8">
        <v>0.13</v>
      </c>
      <c r="K94" s="14">
        <v>365.32</v>
      </c>
      <c r="L94" s="5" t="str">
        <f t="shared" si="2"/>
        <v>b/w 20.1-25%</v>
      </c>
      <c r="M94" s="5" t="str">
        <f t="shared" si="3"/>
        <v>Oct</v>
      </c>
      <c r="N94" s="1" t="str" cm="1">
        <f t="array" ref="N94">_xlfn.IFS(H94&lt;=500,"Poor",H94&lt;=1000,"Good",H94&lt;=1500,"Average",H94&gt;1500, "V good")</f>
        <v>Poor</v>
      </c>
      <c r="O94"/>
    </row>
    <row r="95" spans="1:15" x14ac:dyDescent="0.3">
      <c r="A95" s="5" t="s">
        <v>103</v>
      </c>
      <c r="B95" s="6">
        <v>45567</v>
      </c>
      <c r="C95" s="5" t="s">
        <v>583</v>
      </c>
      <c r="D95" s="5" t="s">
        <v>972</v>
      </c>
      <c r="E95" s="5" t="s">
        <v>975</v>
      </c>
      <c r="F95" s="5" t="s">
        <v>981</v>
      </c>
      <c r="G95" s="5" t="s">
        <v>1075</v>
      </c>
      <c r="H95" s="7">
        <v>1442.92</v>
      </c>
      <c r="I95" s="5">
        <v>7</v>
      </c>
      <c r="J95" s="8">
        <v>0.16</v>
      </c>
      <c r="K95" s="14">
        <v>266.26</v>
      </c>
      <c r="L95" s="5" t="str">
        <f t="shared" si="2"/>
        <v>b/w 20.1-25%</v>
      </c>
      <c r="M95" s="5" t="str">
        <f t="shared" si="3"/>
        <v>Oct</v>
      </c>
      <c r="N95" s="1" t="str" cm="1">
        <f t="array" ref="N95">_xlfn.IFS(H95&lt;=500,"Poor",H95&lt;=1000,"Good",H95&lt;=1500,"Average",H95&gt;1500, "V good")</f>
        <v>Average</v>
      </c>
      <c r="O95"/>
    </row>
    <row r="96" spans="1:15" x14ac:dyDescent="0.3">
      <c r="A96" s="5" t="s">
        <v>119</v>
      </c>
      <c r="B96" s="6">
        <v>45567</v>
      </c>
      <c r="C96" s="5" t="s">
        <v>599</v>
      </c>
      <c r="D96" s="5" t="s">
        <v>971</v>
      </c>
      <c r="E96" s="5" t="s">
        <v>976</v>
      </c>
      <c r="F96" s="5" t="s">
        <v>979</v>
      </c>
      <c r="G96" s="5" t="s">
        <v>1091</v>
      </c>
      <c r="H96" s="7">
        <v>1372.84</v>
      </c>
      <c r="I96" s="5">
        <v>6</v>
      </c>
      <c r="J96" s="8">
        <v>0.22</v>
      </c>
      <c r="K96" s="14">
        <v>34.51</v>
      </c>
      <c r="L96" s="5" t="str">
        <f t="shared" si="2"/>
        <v>Above 25%</v>
      </c>
      <c r="M96" s="5" t="str">
        <f t="shared" si="3"/>
        <v>Oct</v>
      </c>
      <c r="N96" s="1" t="str" cm="1">
        <f t="array" ref="N96">_xlfn.IFS(H96&lt;=500,"Poor",H96&lt;=1000,"Good",H96&lt;=1500,"Average",H96&gt;1500, "V good")</f>
        <v>Average</v>
      </c>
      <c r="O96"/>
    </row>
    <row r="97" spans="1:15" x14ac:dyDescent="0.3">
      <c r="A97" s="5" t="s">
        <v>391</v>
      </c>
      <c r="B97" s="6">
        <v>45567</v>
      </c>
      <c r="C97" s="5" t="s">
        <v>869</v>
      </c>
      <c r="D97" s="5" t="s">
        <v>971</v>
      </c>
      <c r="E97" s="5" t="s">
        <v>975</v>
      </c>
      <c r="F97" s="5" t="s">
        <v>979</v>
      </c>
      <c r="G97" s="5" t="s">
        <v>1363</v>
      </c>
      <c r="H97" s="7">
        <v>218.12</v>
      </c>
      <c r="I97" s="5">
        <v>4</v>
      </c>
      <c r="J97" s="8">
        <v>0.24</v>
      </c>
      <c r="K97" s="14">
        <v>0</v>
      </c>
      <c r="L97" s="5" t="str">
        <f t="shared" si="2"/>
        <v>Above 25%</v>
      </c>
      <c r="M97" s="5" t="str">
        <f t="shared" si="3"/>
        <v>Oct</v>
      </c>
      <c r="N97" s="1" t="str" cm="1">
        <f t="array" ref="N97">_xlfn.IFS(H97&lt;=500,"Poor",H97&lt;=1000,"Good",H97&lt;=1500,"Average",H97&gt;1500, "V good")</f>
        <v>Poor</v>
      </c>
      <c r="O97"/>
    </row>
    <row r="98" spans="1:15" x14ac:dyDescent="0.3">
      <c r="A98" s="5" t="s">
        <v>268</v>
      </c>
      <c r="B98" s="6">
        <v>45568</v>
      </c>
      <c r="C98" s="5" t="s">
        <v>748</v>
      </c>
      <c r="D98" s="5" t="s">
        <v>971</v>
      </c>
      <c r="E98" s="5" t="s">
        <v>974</v>
      </c>
      <c r="F98" s="5" t="s">
        <v>982</v>
      </c>
      <c r="G98" s="5" t="s">
        <v>1240</v>
      </c>
      <c r="H98" s="7">
        <v>1483.61</v>
      </c>
      <c r="I98" s="5">
        <v>5</v>
      </c>
      <c r="J98" s="8">
        <v>0.05</v>
      </c>
      <c r="K98" s="14">
        <v>0</v>
      </c>
      <c r="L98" s="5" t="str">
        <f t="shared" si="2"/>
        <v xml:space="preserve"> b/w 0-5%</v>
      </c>
      <c r="M98" s="5" t="str">
        <f t="shared" si="3"/>
        <v>Oct</v>
      </c>
      <c r="N98" s="1" t="str" cm="1">
        <f t="array" ref="N98">_xlfn.IFS(H98&lt;=500,"Poor",H98&lt;=1000,"Good",H98&lt;=1500,"Average",H98&gt;1500, "V good")</f>
        <v>Average</v>
      </c>
      <c r="O98"/>
    </row>
    <row r="99" spans="1:15" x14ac:dyDescent="0.3">
      <c r="A99" s="5" t="s">
        <v>382</v>
      </c>
      <c r="B99" s="6">
        <v>45568</v>
      </c>
      <c r="C99" s="5" t="s">
        <v>860</v>
      </c>
      <c r="D99" s="5" t="s">
        <v>973</v>
      </c>
      <c r="E99" s="5" t="s">
        <v>974</v>
      </c>
      <c r="F99" s="5" t="s">
        <v>981</v>
      </c>
      <c r="G99" s="5" t="s">
        <v>1354</v>
      </c>
      <c r="H99" s="7">
        <v>441.91</v>
      </c>
      <c r="I99" s="5">
        <v>8</v>
      </c>
      <c r="J99" s="8">
        <v>0.2</v>
      </c>
      <c r="K99" s="14">
        <v>313.8</v>
      </c>
      <c r="L99" s="5" t="str">
        <f t="shared" si="2"/>
        <v>b/w 20.1-25%</v>
      </c>
      <c r="M99" s="5" t="str">
        <f t="shared" si="3"/>
        <v>Oct</v>
      </c>
      <c r="N99" s="1" t="str" cm="1">
        <f t="array" ref="N99">_xlfn.IFS(H99&lt;=500,"Poor",H99&lt;=1000,"Good",H99&lt;=1500,"Average",H99&gt;1500, "V good")</f>
        <v>Poor</v>
      </c>
      <c r="O99"/>
    </row>
    <row r="100" spans="1:15" x14ac:dyDescent="0.3">
      <c r="A100" s="5" t="s">
        <v>115</v>
      </c>
      <c r="B100" s="6">
        <v>45570</v>
      </c>
      <c r="C100" s="5" t="s">
        <v>595</v>
      </c>
      <c r="D100" s="5" t="s">
        <v>973</v>
      </c>
      <c r="E100" s="5" t="s">
        <v>975</v>
      </c>
      <c r="F100" s="5" t="s">
        <v>982</v>
      </c>
      <c r="G100" s="5" t="s">
        <v>1087</v>
      </c>
      <c r="H100" s="7">
        <v>1588.99</v>
      </c>
      <c r="I100" s="5">
        <v>6</v>
      </c>
      <c r="J100" s="8">
        <v>0.25</v>
      </c>
      <c r="K100" s="14">
        <v>411.42</v>
      </c>
      <c r="L100" s="5" t="str">
        <f t="shared" si="2"/>
        <v>Above 25%</v>
      </c>
      <c r="M100" s="5" t="str">
        <f t="shared" si="3"/>
        <v>Oct</v>
      </c>
      <c r="N100" s="1" t="str" cm="1">
        <f t="array" ref="N100">_xlfn.IFS(H100&lt;=500,"Poor",H100&lt;=1000,"Good",H100&lt;=1500,"Average",H100&gt;1500, "V good")</f>
        <v>V good</v>
      </c>
      <c r="O100"/>
    </row>
    <row r="101" spans="1:15" x14ac:dyDescent="0.3">
      <c r="A101" s="5" t="s">
        <v>219</v>
      </c>
      <c r="B101" s="6">
        <v>45573</v>
      </c>
      <c r="C101" s="5" t="s">
        <v>699</v>
      </c>
      <c r="D101" s="5" t="s">
        <v>973</v>
      </c>
      <c r="E101" s="5" t="s">
        <v>976</v>
      </c>
      <c r="F101" s="5" t="s">
        <v>979</v>
      </c>
      <c r="G101" s="5" t="s">
        <v>1191</v>
      </c>
      <c r="H101" s="7">
        <v>1593.19</v>
      </c>
      <c r="I101" s="5">
        <v>9</v>
      </c>
      <c r="J101" s="8">
        <v>0.23</v>
      </c>
      <c r="K101" s="14">
        <v>0</v>
      </c>
      <c r="L101" s="5" t="str">
        <f t="shared" si="2"/>
        <v>Above 25%</v>
      </c>
      <c r="M101" s="5" t="str">
        <f t="shared" si="3"/>
        <v>Oct</v>
      </c>
      <c r="N101" s="1" t="str" cm="1">
        <f t="array" ref="N101">_xlfn.IFS(H101&lt;=500,"Poor",H101&lt;=1000,"Good",H101&lt;=1500,"Average",H101&gt;1500, "V good")</f>
        <v>V good</v>
      </c>
      <c r="O101"/>
    </row>
    <row r="102" spans="1:15" x14ac:dyDescent="0.3">
      <c r="A102" s="5" t="s">
        <v>359</v>
      </c>
      <c r="B102" s="6">
        <v>45575</v>
      </c>
      <c r="C102" s="5" t="s">
        <v>837</v>
      </c>
      <c r="D102" s="5" t="s">
        <v>970</v>
      </c>
      <c r="E102" s="5" t="s">
        <v>975</v>
      </c>
      <c r="F102" s="5" t="s">
        <v>980</v>
      </c>
      <c r="G102" s="5" t="s">
        <v>1331</v>
      </c>
      <c r="H102" s="7">
        <v>606.87</v>
      </c>
      <c r="I102" s="5">
        <v>8</v>
      </c>
      <c r="J102" s="8">
        <v>0.05</v>
      </c>
      <c r="K102" s="14">
        <v>0</v>
      </c>
      <c r="L102" s="5" t="str">
        <f t="shared" si="2"/>
        <v xml:space="preserve"> b/w 0-5%</v>
      </c>
      <c r="M102" s="5" t="str">
        <f t="shared" si="3"/>
        <v>Oct</v>
      </c>
      <c r="N102" s="1" t="str" cm="1">
        <f t="array" ref="N102">_xlfn.IFS(H102&lt;=500,"Poor",H102&lt;=1000,"Good",H102&lt;=1500,"Average",H102&gt;1500, "V good")</f>
        <v>Good</v>
      </c>
      <c r="O102"/>
    </row>
    <row r="103" spans="1:15" x14ac:dyDescent="0.3">
      <c r="A103" s="5" t="s">
        <v>431</v>
      </c>
      <c r="B103" s="6">
        <v>45576</v>
      </c>
      <c r="C103" s="5" t="s">
        <v>909</v>
      </c>
      <c r="D103" s="5" t="s">
        <v>973</v>
      </c>
      <c r="E103" s="5" t="s">
        <v>976</v>
      </c>
      <c r="F103" s="5" t="s">
        <v>977</v>
      </c>
      <c r="G103" s="5" t="s">
        <v>1403</v>
      </c>
      <c r="H103" s="7">
        <v>1230.02</v>
      </c>
      <c r="I103" s="5">
        <v>3</v>
      </c>
      <c r="J103" s="8">
        <v>0.12</v>
      </c>
      <c r="K103" s="14">
        <v>39.270000000000003</v>
      </c>
      <c r="L103" s="5" t="str">
        <f t="shared" si="2"/>
        <v>b/w 5.1-11%</v>
      </c>
      <c r="M103" s="5" t="str">
        <f t="shared" si="3"/>
        <v>Oct</v>
      </c>
      <c r="N103" s="1" t="str" cm="1">
        <f t="array" ref="N103">_xlfn.IFS(H103&lt;=500,"Poor",H103&lt;=1000,"Good",H103&lt;=1500,"Average",H103&gt;1500, "V good")</f>
        <v>Average</v>
      </c>
      <c r="O103"/>
    </row>
    <row r="104" spans="1:15" x14ac:dyDescent="0.3">
      <c r="A104" s="5" t="s">
        <v>332</v>
      </c>
      <c r="B104" s="6">
        <v>45577</v>
      </c>
      <c r="C104" s="5" t="s">
        <v>811</v>
      </c>
      <c r="D104" s="5" t="s">
        <v>970</v>
      </c>
      <c r="E104" s="5" t="s">
        <v>974</v>
      </c>
      <c r="F104" s="5" t="s">
        <v>977</v>
      </c>
      <c r="G104" s="5" t="s">
        <v>1304</v>
      </c>
      <c r="H104" s="7">
        <v>1374.85</v>
      </c>
      <c r="I104" s="5">
        <v>2</v>
      </c>
      <c r="J104" s="8">
        <v>0.09</v>
      </c>
      <c r="K104" s="14">
        <v>22.6</v>
      </c>
      <c r="L104" s="5" t="str">
        <f t="shared" si="2"/>
        <v>b/w 5.1-11%</v>
      </c>
      <c r="M104" s="5" t="str">
        <f t="shared" si="3"/>
        <v>Oct</v>
      </c>
      <c r="N104" s="1" t="str" cm="1">
        <f t="array" ref="N104">_xlfn.IFS(H104&lt;=500,"Poor",H104&lt;=1000,"Good",H104&lt;=1500,"Average",H104&gt;1500, "V good")</f>
        <v>Average</v>
      </c>
      <c r="O104"/>
    </row>
    <row r="105" spans="1:15" x14ac:dyDescent="0.3">
      <c r="A105" s="5" t="s">
        <v>354</v>
      </c>
      <c r="B105" s="6">
        <v>45577</v>
      </c>
      <c r="C105" s="5" t="s">
        <v>832</v>
      </c>
      <c r="D105" s="5" t="s">
        <v>970</v>
      </c>
      <c r="E105" s="5" t="s">
        <v>975</v>
      </c>
      <c r="F105" s="5" t="s">
        <v>982</v>
      </c>
      <c r="G105" s="5" t="s">
        <v>1326</v>
      </c>
      <c r="H105" s="7">
        <v>1145.26</v>
      </c>
      <c r="I105" s="5">
        <v>3</v>
      </c>
      <c r="J105" s="8">
        <v>0.2</v>
      </c>
      <c r="K105" s="14">
        <v>407.75</v>
      </c>
      <c r="L105" s="5" t="str">
        <f t="shared" si="2"/>
        <v>b/w 20.1-25%</v>
      </c>
      <c r="M105" s="5" t="str">
        <f t="shared" si="3"/>
        <v>Oct</v>
      </c>
      <c r="N105" s="1" t="str" cm="1">
        <f t="array" ref="N105">_xlfn.IFS(H105&lt;=500,"Poor",H105&lt;=1000,"Good",H105&lt;=1500,"Average",H105&gt;1500, "V good")</f>
        <v>Average</v>
      </c>
      <c r="O105"/>
    </row>
    <row r="106" spans="1:15" x14ac:dyDescent="0.3">
      <c r="A106" s="5" t="s">
        <v>409</v>
      </c>
      <c r="B106" s="6">
        <v>45577</v>
      </c>
      <c r="C106" s="5" t="s">
        <v>887</v>
      </c>
      <c r="D106" s="5" t="s">
        <v>973</v>
      </c>
      <c r="E106" s="5" t="s">
        <v>974</v>
      </c>
      <c r="F106" s="5" t="s">
        <v>977</v>
      </c>
      <c r="G106" s="5" t="s">
        <v>1381</v>
      </c>
      <c r="H106" s="7">
        <v>1825.89</v>
      </c>
      <c r="I106" s="5">
        <v>1</v>
      </c>
      <c r="J106" s="8">
        <v>0.15</v>
      </c>
      <c r="K106" s="14">
        <v>285.22000000000003</v>
      </c>
      <c r="L106" s="5" t="str">
        <f t="shared" si="2"/>
        <v>b/w 20.1-25%</v>
      </c>
      <c r="M106" s="5" t="str">
        <f t="shared" si="3"/>
        <v>Oct</v>
      </c>
      <c r="N106" s="1" t="str" cm="1">
        <f t="array" ref="N106">_xlfn.IFS(H106&lt;=500,"Poor",H106&lt;=1000,"Good",H106&lt;=1500,"Average",H106&gt;1500, "V good")</f>
        <v>V good</v>
      </c>
      <c r="O106"/>
    </row>
    <row r="107" spans="1:15" x14ac:dyDescent="0.3">
      <c r="A107" s="5" t="s">
        <v>85</v>
      </c>
      <c r="B107" s="6">
        <v>45578</v>
      </c>
      <c r="C107" s="5" t="s">
        <v>565</v>
      </c>
      <c r="D107" s="5" t="s">
        <v>972</v>
      </c>
      <c r="E107" s="5" t="s">
        <v>974</v>
      </c>
      <c r="F107" s="5" t="s">
        <v>977</v>
      </c>
      <c r="G107" s="5" t="s">
        <v>1057</v>
      </c>
      <c r="H107" s="7">
        <v>199.63</v>
      </c>
      <c r="I107" s="5">
        <v>10</v>
      </c>
      <c r="J107" s="8">
        <v>0.14000000000000001</v>
      </c>
      <c r="K107" s="14">
        <v>0</v>
      </c>
      <c r="L107" s="5" t="str">
        <f t="shared" si="2"/>
        <v>b/w 20.1-25%</v>
      </c>
      <c r="M107" s="5" t="str">
        <f t="shared" si="3"/>
        <v>Oct</v>
      </c>
      <c r="N107" s="1" t="str" cm="1">
        <f t="array" ref="N107">_xlfn.IFS(H107&lt;=500,"Poor",H107&lt;=1000,"Good",H107&lt;=1500,"Average",H107&gt;1500, "V good")</f>
        <v>Poor</v>
      </c>
      <c r="O107"/>
    </row>
    <row r="108" spans="1:15" x14ac:dyDescent="0.3">
      <c r="A108" s="5" t="s">
        <v>353</v>
      </c>
      <c r="B108" s="6">
        <v>45578</v>
      </c>
      <c r="C108" s="5" t="s">
        <v>831</v>
      </c>
      <c r="D108" s="5" t="s">
        <v>970</v>
      </c>
      <c r="E108" s="5" t="s">
        <v>975</v>
      </c>
      <c r="F108" s="5" t="s">
        <v>980</v>
      </c>
      <c r="G108" s="5" t="s">
        <v>1325</v>
      </c>
      <c r="H108" s="7">
        <v>804.63</v>
      </c>
      <c r="I108" s="5">
        <v>9</v>
      </c>
      <c r="J108" s="8">
        <v>0.17</v>
      </c>
      <c r="K108" s="14">
        <v>361.7</v>
      </c>
      <c r="L108" s="5" t="str">
        <f t="shared" si="2"/>
        <v>b/w 20.1-25%</v>
      </c>
      <c r="M108" s="5" t="str">
        <f t="shared" si="3"/>
        <v>Oct</v>
      </c>
      <c r="N108" s="1" t="str" cm="1">
        <f t="array" ref="N108">_xlfn.IFS(H108&lt;=500,"Poor",H108&lt;=1000,"Good",H108&lt;=1500,"Average",H108&gt;1500, "V good")</f>
        <v>Good</v>
      </c>
      <c r="O108"/>
    </row>
    <row r="109" spans="1:15" x14ac:dyDescent="0.3">
      <c r="A109" s="5" t="s">
        <v>37</v>
      </c>
      <c r="B109" s="6">
        <v>45581</v>
      </c>
      <c r="C109" s="5" t="s">
        <v>518</v>
      </c>
      <c r="D109" s="5" t="s">
        <v>972</v>
      </c>
      <c r="E109" s="5" t="s">
        <v>974</v>
      </c>
      <c r="F109" s="5" t="s">
        <v>981</v>
      </c>
      <c r="G109" s="5" t="s">
        <v>1009</v>
      </c>
      <c r="H109" s="7">
        <v>1612.58</v>
      </c>
      <c r="I109" s="5">
        <v>2</v>
      </c>
      <c r="J109" s="8">
        <v>0.3</v>
      </c>
      <c r="K109" s="14">
        <v>46.07</v>
      </c>
      <c r="L109" s="5" t="str">
        <f t="shared" si="2"/>
        <v>Above 25%</v>
      </c>
      <c r="M109" s="5" t="str">
        <f t="shared" si="3"/>
        <v>Oct</v>
      </c>
      <c r="N109" s="1" t="str" cm="1">
        <f t="array" ref="N109">_xlfn.IFS(H109&lt;=500,"Poor",H109&lt;=1000,"Good",H109&lt;=1500,"Average",H109&gt;1500, "V good")</f>
        <v>V good</v>
      </c>
      <c r="O109"/>
    </row>
    <row r="110" spans="1:15" x14ac:dyDescent="0.3">
      <c r="A110" s="5" t="s">
        <v>229</v>
      </c>
      <c r="B110" s="6">
        <v>45581</v>
      </c>
      <c r="C110" s="5" t="s">
        <v>709</v>
      </c>
      <c r="D110" s="5" t="s">
        <v>970</v>
      </c>
      <c r="E110" s="5" t="s">
        <v>974</v>
      </c>
      <c r="F110" s="5" t="s">
        <v>978</v>
      </c>
      <c r="G110" s="5" t="s">
        <v>1201</v>
      </c>
      <c r="H110" s="7">
        <v>1678.18</v>
      </c>
      <c r="I110" s="5">
        <v>6</v>
      </c>
      <c r="J110" s="8">
        <v>0.04</v>
      </c>
      <c r="K110" s="14">
        <v>116.34</v>
      </c>
      <c r="L110" s="5" t="str">
        <f t="shared" si="2"/>
        <v xml:space="preserve"> b/w 0-5%</v>
      </c>
      <c r="M110" s="5" t="str">
        <f t="shared" si="3"/>
        <v>Oct</v>
      </c>
      <c r="N110" s="1" t="str" cm="1">
        <f t="array" ref="N110">_xlfn.IFS(H110&lt;=500,"Poor",H110&lt;=1000,"Good",H110&lt;=1500,"Average",H110&gt;1500, "V good")</f>
        <v>V good</v>
      </c>
      <c r="O110"/>
    </row>
    <row r="111" spans="1:15" x14ac:dyDescent="0.3">
      <c r="A111" s="5" t="s">
        <v>280</v>
      </c>
      <c r="B111" s="6">
        <v>45582</v>
      </c>
      <c r="C111" s="5" t="s">
        <v>760</v>
      </c>
      <c r="D111" s="5" t="s">
        <v>971</v>
      </c>
      <c r="E111" s="5" t="s">
        <v>975</v>
      </c>
      <c r="F111" s="5" t="s">
        <v>979</v>
      </c>
      <c r="G111" s="5" t="s">
        <v>1252</v>
      </c>
      <c r="H111" s="7">
        <v>1563.57</v>
      </c>
      <c r="I111" s="5">
        <v>9</v>
      </c>
      <c r="J111" s="8">
        <v>0.1</v>
      </c>
      <c r="K111" s="14">
        <v>47.76</v>
      </c>
      <c r="L111" s="5" t="str">
        <f t="shared" si="2"/>
        <v>b/w 5.1-11%</v>
      </c>
      <c r="M111" s="5" t="str">
        <f t="shared" si="3"/>
        <v>Oct</v>
      </c>
      <c r="N111" s="1" t="str" cm="1">
        <f t="array" ref="N111">_xlfn.IFS(H111&lt;=500,"Poor",H111&lt;=1000,"Good",H111&lt;=1500,"Average",H111&gt;1500, "V good")</f>
        <v>V good</v>
      </c>
      <c r="O111"/>
    </row>
    <row r="112" spans="1:15" x14ac:dyDescent="0.3">
      <c r="A112" s="5" t="s">
        <v>106</v>
      </c>
      <c r="B112" s="6">
        <v>45585</v>
      </c>
      <c r="C112" s="5" t="s">
        <v>586</v>
      </c>
      <c r="D112" s="5" t="s">
        <v>973</v>
      </c>
      <c r="E112" s="5" t="s">
        <v>975</v>
      </c>
      <c r="F112" s="5" t="s">
        <v>977</v>
      </c>
      <c r="G112" s="5" t="s">
        <v>1078</v>
      </c>
      <c r="H112" s="7">
        <v>533.1</v>
      </c>
      <c r="I112" s="5">
        <v>4</v>
      </c>
      <c r="J112" s="8">
        <v>0.26</v>
      </c>
      <c r="K112" s="14">
        <v>0</v>
      </c>
      <c r="L112" s="5" t="str">
        <f t="shared" si="2"/>
        <v>Above 25%</v>
      </c>
      <c r="M112" s="5" t="str">
        <f t="shared" si="3"/>
        <v>Oct</v>
      </c>
      <c r="N112" s="1" t="str" cm="1">
        <f t="array" ref="N112">_xlfn.IFS(H112&lt;=500,"Poor",H112&lt;=1000,"Good",H112&lt;=1500,"Average",H112&gt;1500, "V good")</f>
        <v>Good</v>
      </c>
      <c r="O112"/>
    </row>
    <row r="113" spans="1:15" x14ac:dyDescent="0.3">
      <c r="A113" s="5" t="s">
        <v>141</v>
      </c>
      <c r="B113" s="6">
        <v>45585</v>
      </c>
      <c r="C113" s="5" t="s">
        <v>621</v>
      </c>
      <c r="D113" s="5" t="s">
        <v>972</v>
      </c>
      <c r="E113" s="5" t="s">
        <v>976</v>
      </c>
      <c r="F113" s="5" t="s">
        <v>977</v>
      </c>
      <c r="G113" s="5" t="s">
        <v>1113</v>
      </c>
      <c r="H113" s="7">
        <v>1076.47</v>
      </c>
      <c r="I113" s="5">
        <v>9</v>
      </c>
      <c r="J113" s="8">
        <v>0.23</v>
      </c>
      <c r="K113" s="14">
        <v>0</v>
      </c>
      <c r="L113" s="5" t="str">
        <f t="shared" si="2"/>
        <v>Above 25%</v>
      </c>
      <c r="M113" s="5" t="str">
        <f t="shared" si="3"/>
        <v>Oct</v>
      </c>
      <c r="N113" s="1" t="str" cm="1">
        <f t="array" ref="N113">_xlfn.IFS(H113&lt;=500,"Poor",H113&lt;=1000,"Good",H113&lt;=1500,"Average",H113&gt;1500, "V good")</f>
        <v>Average</v>
      </c>
      <c r="O113"/>
    </row>
    <row r="114" spans="1:15" x14ac:dyDescent="0.3">
      <c r="A114" s="5" t="s">
        <v>147</v>
      </c>
      <c r="B114" s="6">
        <v>45586</v>
      </c>
      <c r="C114" s="5" t="s">
        <v>627</v>
      </c>
      <c r="D114" s="5" t="s">
        <v>972</v>
      </c>
      <c r="E114" s="5" t="s">
        <v>975</v>
      </c>
      <c r="F114" s="5" t="s">
        <v>978</v>
      </c>
      <c r="G114" s="5" t="s">
        <v>1119</v>
      </c>
      <c r="H114" s="7">
        <v>467.68</v>
      </c>
      <c r="I114" s="5">
        <v>7</v>
      </c>
      <c r="J114" s="8">
        <v>0.24</v>
      </c>
      <c r="K114" s="14">
        <v>0</v>
      </c>
      <c r="L114" s="5" t="str">
        <f t="shared" si="2"/>
        <v>Above 25%</v>
      </c>
      <c r="M114" s="5" t="str">
        <f t="shared" si="3"/>
        <v>Oct</v>
      </c>
      <c r="N114" s="1" t="str" cm="1">
        <f t="array" ref="N114">_xlfn.IFS(H114&lt;=500,"Poor",H114&lt;=1000,"Good",H114&lt;=1500,"Average",H114&gt;1500, "V good")</f>
        <v>Poor</v>
      </c>
      <c r="O114"/>
    </row>
    <row r="115" spans="1:15" x14ac:dyDescent="0.3">
      <c r="A115" s="5" t="s">
        <v>274</v>
      </c>
      <c r="B115" s="6">
        <v>45586</v>
      </c>
      <c r="C115" s="5" t="s">
        <v>754</v>
      </c>
      <c r="D115" s="5" t="s">
        <v>970</v>
      </c>
      <c r="E115" s="5" t="s">
        <v>974</v>
      </c>
      <c r="F115" s="5" t="s">
        <v>982</v>
      </c>
      <c r="G115" s="5" t="s">
        <v>1246</v>
      </c>
      <c r="H115" s="7">
        <v>1569.33</v>
      </c>
      <c r="I115" s="5">
        <v>8</v>
      </c>
      <c r="J115" s="8">
        <v>0.25</v>
      </c>
      <c r="K115" s="14">
        <v>446.89</v>
      </c>
      <c r="L115" s="5" t="str">
        <f t="shared" si="2"/>
        <v>Above 25%</v>
      </c>
      <c r="M115" s="5" t="str">
        <f t="shared" si="3"/>
        <v>Oct</v>
      </c>
      <c r="N115" s="1" t="str" cm="1">
        <f t="array" ref="N115">_xlfn.IFS(H115&lt;=500,"Poor",H115&lt;=1000,"Good",H115&lt;=1500,"Average",H115&gt;1500, "V good")</f>
        <v>V good</v>
      </c>
      <c r="O115"/>
    </row>
    <row r="116" spans="1:15" x14ac:dyDescent="0.3">
      <c r="A116" s="5" t="s">
        <v>479</v>
      </c>
      <c r="B116" s="6">
        <v>45586</v>
      </c>
      <c r="C116" s="5" t="s">
        <v>957</v>
      </c>
      <c r="D116" s="5" t="s">
        <v>970</v>
      </c>
      <c r="E116" s="5" t="s">
        <v>975</v>
      </c>
      <c r="F116" s="5" t="s">
        <v>977</v>
      </c>
      <c r="G116" s="5" t="s">
        <v>1451</v>
      </c>
      <c r="H116" s="7">
        <v>1053.71</v>
      </c>
      <c r="I116" s="5">
        <v>9</v>
      </c>
      <c r="J116" s="8">
        <v>0.23</v>
      </c>
      <c r="K116" s="14">
        <v>0</v>
      </c>
      <c r="L116" s="5" t="str">
        <f t="shared" si="2"/>
        <v>Above 25%</v>
      </c>
      <c r="M116" s="5" t="str">
        <f t="shared" si="3"/>
        <v>Oct</v>
      </c>
      <c r="N116" s="1" t="str" cm="1">
        <f t="array" ref="N116">_xlfn.IFS(H116&lt;=500,"Poor",H116&lt;=1000,"Good",H116&lt;=1500,"Average",H116&gt;1500, "V good")</f>
        <v>Average</v>
      </c>
      <c r="O116"/>
    </row>
    <row r="117" spans="1:15" x14ac:dyDescent="0.3">
      <c r="A117" s="5" t="s">
        <v>57</v>
      </c>
      <c r="B117" s="6">
        <v>45587</v>
      </c>
      <c r="C117" s="5" t="s">
        <v>538</v>
      </c>
      <c r="D117" s="5" t="s">
        <v>970</v>
      </c>
      <c r="E117" s="5" t="s">
        <v>974</v>
      </c>
      <c r="F117" s="5" t="s">
        <v>979</v>
      </c>
      <c r="G117" s="5" t="s">
        <v>1029</v>
      </c>
      <c r="H117" s="7">
        <v>1639.32</v>
      </c>
      <c r="I117" s="5">
        <v>10</v>
      </c>
      <c r="J117" s="8">
        <v>0.12</v>
      </c>
      <c r="K117" s="14">
        <v>70.12</v>
      </c>
      <c r="L117" s="5" t="str">
        <f t="shared" si="2"/>
        <v>b/w 5.1-11%</v>
      </c>
      <c r="M117" s="5" t="str">
        <f t="shared" si="3"/>
        <v>Oct</v>
      </c>
      <c r="N117" s="1" t="str" cm="1">
        <f t="array" ref="N117">_xlfn.IFS(H117&lt;=500,"Poor",H117&lt;=1000,"Good",H117&lt;=1500,"Average",H117&gt;1500, "V good")</f>
        <v>V good</v>
      </c>
      <c r="O117"/>
    </row>
    <row r="118" spans="1:15" x14ac:dyDescent="0.3">
      <c r="A118" s="5" t="s">
        <v>318</v>
      </c>
      <c r="B118" s="6">
        <v>45587</v>
      </c>
      <c r="C118" s="5" t="s">
        <v>798</v>
      </c>
      <c r="D118" s="5" t="s">
        <v>972</v>
      </c>
      <c r="E118" s="5" t="s">
        <v>975</v>
      </c>
      <c r="F118" s="5" t="s">
        <v>980</v>
      </c>
      <c r="G118" s="5" t="s">
        <v>1290</v>
      </c>
      <c r="H118" s="7">
        <v>880.93</v>
      </c>
      <c r="I118" s="5">
        <v>1</v>
      </c>
      <c r="J118" s="8">
        <v>0.15</v>
      </c>
      <c r="K118" s="14">
        <v>0</v>
      </c>
      <c r="L118" s="5" t="str">
        <f t="shared" si="2"/>
        <v>b/w 20.1-25%</v>
      </c>
      <c r="M118" s="5" t="str">
        <f t="shared" si="3"/>
        <v>Oct</v>
      </c>
      <c r="N118" s="1" t="str" cm="1">
        <f t="array" ref="N118">_xlfn.IFS(H118&lt;=500,"Poor",H118&lt;=1000,"Good",H118&lt;=1500,"Average",H118&gt;1500, "V good")</f>
        <v>Good</v>
      </c>
      <c r="O118"/>
    </row>
    <row r="119" spans="1:15" x14ac:dyDescent="0.3">
      <c r="A119" s="5" t="s">
        <v>386</v>
      </c>
      <c r="B119" s="6">
        <v>45587</v>
      </c>
      <c r="C119" s="5" t="s">
        <v>864</v>
      </c>
      <c r="D119" s="5" t="s">
        <v>970</v>
      </c>
      <c r="E119" s="5" t="s">
        <v>975</v>
      </c>
      <c r="F119" s="5" t="s">
        <v>977</v>
      </c>
      <c r="G119" s="5" t="s">
        <v>1358</v>
      </c>
      <c r="H119" s="7">
        <v>1130.3399999999999</v>
      </c>
      <c r="I119" s="5">
        <v>1</v>
      </c>
      <c r="J119" s="8">
        <v>0.08</v>
      </c>
      <c r="K119" s="14">
        <v>291.41000000000003</v>
      </c>
      <c r="L119" s="5" t="str">
        <f t="shared" si="2"/>
        <v>b/w 5.1-11%</v>
      </c>
      <c r="M119" s="5" t="str">
        <f t="shared" si="3"/>
        <v>Oct</v>
      </c>
      <c r="N119" s="1" t="str" cm="1">
        <f t="array" ref="N119">_xlfn.IFS(H119&lt;=500,"Poor",H119&lt;=1000,"Good",H119&lt;=1500,"Average",H119&gt;1500, "V good")</f>
        <v>Average</v>
      </c>
      <c r="O119"/>
    </row>
    <row r="120" spans="1:15" x14ac:dyDescent="0.3">
      <c r="A120" s="5" t="s">
        <v>31</v>
      </c>
      <c r="B120" s="6">
        <v>45588</v>
      </c>
      <c r="C120" s="5" t="s">
        <v>512</v>
      </c>
      <c r="D120" s="5" t="s">
        <v>970</v>
      </c>
      <c r="E120" s="5" t="s">
        <v>976</v>
      </c>
      <c r="F120" s="5" t="s">
        <v>979</v>
      </c>
      <c r="G120" s="5" t="s">
        <v>1003</v>
      </c>
      <c r="H120" s="7">
        <v>1168.1300000000001</v>
      </c>
      <c r="I120" s="5">
        <v>9</v>
      </c>
      <c r="J120" s="8">
        <v>0.22</v>
      </c>
      <c r="K120" s="14">
        <v>109.67</v>
      </c>
      <c r="L120" s="5" t="str">
        <f t="shared" si="2"/>
        <v>Above 25%</v>
      </c>
      <c r="M120" s="5" t="str">
        <f t="shared" si="3"/>
        <v>Oct</v>
      </c>
      <c r="N120" s="1" t="str" cm="1">
        <f t="array" ref="N120">_xlfn.IFS(H120&lt;=500,"Poor",H120&lt;=1000,"Good",H120&lt;=1500,"Average",H120&gt;1500, "V good")</f>
        <v>Average</v>
      </c>
      <c r="O120"/>
    </row>
    <row r="121" spans="1:15" x14ac:dyDescent="0.3">
      <c r="A121" s="5" t="s">
        <v>410</v>
      </c>
      <c r="B121" s="6">
        <v>45588</v>
      </c>
      <c r="C121" s="5" t="s">
        <v>888</v>
      </c>
      <c r="D121" s="5" t="s">
        <v>973</v>
      </c>
      <c r="E121" s="5" t="s">
        <v>974</v>
      </c>
      <c r="F121" s="5" t="s">
        <v>977</v>
      </c>
      <c r="G121" s="5" t="s">
        <v>1382</v>
      </c>
      <c r="H121" s="7">
        <v>292.11</v>
      </c>
      <c r="I121" s="5">
        <v>10</v>
      </c>
      <c r="J121" s="8">
        <v>0.24</v>
      </c>
      <c r="K121" s="14">
        <v>350.91</v>
      </c>
      <c r="L121" s="5" t="str">
        <f t="shared" si="2"/>
        <v>Above 25%</v>
      </c>
      <c r="M121" s="5" t="str">
        <f t="shared" si="3"/>
        <v>Oct</v>
      </c>
      <c r="N121" s="1" t="str" cm="1">
        <f t="array" ref="N121">_xlfn.IFS(H121&lt;=500,"Poor",H121&lt;=1000,"Good",H121&lt;=1500,"Average",H121&gt;1500, "V good")</f>
        <v>Poor</v>
      </c>
      <c r="O121"/>
    </row>
    <row r="122" spans="1:15" x14ac:dyDescent="0.3">
      <c r="A122" s="5" t="s">
        <v>43</v>
      </c>
      <c r="B122" s="6">
        <v>45589</v>
      </c>
      <c r="C122" s="5" t="s">
        <v>524</v>
      </c>
      <c r="D122" s="5" t="s">
        <v>971</v>
      </c>
      <c r="E122" s="5" t="s">
        <v>975</v>
      </c>
      <c r="F122" s="5" t="s">
        <v>979</v>
      </c>
      <c r="G122" s="5" t="s">
        <v>1015</v>
      </c>
      <c r="H122" s="7">
        <v>524.47</v>
      </c>
      <c r="I122" s="5">
        <v>3</v>
      </c>
      <c r="J122" s="8">
        <v>0.01</v>
      </c>
      <c r="K122" s="14">
        <v>220.7</v>
      </c>
      <c r="L122" s="5" t="str">
        <f t="shared" si="2"/>
        <v xml:space="preserve"> b/w 0-5%</v>
      </c>
      <c r="M122" s="5" t="str">
        <f t="shared" si="3"/>
        <v>Oct</v>
      </c>
      <c r="N122" s="1" t="str" cm="1">
        <f t="array" ref="N122">_xlfn.IFS(H122&lt;=500,"Poor",H122&lt;=1000,"Good",H122&lt;=1500,"Average",H122&gt;1500, "V good")</f>
        <v>Good</v>
      </c>
      <c r="O122"/>
    </row>
    <row r="123" spans="1:15" x14ac:dyDescent="0.3">
      <c r="A123" s="5" t="s">
        <v>127</v>
      </c>
      <c r="B123" s="6">
        <v>45589</v>
      </c>
      <c r="C123" s="5" t="s">
        <v>607</v>
      </c>
      <c r="D123" s="5" t="s">
        <v>970</v>
      </c>
      <c r="E123" s="5" t="s">
        <v>975</v>
      </c>
      <c r="F123" s="5" t="s">
        <v>982</v>
      </c>
      <c r="G123" s="5" t="s">
        <v>1099</v>
      </c>
      <c r="H123" s="7">
        <v>325.79000000000002</v>
      </c>
      <c r="I123" s="5">
        <v>10</v>
      </c>
      <c r="J123" s="8">
        <v>0.02</v>
      </c>
      <c r="K123" s="14">
        <v>0</v>
      </c>
      <c r="L123" s="5" t="str">
        <f t="shared" si="2"/>
        <v xml:space="preserve"> b/w 0-5%</v>
      </c>
      <c r="M123" s="5" t="str">
        <f t="shared" si="3"/>
        <v>Oct</v>
      </c>
      <c r="N123" s="1" t="str" cm="1">
        <f t="array" ref="N123">_xlfn.IFS(H123&lt;=500,"Poor",H123&lt;=1000,"Good",H123&lt;=1500,"Average",H123&gt;1500, "V good")</f>
        <v>Poor</v>
      </c>
      <c r="O123"/>
    </row>
    <row r="124" spans="1:15" x14ac:dyDescent="0.3">
      <c r="A124" s="5" t="s">
        <v>170</v>
      </c>
      <c r="B124" s="6">
        <v>45589</v>
      </c>
      <c r="C124" s="5" t="s">
        <v>650</v>
      </c>
      <c r="D124" s="5" t="s">
        <v>971</v>
      </c>
      <c r="E124" s="5" t="s">
        <v>975</v>
      </c>
      <c r="F124" s="5" t="s">
        <v>980</v>
      </c>
      <c r="G124" s="5" t="s">
        <v>1142</v>
      </c>
      <c r="H124" s="7">
        <v>1368.91</v>
      </c>
      <c r="I124" s="5">
        <v>4</v>
      </c>
      <c r="J124" s="8">
        <v>0.17</v>
      </c>
      <c r="K124" s="14">
        <v>0</v>
      </c>
      <c r="L124" s="5" t="str">
        <f t="shared" si="2"/>
        <v>b/w 20.1-25%</v>
      </c>
      <c r="M124" s="5" t="str">
        <f t="shared" si="3"/>
        <v>Oct</v>
      </c>
      <c r="N124" s="1" t="str" cm="1">
        <f t="array" ref="N124">_xlfn.IFS(H124&lt;=500,"Poor",H124&lt;=1000,"Good",H124&lt;=1500,"Average",H124&gt;1500, "V good")</f>
        <v>Average</v>
      </c>
      <c r="O124"/>
    </row>
    <row r="125" spans="1:15" x14ac:dyDescent="0.3">
      <c r="A125" s="5" t="s">
        <v>300</v>
      </c>
      <c r="B125" s="6">
        <v>45589</v>
      </c>
      <c r="C125" s="5" t="s">
        <v>780</v>
      </c>
      <c r="D125" s="5" t="s">
        <v>970</v>
      </c>
      <c r="E125" s="5" t="s">
        <v>974</v>
      </c>
      <c r="F125" s="5" t="s">
        <v>977</v>
      </c>
      <c r="G125" s="5" t="s">
        <v>1272</v>
      </c>
      <c r="H125" s="7">
        <v>1794.54</v>
      </c>
      <c r="I125" s="5">
        <v>3</v>
      </c>
      <c r="J125" s="8">
        <v>0.2</v>
      </c>
      <c r="K125" s="14">
        <v>299.36</v>
      </c>
      <c r="L125" s="5" t="str">
        <f t="shared" si="2"/>
        <v>b/w 20.1-25%</v>
      </c>
      <c r="M125" s="5" t="str">
        <f t="shared" si="3"/>
        <v>Oct</v>
      </c>
      <c r="N125" s="1" t="str" cm="1">
        <f t="array" ref="N125">_xlfn.IFS(H125&lt;=500,"Poor",H125&lt;=1000,"Good",H125&lt;=1500,"Average",H125&gt;1500, "V good")</f>
        <v>V good</v>
      </c>
      <c r="O125"/>
    </row>
    <row r="126" spans="1:15" x14ac:dyDescent="0.3">
      <c r="A126" s="5" t="s">
        <v>17</v>
      </c>
      <c r="B126" s="6">
        <v>45590</v>
      </c>
      <c r="C126" s="5" t="s">
        <v>498</v>
      </c>
      <c r="D126" s="5" t="s">
        <v>970</v>
      </c>
      <c r="E126" s="5" t="s">
        <v>975</v>
      </c>
      <c r="F126" s="5" t="s">
        <v>977</v>
      </c>
      <c r="G126" s="5" t="s">
        <v>989</v>
      </c>
      <c r="H126" s="7">
        <v>1506.68</v>
      </c>
      <c r="I126" s="5">
        <v>6</v>
      </c>
      <c r="J126" s="8">
        <v>0.22</v>
      </c>
      <c r="K126" s="14">
        <v>67.900000000000006</v>
      </c>
      <c r="L126" s="5" t="str">
        <f t="shared" si="2"/>
        <v>Above 25%</v>
      </c>
      <c r="M126" s="5" t="str">
        <f t="shared" si="3"/>
        <v>Oct</v>
      </c>
      <c r="N126" s="1" t="str" cm="1">
        <f t="array" ref="N126">_xlfn.IFS(H126&lt;=500,"Poor",H126&lt;=1000,"Good",H126&lt;=1500,"Average",H126&gt;1500, "V good")</f>
        <v>V good</v>
      </c>
      <c r="O126"/>
    </row>
    <row r="127" spans="1:15" x14ac:dyDescent="0.3">
      <c r="A127" s="5" t="s">
        <v>293</v>
      </c>
      <c r="B127" s="6">
        <v>45591</v>
      </c>
      <c r="C127" s="5" t="s">
        <v>773</v>
      </c>
      <c r="D127" s="5" t="s">
        <v>970</v>
      </c>
      <c r="E127" s="5" t="s">
        <v>976</v>
      </c>
      <c r="F127" s="5" t="s">
        <v>979</v>
      </c>
      <c r="G127" s="5" t="s">
        <v>1265</v>
      </c>
      <c r="H127" s="7">
        <v>746.1</v>
      </c>
      <c r="I127" s="5">
        <v>2</v>
      </c>
      <c r="J127" s="8">
        <v>0.15</v>
      </c>
      <c r="K127" s="14">
        <v>93.46</v>
      </c>
      <c r="L127" s="5" t="str">
        <f t="shared" si="2"/>
        <v>b/w 20.1-25%</v>
      </c>
      <c r="M127" s="5" t="str">
        <f t="shared" si="3"/>
        <v>Oct</v>
      </c>
      <c r="N127" s="1" t="str" cm="1">
        <f t="array" ref="N127">_xlfn.IFS(H127&lt;=500,"Poor",H127&lt;=1000,"Good",H127&lt;=1500,"Average",H127&gt;1500, "V good")</f>
        <v>Good</v>
      </c>
      <c r="O127"/>
    </row>
    <row r="128" spans="1:15" x14ac:dyDescent="0.3">
      <c r="A128" s="5" t="s">
        <v>90</v>
      </c>
      <c r="B128" s="6">
        <v>45592</v>
      </c>
      <c r="C128" s="5" t="s">
        <v>570</v>
      </c>
      <c r="D128" s="5" t="s">
        <v>971</v>
      </c>
      <c r="E128" s="5" t="s">
        <v>975</v>
      </c>
      <c r="F128" s="5" t="s">
        <v>980</v>
      </c>
      <c r="G128" s="5" t="s">
        <v>1062</v>
      </c>
      <c r="H128" s="7">
        <v>952.29</v>
      </c>
      <c r="I128" s="5">
        <v>8</v>
      </c>
      <c r="J128" s="8">
        <v>0.19</v>
      </c>
      <c r="K128" s="14">
        <v>28.73</v>
      </c>
      <c r="L128" s="5" t="str">
        <f t="shared" si="2"/>
        <v>b/w 20.1-25%</v>
      </c>
      <c r="M128" s="5" t="str">
        <f t="shared" si="3"/>
        <v>Oct</v>
      </c>
      <c r="N128" s="1" t="str" cm="1">
        <f t="array" ref="N128">_xlfn.IFS(H128&lt;=500,"Poor",H128&lt;=1000,"Good",H128&lt;=1500,"Average",H128&gt;1500, "V good")</f>
        <v>Good</v>
      </c>
      <c r="O128"/>
    </row>
    <row r="129" spans="1:15" x14ac:dyDescent="0.3">
      <c r="A129" s="5" t="s">
        <v>134</v>
      </c>
      <c r="B129" s="6">
        <v>45592</v>
      </c>
      <c r="C129" s="5" t="s">
        <v>614</v>
      </c>
      <c r="D129" s="5" t="s">
        <v>972</v>
      </c>
      <c r="E129" s="5" t="s">
        <v>976</v>
      </c>
      <c r="F129" s="5" t="s">
        <v>980</v>
      </c>
      <c r="G129" s="5" t="s">
        <v>1106</v>
      </c>
      <c r="H129" s="7">
        <v>653.67999999999995</v>
      </c>
      <c r="I129" s="5">
        <v>4</v>
      </c>
      <c r="J129" s="8">
        <v>0.24</v>
      </c>
      <c r="K129" s="14">
        <v>0</v>
      </c>
      <c r="L129" s="5" t="str">
        <f t="shared" si="2"/>
        <v>Above 25%</v>
      </c>
      <c r="M129" s="5" t="str">
        <f t="shared" si="3"/>
        <v>Oct</v>
      </c>
      <c r="N129" s="1" t="str" cm="1">
        <f t="array" ref="N129">_xlfn.IFS(H129&lt;=500,"Poor",H129&lt;=1000,"Good",H129&lt;=1500,"Average",H129&gt;1500, "V good")</f>
        <v>Good</v>
      </c>
      <c r="O129"/>
    </row>
    <row r="130" spans="1:15" x14ac:dyDescent="0.3">
      <c r="A130" s="5" t="s">
        <v>306</v>
      </c>
      <c r="B130" s="6">
        <v>45592</v>
      </c>
      <c r="C130" s="5" t="s">
        <v>786</v>
      </c>
      <c r="D130" s="5" t="s">
        <v>973</v>
      </c>
      <c r="E130" s="5" t="s">
        <v>975</v>
      </c>
      <c r="F130" s="5" t="s">
        <v>982</v>
      </c>
      <c r="G130" s="5" t="s">
        <v>1278</v>
      </c>
      <c r="H130" s="7">
        <v>1062.5899999999999</v>
      </c>
      <c r="I130" s="5">
        <v>10</v>
      </c>
      <c r="J130" s="8">
        <v>0</v>
      </c>
      <c r="K130" s="14">
        <v>0</v>
      </c>
      <c r="L130" s="5" t="str">
        <f t="shared" ref="L130:L193" si="4">IF(J130&lt;=5%," b/w 0-5%",IF(J130&lt;=12%,"b/w 5.1-11%",IF(J130&lt;=20%,"b/w 20.1-25%",IF(J130&gt;20%,"Above 25%"))))</f>
        <v xml:space="preserve"> b/w 0-5%</v>
      </c>
      <c r="M130" s="5" t="str">
        <f t="shared" si="3"/>
        <v>Oct</v>
      </c>
      <c r="N130" s="1" t="str" cm="1">
        <f t="array" ref="N130">_xlfn.IFS(H130&lt;=500,"Poor",H130&lt;=1000,"Good",H130&lt;=1500,"Average",H130&gt;1500, "V good")</f>
        <v>Average</v>
      </c>
      <c r="O130"/>
    </row>
    <row r="131" spans="1:15" x14ac:dyDescent="0.3">
      <c r="A131" s="5" t="s">
        <v>298</v>
      </c>
      <c r="B131" s="6">
        <v>45593</v>
      </c>
      <c r="C131" s="5" t="s">
        <v>778</v>
      </c>
      <c r="D131" s="5" t="s">
        <v>973</v>
      </c>
      <c r="E131" s="5" t="s">
        <v>974</v>
      </c>
      <c r="F131" s="5" t="s">
        <v>980</v>
      </c>
      <c r="G131" s="5" t="s">
        <v>1270</v>
      </c>
      <c r="H131" s="7">
        <v>1784.5</v>
      </c>
      <c r="I131" s="5">
        <v>9</v>
      </c>
      <c r="J131" s="8">
        <v>0.19</v>
      </c>
      <c r="K131" s="14">
        <v>0</v>
      </c>
      <c r="L131" s="5" t="str">
        <f t="shared" si="4"/>
        <v>b/w 20.1-25%</v>
      </c>
      <c r="M131" s="5" t="str">
        <f t="shared" ref="M131:M194" si="5">TEXT(B131,"mmm")</f>
        <v>Oct</v>
      </c>
      <c r="N131" s="1" t="str" cm="1">
        <f t="array" ref="N131">_xlfn.IFS(H131&lt;=500,"Poor",H131&lt;=1000,"Good",H131&lt;=1500,"Average",H131&gt;1500, "V good")</f>
        <v>V good</v>
      </c>
      <c r="O131"/>
    </row>
    <row r="132" spans="1:15" x14ac:dyDescent="0.3">
      <c r="A132" s="5" t="s">
        <v>32</v>
      </c>
      <c r="B132" s="6">
        <v>45594</v>
      </c>
      <c r="C132" s="5" t="s">
        <v>513</v>
      </c>
      <c r="D132" s="5" t="s">
        <v>972</v>
      </c>
      <c r="E132" s="5" t="s">
        <v>974</v>
      </c>
      <c r="F132" s="5" t="s">
        <v>977</v>
      </c>
      <c r="G132" s="5" t="s">
        <v>1004</v>
      </c>
      <c r="H132" s="7">
        <v>1433.52</v>
      </c>
      <c r="I132" s="5">
        <v>5</v>
      </c>
      <c r="J132" s="8">
        <v>0.11</v>
      </c>
      <c r="K132" s="14">
        <v>0</v>
      </c>
      <c r="L132" s="5" t="str">
        <f t="shared" si="4"/>
        <v>b/w 5.1-11%</v>
      </c>
      <c r="M132" s="5" t="str">
        <f t="shared" si="5"/>
        <v>Oct</v>
      </c>
      <c r="N132" s="1" t="str" cm="1">
        <f t="array" ref="N132">_xlfn.IFS(H132&lt;=500,"Poor",H132&lt;=1000,"Good",H132&lt;=1500,"Average",H132&gt;1500, "V good")</f>
        <v>Average</v>
      </c>
      <c r="O132"/>
    </row>
    <row r="133" spans="1:15" x14ac:dyDescent="0.3">
      <c r="A133" s="5" t="s">
        <v>95</v>
      </c>
      <c r="B133" s="6">
        <v>45594</v>
      </c>
      <c r="C133" s="5" t="s">
        <v>575</v>
      </c>
      <c r="D133" s="5" t="s">
        <v>973</v>
      </c>
      <c r="E133" s="5" t="s">
        <v>976</v>
      </c>
      <c r="F133" s="5" t="s">
        <v>981</v>
      </c>
      <c r="G133" s="5" t="s">
        <v>1067</v>
      </c>
      <c r="H133" s="7">
        <v>1629.14</v>
      </c>
      <c r="I133" s="5">
        <v>3</v>
      </c>
      <c r="J133" s="8">
        <v>0.28000000000000003</v>
      </c>
      <c r="K133" s="14">
        <v>17.12</v>
      </c>
      <c r="L133" s="5" t="str">
        <f t="shared" si="4"/>
        <v>Above 25%</v>
      </c>
      <c r="M133" s="5" t="str">
        <f t="shared" si="5"/>
        <v>Oct</v>
      </c>
      <c r="N133" s="1" t="str" cm="1">
        <f t="array" ref="N133">_xlfn.IFS(H133&lt;=500,"Poor",H133&lt;=1000,"Good",H133&lt;=1500,"Average",H133&gt;1500, "V good")</f>
        <v>V good</v>
      </c>
      <c r="O133"/>
    </row>
    <row r="134" spans="1:15" x14ac:dyDescent="0.3">
      <c r="A134" s="5" t="s">
        <v>381</v>
      </c>
      <c r="B134" s="6">
        <v>45595</v>
      </c>
      <c r="C134" s="5" t="s">
        <v>859</v>
      </c>
      <c r="D134" s="5" t="s">
        <v>973</v>
      </c>
      <c r="E134" s="5" t="s">
        <v>974</v>
      </c>
      <c r="F134" s="5" t="s">
        <v>978</v>
      </c>
      <c r="G134" s="5" t="s">
        <v>1353</v>
      </c>
      <c r="H134" s="7">
        <v>286.66000000000003</v>
      </c>
      <c r="I134" s="5">
        <v>1</v>
      </c>
      <c r="J134" s="8">
        <v>0.22</v>
      </c>
      <c r="K134" s="14">
        <v>64.87</v>
      </c>
      <c r="L134" s="5" t="str">
        <f t="shared" si="4"/>
        <v>Above 25%</v>
      </c>
      <c r="M134" s="5" t="str">
        <f t="shared" si="5"/>
        <v>Oct</v>
      </c>
      <c r="N134" s="1" t="str" cm="1">
        <f t="array" ref="N134">_xlfn.IFS(H134&lt;=500,"Poor",H134&lt;=1000,"Good",H134&lt;=1500,"Average",H134&gt;1500, "V good")</f>
        <v>Poor</v>
      </c>
      <c r="O134"/>
    </row>
    <row r="135" spans="1:15" x14ac:dyDescent="0.3">
      <c r="A135" s="5" t="s">
        <v>437</v>
      </c>
      <c r="B135" s="6">
        <v>45595</v>
      </c>
      <c r="C135" s="5" t="s">
        <v>915</v>
      </c>
      <c r="D135" s="5" t="s">
        <v>971</v>
      </c>
      <c r="E135" s="5" t="s">
        <v>975</v>
      </c>
      <c r="F135" s="5" t="s">
        <v>980</v>
      </c>
      <c r="G135" s="5" t="s">
        <v>1409</v>
      </c>
      <c r="H135" s="7">
        <v>1300.83</v>
      </c>
      <c r="I135" s="5">
        <v>9</v>
      </c>
      <c r="J135" s="8">
        <v>0.17</v>
      </c>
      <c r="K135" s="14">
        <v>36.57</v>
      </c>
      <c r="L135" s="5" t="str">
        <f t="shared" si="4"/>
        <v>b/w 20.1-25%</v>
      </c>
      <c r="M135" s="5" t="str">
        <f t="shared" si="5"/>
        <v>Oct</v>
      </c>
      <c r="N135" s="1" t="str" cm="1">
        <f t="array" ref="N135">_xlfn.IFS(H135&lt;=500,"Poor",H135&lt;=1000,"Good",H135&lt;=1500,"Average",H135&gt;1500, "V good")</f>
        <v>Average</v>
      </c>
      <c r="O135"/>
    </row>
    <row r="136" spans="1:15" x14ac:dyDescent="0.3">
      <c r="A136" s="5" t="s">
        <v>250</v>
      </c>
      <c r="B136" s="6">
        <v>45596</v>
      </c>
      <c r="C136" s="5" t="s">
        <v>730</v>
      </c>
      <c r="D136" s="5" t="s">
        <v>972</v>
      </c>
      <c r="E136" s="5" t="s">
        <v>975</v>
      </c>
      <c r="F136" s="5" t="s">
        <v>980</v>
      </c>
      <c r="G136" s="5" t="s">
        <v>1222</v>
      </c>
      <c r="H136" s="7">
        <v>1345.52</v>
      </c>
      <c r="I136" s="5">
        <v>8</v>
      </c>
      <c r="J136" s="8">
        <v>0.05</v>
      </c>
      <c r="K136" s="14">
        <v>0</v>
      </c>
      <c r="L136" s="5" t="str">
        <f t="shared" si="4"/>
        <v xml:space="preserve"> b/w 0-5%</v>
      </c>
      <c r="M136" s="5" t="str">
        <f t="shared" si="5"/>
        <v>Oct</v>
      </c>
      <c r="N136" s="1" t="str" cm="1">
        <f t="array" ref="N136">_xlfn.IFS(H136&lt;=500,"Poor",H136&lt;=1000,"Good",H136&lt;=1500,"Average",H136&gt;1500, "V good")</f>
        <v>Average</v>
      </c>
      <c r="O136"/>
    </row>
    <row r="137" spans="1:15" x14ac:dyDescent="0.3">
      <c r="A137" s="5" t="s">
        <v>314</v>
      </c>
      <c r="B137" s="6">
        <v>45596</v>
      </c>
      <c r="C137" s="5" t="s">
        <v>794</v>
      </c>
      <c r="D137" s="5" t="s">
        <v>972</v>
      </c>
      <c r="E137" s="5" t="s">
        <v>976</v>
      </c>
      <c r="F137" s="5" t="s">
        <v>979</v>
      </c>
      <c r="G137" s="5" t="s">
        <v>1286</v>
      </c>
      <c r="H137" s="7">
        <v>206.13</v>
      </c>
      <c r="I137" s="5">
        <v>9</v>
      </c>
      <c r="J137" s="8">
        <v>0.11</v>
      </c>
      <c r="K137" s="14">
        <v>50.2</v>
      </c>
      <c r="L137" s="5" t="str">
        <f t="shared" si="4"/>
        <v>b/w 5.1-11%</v>
      </c>
      <c r="M137" s="5" t="str">
        <f t="shared" si="5"/>
        <v>Oct</v>
      </c>
      <c r="N137" s="1" t="str" cm="1">
        <f t="array" ref="N137">_xlfn.IFS(H137&lt;=500,"Poor",H137&lt;=1000,"Good",H137&lt;=1500,"Average",H137&gt;1500, "V good")</f>
        <v>Poor</v>
      </c>
      <c r="O137"/>
    </row>
    <row r="138" spans="1:15" x14ac:dyDescent="0.3">
      <c r="A138" s="5" t="s">
        <v>459</v>
      </c>
      <c r="B138" s="6">
        <v>45596</v>
      </c>
      <c r="C138" s="5" t="s">
        <v>937</v>
      </c>
      <c r="D138" s="5" t="s">
        <v>973</v>
      </c>
      <c r="E138" s="5" t="s">
        <v>974</v>
      </c>
      <c r="F138" s="5" t="s">
        <v>982</v>
      </c>
      <c r="G138" s="5" t="s">
        <v>1431</v>
      </c>
      <c r="H138" s="7">
        <v>1951.98</v>
      </c>
      <c r="I138" s="5">
        <v>4</v>
      </c>
      <c r="J138" s="8">
        <v>0</v>
      </c>
      <c r="K138" s="14">
        <v>376.73</v>
      </c>
      <c r="L138" s="5" t="str">
        <f t="shared" si="4"/>
        <v xml:space="preserve"> b/w 0-5%</v>
      </c>
      <c r="M138" s="5" t="str">
        <f t="shared" si="5"/>
        <v>Oct</v>
      </c>
      <c r="N138" s="1" t="str" cm="1">
        <f t="array" ref="N138">_xlfn.IFS(H138&lt;=500,"Poor",H138&lt;=1000,"Good",H138&lt;=1500,"Average",H138&gt;1500, "V good")</f>
        <v>V good</v>
      </c>
      <c r="O138"/>
    </row>
    <row r="139" spans="1:15" x14ac:dyDescent="0.3">
      <c r="A139" s="5" t="s">
        <v>252</v>
      </c>
      <c r="B139" s="6">
        <v>45597</v>
      </c>
      <c r="C139" s="5" t="s">
        <v>732</v>
      </c>
      <c r="D139" s="5" t="s">
        <v>973</v>
      </c>
      <c r="E139" s="5" t="s">
        <v>975</v>
      </c>
      <c r="F139" s="5" t="s">
        <v>979</v>
      </c>
      <c r="G139" s="5" t="s">
        <v>1224</v>
      </c>
      <c r="H139" s="7">
        <v>1950.58</v>
      </c>
      <c r="I139" s="5">
        <v>6</v>
      </c>
      <c r="J139" s="8">
        <v>0.17</v>
      </c>
      <c r="K139" s="14">
        <v>355.67</v>
      </c>
      <c r="L139" s="5" t="str">
        <f t="shared" si="4"/>
        <v>b/w 20.1-25%</v>
      </c>
      <c r="M139" s="5" t="str">
        <f t="shared" si="5"/>
        <v>Nov</v>
      </c>
      <c r="N139" s="1" t="str" cm="1">
        <f t="array" ref="N139">_xlfn.IFS(H139&lt;=500,"Poor",H139&lt;=1000,"Good",H139&lt;=1500,"Average",H139&gt;1500, "V good")</f>
        <v>V good</v>
      </c>
      <c r="O139"/>
    </row>
    <row r="140" spans="1:15" x14ac:dyDescent="0.3">
      <c r="A140" s="5" t="s">
        <v>327</v>
      </c>
      <c r="B140" s="6">
        <v>45598</v>
      </c>
      <c r="C140" s="5" t="s">
        <v>806</v>
      </c>
      <c r="D140" s="5" t="s">
        <v>972</v>
      </c>
      <c r="E140" s="5" t="s">
        <v>976</v>
      </c>
      <c r="F140" s="5" t="s">
        <v>977</v>
      </c>
      <c r="G140" s="5" t="s">
        <v>1299</v>
      </c>
      <c r="H140" s="7">
        <v>1898.41</v>
      </c>
      <c r="I140" s="5">
        <v>10</v>
      </c>
      <c r="J140" s="8">
        <v>0.2</v>
      </c>
      <c r="K140" s="14">
        <v>71.900000000000006</v>
      </c>
      <c r="L140" s="5" t="str">
        <f t="shared" si="4"/>
        <v>b/w 20.1-25%</v>
      </c>
      <c r="M140" s="5" t="str">
        <f t="shared" si="5"/>
        <v>Nov</v>
      </c>
      <c r="N140" s="1" t="str" cm="1">
        <f t="array" ref="N140">_xlfn.IFS(H140&lt;=500,"Poor",H140&lt;=1000,"Good",H140&lt;=1500,"Average",H140&gt;1500, "V good")</f>
        <v>V good</v>
      </c>
      <c r="O140"/>
    </row>
    <row r="141" spans="1:15" x14ac:dyDescent="0.3">
      <c r="A141" s="5" t="s">
        <v>487</v>
      </c>
      <c r="B141" s="6">
        <v>45598</v>
      </c>
      <c r="C141" s="5" t="s">
        <v>965</v>
      </c>
      <c r="D141" s="5" t="s">
        <v>970</v>
      </c>
      <c r="E141" s="5" t="s">
        <v>975</v>
      </c>
      <c r="F141" s="5" t="s">
        <v>982</v>
      </c>
      <c r="G141" s="5" t="s">
        <v>1459</v>
      </c>
      <c r="H141" s="7">
        <v>148.55000000000001</v>
      </c>
      <c r="I141" s="5">
        <v>8</v>
      </c>
      <c r="J141" s="8">
        <v>0</v>
      </c>
      <c r="K141" s="14">
        <v>329.52</v>
      </c>
      <c r="L141" s="5" t="str">
        <f t="shared" si="4"/>
        <v xml:space="preserve"> b/w 0-5%</v>
      </c>
      <c r="M141" s="5" t="str">
        <f t="shared" si="5"/>
        <v>Nov</v>
      </c>
      <c r="N141" s="1" t="str" cm="1">
        <f t="array" ref="N141">_xlfn.IFS(H141&lt;=500,"Poor",H141&lt;=1000,"Good",H141&lt;=1500,"Average",H141&gt;1500, "V good")</f>
        <v>Poor</v>
      </c>
      <c r="O141"/>
    </row>
    <row r="142" spans="1:15" x14ac:dyDescent="0.3">
      <c r="A142" s="5" t="s">
        <v>16</v>
      </c>
      <c r="B142" s="6">
        <v>45599</v>
      </c>
      <c r="C142" s="5" t="s">
        <v>497</v>
      </c>
      <c r="D142" s="5" t="s">
        <v>972</v>
      </c>
      <c r="E142" s="5" t="s">
        <v>975</v>
      </c>
      <c r="F142" s="5" t="s">
        <v>981</v>
      </c>
      <c r="G142" s="5" t="s">
        <v>988</v>
      </c>
      <c r="H142" s="7">
        <v>65.069999999999993</v>
      </c>
      <c r="I142" s="5">
        <v>7</v>
      </c>
      <c r="J142" s="8">
        <v>0.18</v>
      </c>
      <c r="K142" s="14">
        <v>9.48</v>
      </c>
      <c r="L142" s="5" t="str">
        <f t="shared" si="4"/>
        <v>b/w 20.1-25%</v>
      </c>
      <c r="M142" s="5" t="str">
        <f t="shared" si="5"/>
        <v>Nov</v>
      </c>
      <c r="N142" s="1" t="str" cm="1">
        <f t="array" ref="N142">_xlfn.IFS(H142&lt;=500,"Poor",H142&lt;=1000,"Good",H142&lt;=1500,"Average",H142&gt;1500, "V good")</f>
        <v>Poor</v>
      </c>
      <c r="O142"/>
    </row>
    <row r="143" spans="1:15" x14ac:dyDescent="0.3">
      <c r="A143" s="5" t="s">
        <v>118</v>
      </c>
      <c r="B143" s="6">
        <v>45599</v>
      </c>
      <c r="C143" s="5" t="s">
        <v>598</v>
      </c>
      <c r="D143" s="5" t="s">
        <v>970</v>
      </c>
      <c r="E143" s="5" t="s">
        <v>976</v>
      </c>
      <c r="F143" s="5" t="s">
        <v>982</v>
      </c>
      <c r="G143" s="5" t="s">
        <v>1090</v>
      </c>
      <c r="H143" s="7">
        <v>234.29</v>
      </c>
      <c r="I143" s="5">
        <v>7</v>
      </c>
      <c r="J143" s="8">
        <v>0.12</v>
      </c>
      <c r="K143" s="14">
        <v>429.93</v>
      </c>
      <c r="L143" s="5" t="str">
        <f t="shared" si="4"/>
        <v>b/w 5.1-11%</v>
      </c>
      <c r="M143" s="5" t="str">
        <f t="shared" si="5"/>
        <v>Nov</v>
      </c>
      <c r="N143" s="1" t="str" cm="1">
        <f t="array" ref="N143">_xlfn.IFS(H143&lt;=500,"Poor",H143&lt;=1000,"Good",H143&lt;=1500,"Average",H143&gt;1500, "V good")</f>
        <v>Poor</v>
      </c>
      <c r="O143"/>
    </row>
    <row r="144" spans="1:15" x14ac:dyDescent="0.3">
      <c r="A144" s="5" t="s">
        <v>158</v>
      </c>
      <c r="B144" s="6">
        <v>45599</v>
      </c>
      <c r="C144" s="5" t="s">
        <v>638</v>
      </c>
      <c r="D144" s="5" t="s">
        <v>970</v>
      </c>
      <c r="E144" s="5" t="s">
        <v>974</v>
      </c>
      <c r="F144" s="5" t="s">
        <v>981</v>
      </c>
      <c r="G144" s="5" t="s">
        <v>1130</v>
      </c>
      <c r="H144" s="7">
        <v>123.61</v>
      </c>
      <c r="I144" s="5">
        <v>8</v>
      </c>
      <c r="J144" s="8">
        <v>0.17</v>
      </c>
      <c r="K144" s="14">
        <v>0</v>
      </c>
      <c r="L144" s="5" t="str">
        <f t="shared" si="4"/>
        <v>b/w 20.1-25%</v>
      </c>
      <c r="M144" s="5" t="str">
        <f t="shared" si="5"/>
        <v>Nov</v>
      </c>
      <c r="N144" s="1" t="str" cm="1">
        <f t="array" ref="N144">_xlfn.IFS(H144&lt;=500,"Poor",H144&lt;=1000,"Good",H144&lt;=1500,"Average",H144&gt;1500, "V good")</f>
        <v>Poor</v>
      </c>
      <c r="O144"/>
    </row>
    <row r="145" spans="1:15" x14ac:dyDescent="0.3">
      <c r="A145" s="5" t="s">
        <v>443</v>
      </c>
      <c r="B145" s="6">
        <v>45599</v>
      </c>
      <c r="C145" s="5" t="s">
        <v>921</v>
      </c>
      <c r="D145" s="5" t="s">
        <v>973</v>
      </c>
      <c r="E145" s="5" t="s">
        <v>975</v>
      </c>
      <c r="F145" s="5" t="s">
        <v>981</v>
      </c>
      <c r="G145" s="5" t="s">
        <v>1415</v>
      </c>
      <c r="H145" s="7">
        <v>1021.17</v>
      </c>
      <c r="I145" s="5">
        <v>4</v>
      </c>
      <c r="J145" s="8">
        <v>0.21</v>
      </c>
      <c r="K145" s="14">
        <v>225.12</v>
      </c>
      <c r="L145" s="5" t="str">
        <f t="shared" si="4"/>
        <v>Above 25%</v>
      </c>
      <c r="M145" s="5" t="str">
        <f t="shared" si="5"/>
        <v>Nov</v>
      </c>
      <c r="N145" s="1" t="str" cm="1">
        <f t="array" ref="N145">_xlfn.IFS(H145&lt;=500,"Poor",H145&lt;=1000,"Good",H145&lt;=1500,"Average",H145&gt;1500, "V good")</f>
        <v>Average</v>
      </c>
      <c r="O145"/>
    </row>
    <row r="146" spans="1:15" x14ac:dyDescent="0.3">
      <c r="A146" s="5" t="s">
        <v>292</v>
      </c>
      <c r="B146" s="6">
        <v>45600</v>
      </c>
      <c r="C146" s="5" t="s">
        <v>772</v>
      </c>
      <c r="D146" s="5" t="s">
        <v>970</v>
      </c>
      <c r="E146" s="5" t="s">
        <v>976</v>
      </c>
      <c r="F146" s="5" t="s">
        <v>982</v>
      </c>
      <c r="G146" s="5" t="s">
        <v>1264</v>
      </c>
      <c r="H146" s="7">
        <v>422.65</v>
      </c>
      <c r="I146" s="5">
        <v>10</v>
      </c>
      <c r="J146" s="8">
        <v>0.22</v>
      </c>
      <c r="K146" s="14">
        <v>68.11</v>
      </c>
      <c r="L146" s="5" t="str">
        <f t="shared" si="4"/>
        <v>Above 25%</v>
      </c>
      <c r="M146" s="5" t="str">
        <f t="shared" si="5"/>
        <v>Nov</v>
      </c>
      <c r="N146" s="1" t="str" cm="1">
        <f t="array" ref="N146">_xlfn.IFS(H146&lt;=500,"Poor",H146&lt;=1000,"Good",H146&lt;=1500,"Average",H146&gt;1500, "V good")</f>
        <v>Poor</v>
      </c>
      <c r="O146"/>
    </row>
    <row r="147" spans="1:15" x14ac:dyDescent="0.3">
      <c r="A147" s="5" t="s">
        <v>352</v>
      </c>
      <c r="B147" s="6">
        <v>45600</v>
      </c>
      <c r="C147" s="5" t="s">
        <v>830</v>
      </c>
      <c r="D147" s="5" t="s">
        <v>971</v>
      </c>
      <c r="E147" s="5" t="s">
        <v>975</v>
      </c>
      <c r="F147" s="5" t="s">
        <v>980</v>
      </c>
      <c r="G147" s="5" t="s">
        <v>1324</v>
      </c>
      <c r="H147" s="7">
        <v>1023.14</v>
      </c>
      <c r="I147" s="5">
        <v>7</v>
      </c>
      <c r="J147" s="8">
        <v>0.12</v>
      </c>
      <c r="K147" s="14">
        <v>0</v>
      </c>
      <c r="L147" s="5" t="str">
        <f t="shared" si="4"/>
        <v>b/w 5.1-11%</v>
      </c>
      <c r="M147" s="5" t="str">
        <f t="shared" si="5"/>
        <v>Nov</v>
      </c>
      <c r="N147" s="1" t="str" cm="1">
        <f t="array" ref="N147">_xlfn.IFS(H147&lt;=500,"Poor",H147&lt;=1000,"Good",H147&lt;=1500,"Average",H147&gt;1500, "V good")</f>
        <v>Average</v>
      </c>
      <c r="O147"/>
    </row>
    <row r="148" spans="1:15" x14ac:dyDescent="0.3">
      <c r="A148" s="5" t="s">
        <v>192</v>
      </c>
      <c r="B148" s="6">
        <v>45601</v>
      </c>
      <c r="C148" s="5" t="s">
        <v>672</v>
      </c>
      <c r="D148" s="5" t="s">
        <v>972</v>
      </c>
      <c r="E148" s="5" t="s">
        <v>976</v>
      </c>
      <c r="F148" s="5" t="s">
        <v>977</v>
      </c>
      <c r="G148" s="5" t="s">
        <v>1164</v>
      </c>
      <c r="H148" s="7">
        <v>537.51</v>
      </c>
      <c r="I148" s="5">
        <v>1</v>
      </c>
      <c r="J148" s="8">
        <v>0.25</v>
      </c>
      <c r="K148" s="14">
        <v>93.87</v>
      </c>
      <c r="L148" s="5" t="str">
        <f t="shared" si="4"/>
        <v>Above 25%</v>
      </c>
      <c r="M148" s="5" t="str">
        <f t="shared" si="5"/>
        <v>Nov</v>
      </c>
      <c r="N148" s="1" t="str" cm="1">
        <f t="array" ref="N148">_xlfn.IFS(H148&lt;=500,"Poor",H148&lt;=1000,"Good",H148&lt;=1500,"Average",H148&gt;1500, "V good")</f>
        <v>Good</v>
      </c>
      <c r="O148"/>
    </row>
    <row r="149" spans="1:15" x14ac:dyDescent="0.3">
      <c r="A149" s="5" t="s">
        <v>362</v>
      </c>
      <c r="B149" s="6">
        <v>45601</v>
      </c>
      <c r="C149" s="5" t="s">
        <v>840</v>
      </c>
      <c r="D149" s="5" t="s">
        <v>971</v>
      </c>
      <c r="E149" s="5" t="s">
        <v>975</v>
      </c>
      <c r="F149" s="5" t="s">
        <v>977</v>
      </c>
      <c r="G149" s="5" t="s">
        <v>1334</v>
      </c>
      <c r="H149" s="7">
        <v>289.14</v>
      </c>
      <c r="I149" s="5">
        <v>9</v>
      </c>
      <c r="J149" s="8">
        <v>7.0000000000000007E-2</v>
      </c>
      <c r="K149" s="14">
        <v>0</v>
      </c>
      <c r="L149" s="5" t="str">
        <f t="shared" si="4"/>
        <v>b/w 5.1-11%</v>
      </c>
      <c r="M149" s="5" t="str">
        <f t="shared" si="5"/>
        <v>Nov</v>
      </c>
      <c r="N149" s="1" t="str" cm="1">
        <f t="array" ref="N149">_xlfn.IFS(H149&lt;=500,"Poor",H149&lt;=1000,"Good",H149&lt;=1500,"Average",H149&gt;1500, "V good")</f>
        <v>Poor</v>
      </c>
      <c r="O149"/>
    </row>
    <row r="150" spans="1:15" x14ac:dyDescent="0.3">
      <c r="A150" s="5" t="s">
        <v>456</v>
      </c>
      <c r="B150" s="6">
        <v>45605</v>
      </c>
      <c r="C150" s="5" t="s">
        <v>934</v>
      </c>
      <c r="D150" s="5" t="s">
        <v>972</v>
      </c>
      <c r="E150" s="5" t="s">
        <v>975</v>
      </c>
      <c r="F150" s="5" t="s">
        <v>978</v>
      </c>
      <c r="G150" s="5" t="s">
        <v>1428</v>
      </c>
      <c r="H150" s="7">
        <v>1232.99</v>
      </c>
      <c r="I150" s="5">
        <v>1</v>
      </c>
      <c r="J150" s="8">
        <v>0.27</v>
      </c>
      <c r="K150" s="14">
        <v>184.76</v>
      </c>
      <c r="L150" s="5" t="str">
        <f t="shared" si="4"/>
        <v>Above 25%</v>
      </c>
      <c r="M150" s="5" t="str">
        <f t="shared" si="5"/>
        <v>Nov</v>
      </c>
      <c r="N150" s="1" t="str" cm="1">
        <f t="array" ref="N150">_xlfn.IFS(H150&lt;=500,"Poor",H150&lt;=1000,"Good",H150&lt;=1500,"Average",H150&gt;1500, "V good")</f>
        <v>Average</v>
      </c>
      <c r="O150"/>
    </row>
    <row r="151" spans="1:15" x14ac:dyDescent="0.3">
      <c r="A151" s="5" t="s">
        <v>68</v>
      </c>
      <c r="B151" s="6">
        <v>45606</v>
      </c>
      <c r="C151" s="5" t="s">
        <v>549</v>
      </c>
      <c r="D151" s="5" t="s">
        <v>971</v>
      </c>
      <c r="E151" s="5" t="s">
        <v>974</v>
      </c>
      <c r="F151" s="5" t="s">
        <v>978</v>
      </c>
      <c r="G151" s="5" t="s">
        <v>1040</v>
      </c>
      <c r="H151" s="7">
        <v>1531.76</v>
      </c>
      <c r="I151" s="5">
        <v>6</v>
      </c>
      <c r="J151" s="8">
        <v>0.16</v>
      </c>
      <c r="K151" s="14">
        <v>182.45</v>
      </c>
      <c r="L151" s="5" t="str">
        <f t="shared" si="4"/>
        <v>b/w 20.1-25%</v>
      </c>
      <c r="M151" s="5" t="str">
        <f t="shared" si="5"/>
        <v>Nov</v>
      </c>
      <c r="N151" s="1" t="str" cm="1">
        <f t="array" ref="N151">_xlfn.IFS(H151&lt;=500,"Poor",H151&lt;=1000,"Good",H151&lt;=1500,"Average",H151&gt;1500, "V good")</f>
        <v>V good</v>
      </c>
      <c r="O151"/>
    </row>
    <row r="152" spans="1:15" x14ac:dyDescent="0.3">
      <c r="A152" s="5" t="s">
        <v>156</v>
      </c>
      <c r="B152" s="6">
        <v>45606</v>
      </c>
      <c r="C152" s="5" t="s">
        <v>636</v>
      </c>
      <c r="D152" s="5" t="s">
        <v>970</v>
      </c>
      <c r="E152" s="5" t="s">
        <v>975</v>
      </c>
      <c r="F152" s="5" t="s">
        <v>979</v>
      </c>
      <c r="G152" s="5" t="s">
        <v>1128</v>
      </c>
      <c r="H152" s="7">
        <v>1678.48</v>
      </c>
      <c r="I152" s="5">
        <v>8</v>
      </c>
      <c r="J152" s="8">
        <v>0.03</v>
      </c>
      <c r="K152" s="14">
        <v>0</v>
      </c>
      <c r="L152" s="5" t="str">
        <f t="shared" si="4"/>
        <v xml:space="preserve"> b/w 0-5%</v>
      </c>
      <c r="M152" s="5" t="str">
        <f t="shared" si="5"/>
        <v>Nov</v>
      </c>
      <c r="N152" s="1" t="str" cm="1">
        <f t="array" ref="N152">_xlfn.IFS(H152&lt;=500,"Poor",H152&lt;=1000,"Good",H152&lt;=1500,"Average",H152&gt;1500, "V good")</f>
        <v>V good</v>
      </c>
      <c r="O152"/>
    </row>
    <row r="153" spans="1:15" x14ac:dyDescent="0.3">
      <c r="A153" s="5" t="s">
        <v>162</v>
      </c>
      <c r="B153" s="6">
        <v>45606</v>
      </c>
      <c r="C153" s="5" t="s">
        <v>642</v>
      </c>
      <c r="D153" s="5" t="s">
        <v>970</v>
      </c>
      <c r="E153" s="5" t="s">
        <v>975</v>
      </c>
      <c r="F153" s="5" t="s">
        <v>982</v>
      </c>
      <c r="G153" s="5" t="s">
        <v>1134</v>
      </c>
      <c r="H153" s="7">
        <v>784.6</v>
      </c>
      <c r="I153" s="5">
        <v>5</v>
      </c>
      <c r="J153" s="8">
        <v>0.17</v>
      </c>
      <c r="K153" s="14">
        <v>341.47</v>
      </c>
      <c r="L153" s="5" t="str">
        <f t="shared" si="4"/>
        <v>b/w 20.1-25%</v>
      </c>
      <c r="M153" s="5" t="str">
        <f t="shared" si="5"/>
        <v>Nov</v>
      </c>
      <c r="N153" s="1" t="str" cm="1">
        <f t="array" ref="N153">_xlfn.IFS(H153&lt;=500,"Poor",H153&lt;=1000,"Good",H153&lt;=1500,"Average",H153&gt;1500, "V good")</f>
        <v>Good</v>
      </c>
      <c r="O153"/>
    </row>
    <row r="154" spans="1:15" x14ac:dyDescent="0.3">
      <c r="A154" s="5" t="s">
        <v>216</v>
      </c>
      <c r="B154" s="6">
        <v>45606</v>
      </c>
      <c r="C154" s="5" t="s">
        <v>696</v>
      </c>
      <c r="D154" s="5" t="s">
        <v>972</v>
      </c>
      <c r="E154" s="5" t="s">
        <v>975</v>
      </c>
      <c r="F154" s="5" t="s">
        <v>977</v>
      </c>
      <c r="G154" s="5" t="s">
        <v>1188</v>
      </c>
      <c r="H154" s="7">
        <v>1865.11</v>
      </c>
      <c r="I154" s="5">
        <v>9</v>
      </c>
      <c r="J154" s="8">
        <v>0.06</v>
      </c>
      <c r="K154" s="14">
        <v>382.33</v>
      </c>
      <c r="L154" s="5" t="str">
        <f t="shared" si="4"/>
        <v>b/w 5.1-11%</v>
      </c>
      <c r="M154" s="5" t="str">
        <f t="shared" si="5"/>
        <v>Nov</v>
      </c>
      <c r="N154" s="1" t="str" cm="1">
        <f t="array" ref="N154">_xlfn.IFS(H154&lt;=500,"Poor",H154&lt;=1000,"Good",H154&lt;=1500,"Average",H154&gt;1500, "V good")</f>
        <v>V good</v>
      </c>
      <c r="O154"/>
    </row>
    <row r="155" spans="1:15" x14ac:dyDescent="0.3">
      <c r="A155" s="5" t="s">
        <v>269</v>
      </c>
      <c r="B155" s="6">
        <v>45606</v>
      </c>
      <c r="C155" s="5" t="s">
        <v>749</v>
      </c>
      <c r="D155" s="5" t="s">
        <v>972</v>
      </c>
      <c r="E155" s="5" t="s">
        <v>974</v>
      </c>
      <c r="F155" s="5" t="s">
        <v>977</v>
      </c>
      <c r="G155" s="5" t="s">
        <v>1241</v>
      </c>
      <c r="H155" s="7">
        <v>698.41</v>
      </c>
      <c r="I155" s="5">
        <v>6</v>
      </c>
      <c r="J155" s="8">
        <v>0.3</v>
      </c>
      <c r="K155" s="14">
        <v>393.09</v>
      </c>
      <c r="L155" s="5" t="str">
        <f t="shared" si="4"/>
        <v>Above 25%</v>
      </c>
      <c r="M155" s="5" t="str">
        <f t="shared" si="5"/>
        <v>Nov</v>
      </c>
      <c r="N155" s="1" t="str" cm="1">
        <f t="array" ref="N155">_xlfn.IFS(H155&lt;=500,"Poor",H155&lt;=1000,"Good",H155&lt;=1500,"Average",H155&gt;1500, "V good")</f>
        <v>Good</v>
      </c>
      <c r="O155"/>
    </row>
    <row r="156" spans="1:15" x14ac:dyDescent="0.3">
      <c r="A156" s="5" t="s">
        <v>395</v>
      </c>
      <c r="B156" s="6">
        <v>45606</v>
      </c>
      <c r="C156" s="5" t="s">
        <v>873</v>
      </c>
      <c r="D156" s="5" t="s">
        <v>972</v>
      </c>
      <c r="E156" s="5" t="s">
        <v>975</v>
      </c>
      <c r="F156" s="5" t="s">
        <v>977</v>
      </c>
      <c r="G156" s="5" t="s">
        <v>1367</v>
      </c>
      <c r="H156" s="7">
        <v>1075.1099999999999</v>
      </c>
      <c r="I156" s="5">
        <v>5</v>
      </c>
      <c r="J156" s="8">
        <v>0.26</v>
      </c>
      <c r="K156" s="14">
        <v>247.75</v>
      </c>
      <c r="L156" s="5" t="str">
        <f t="shared" si="4"/>
        <v>Above 25%</v>
      </c>
      <c r="M156" s="5" t="str">
        <f t="shared" si="5"/>
        <v>Nov</v>
      </c>
      <c r="N156" s="1" t="str" cm="1">
        <f t="array" ref="N156">_xlfn.IFS(H156&lt;=500,"Poor",H156&lt;=1000,"Good",H156&lt;=1500,"Average",H156&gt;1500, "V good")</f>
        <v>Average</v>
      </c>
      <c r="O156"/>
    </row>
    <row r="157" spans="1:15" x14ac:dyDescent="0.3">
      <c r="A157" s="5" t="s">
        <v>480</v>
      </c>
      <c r="B157" s="6">
        <v>45606</v>
      </c>
      <c r="C157" s="5" t="s">
        <v>958</v>
      </c>
      <c r="D157" s="5" t="s">
        <v>971</v>
      </c>
      <c r="E157" s="5" t="s">
        <v>975</v>
      </c>
      <c r="F157" s="5" t="s">
        <v>979</v>
      </c>
      <c r="G157" s="5" t="s">
        <v>1452</v>
      </c>
      <c r="H157" s="7">
        <v>651.65</v>
      </c>
      <c r="I157" s="5">
        <v>5</v>
      </c>
      <c r="J157" s="8">
        <v>0.03</v>
      </c>
      <c r="K157" s="14">
        <v>194.97</v>
      </c>
      <c r="L157" s="5" t="str">
        <f t="shared" si="4"/>
        <v xml:space="preserve"> b/w 0-5%</v>
      </c>
      <c r="M157" s="5" t="str">
        <f t="shared" si="5"/>
        <v>Nov</v>
      </c>
      <c r="N157" s="1" t="str" cm="1">
        <f t="array" ref="N157">_xlfn.IFS(H157&lt;=500,"Poor",H157&lt;=1000,"Good",H157&lt;=1500,"Average",H157&gt;1500, "V good")</f>
        <v>Good</v>
      </c>
      <c r="O157"/>
    </row>
    <row r="158" spans="1:15" x14ac:dyDescent="0.3">
      <c r="A158" s="5" t="s">
        <v>108</v>
      </c>
      <c r="B158" s="6">
        <v>45607</v>
      </c>
      <c r="C158" s="5" t="s">
        <v>588</v>
      </c>
      <c r="D158" s="5" t="s">
        <v>973</v>
      </c>
      <c r="E158" s="5" t="s">
        <v>975</v>
      </c>
      <c r="F158" s="5" t="s">
        <v>978</v>
      </c>
      <c r="G158" s="5" t="s">
        <v>1080</v>
      </c>
      <c r="H158" s="7">
        <v>906.87</v>
      </c>
      <c r="I158" s="5">
        <v>9</v>
      </c>
      <c r="J158" s="8">
        <v>0.06</v>
      </c>
      <c r="K158" s="14">
        <v>0</v>
      </c>
      <c r="L158" s="5" t="str">
        <f t="shared" si="4"/>
        <v>b/w 5.1-11%</v>
      </c>
      <c r="M158" s="5" t="str">
        <f t="shared" si="5"/>
        <v>Nov</v>
      </c>
      <c r="N158" s="1" t="str" cm="1">
        <f t="array" ref="N158">_xlfn.IFS(H158&lt;=500,"Poor",H158&lt;=1000,"Good",H158&lt;=1500,"Average",H158&gt;1500, "V good")</f>
        <v>Good</v>
      </c>
      <c r="O158"/>
    </row>
    <row r="159" spans="1:15" x14ac:dyDescent="0.3">
      <c r="A159" s="5" t="s">
        <v>139</v>
      </c>
      <c r="B159" s="6">
        <v>45607</v>
      </c>
      <c r="C159" s="5" t="s">
        <v>619</v>
      </c>
      <c r="D159" s="5" t="s">
        <v>970</v>
      </c>
      <c r="E159" s="5" t="s">
        <v>974</v>
      </c>
      <c r="F159" s="5" t="s">
        <v>981</v>
      </c>
      <c r="G159" s="5" t="s">
        <v>1111</v>
      </c>
      <c r="H159" s="7">
        <v>1490.61</v>
      </c>
      <c r="I159" s="5">
        <v>8</v>
      </c>
      <c r="J159" s="8">
        <v>0.18</v>
      </c>
      <c r="K159" s="14">
        <v>54.78</v>
      </c>
      <c r="L159" s="5" t="str">
        <f t="shared" si="4"/>
        <v>b/w 20.1-25%</v>
      </c>
      <c r="M159" s="5" t="str">
        <f t="shared" si="5"/>
        <v>Nov</v>
      </c>
      <c r="N159" s="1" t="str" cm="1">
        <f t="array" ref="N159">_xlfn.IFS(H159&lt;=500,"Poor",H159&lt;=1000,"Good",H159&lt;=1500,"Average",H159&gt;1500, "V good")</f>
        <v>Average</v>
      </c>
      <c r="O159"/>
    </row>
    <row r="160" spans="1:15" x14ac:dyDescent="0.3">
      <c r="A160" s="5" t="s">
        <v>203</v>
      </c>
      <c r="B160" s="6">
        <v>45607</v>
      </c>
      <c r="C160" s="5" t="s">
        <v>683</v>
      </c>
      <c r="D160" s="5" t="s">
        <v>973</v>
      </c>
      <c r="E160" s="5" t="s">
        <v>975</v>
      </c>
      <c r="F160" s="5" t="s">
        <v>981</v>
      </c>
      <c r="G160" s="5" t="s">
        <v>1175</v>
      </c>
      <c r="H160" s="7">
        <v>337.33</v>
      </c>
      <c r="I160" s="5">
        <v>8</v>
      </c>
      <c r="J160" s="8">
        <v>0.14000000000000001</v>
      </c>
      <c r="K160" s="14">
        <v>323.52999999999997</v>
      </c>
      <c r="L160" s="5" t="str">
        <f t="shared" si="4"/>
        <v>b/w 20.1-25%</v>
      </c>
      <c r="M160" s="5" t="str">
        <f t="shared" si="5"/>
        <v>Nov</v>
      </c>
      <c r="N160" s="1" t="str" cm="1">
        <f t="array" ref="N160">_xlfn.IFS(H160&lt;=500,"Poor",H160&lt;=1000,"Good",H160&lt;=1500,"Average",H160&gt;1500, "V good")</f>
        <v>Poor</v>
      </c>
      <c r="O160"/>
    </row>
    <row r="161" spans="1:15" x14ac:dyDescent="0.3">
      <c r="A161" s="5" t="s">
        <v>460</v>
      </c>
      <c r="B161" s="6">
        <v>45607</v>
      </c>
      <c r="C161" s="5" t="s">
        <v>938</v>
      </c>
      <c r="D161" s="5" t="s">
        <v>973</v>
      </c>
      <c r="E161" s="5" t="s">
        <v>976</v>
      </c>
      <c r="F161" s="5" t="s">
        <v>978</v>
      </c>
      <c r="G161" s="5" t="s">
        <v>1432</v>
      </c>
      <c r="H161" s="7">
        <v>304.99</v>
      </c>
      <c r="I161" s="5">
        <v>8</v>
      </c>
      <c r="J161" s="8">
        <v>0.28000000000000003</v>
      </c>
      <c r="K161" s="14">
        <v>237.56</v>
      </c>
      <c r="L161" s="5" t="str">
        <f t="shared" si="4"/>
        <v>Above 25%</v>
      </c>
      <c r="M161" s="5" t="str">
        <f t="shared" si="5"/>
        <v>Nov</v>
      </c>
      <c r="N161" s="1" t="str" cm="1">
        <f t="array" ref="N161">_xlfn.IFS(H161&lt;=500,"Poor",H161&lt;=1000,"Good",H161&lt;=1500,"Average",H161&gt;1500, "V good")</f>
        <v>Poor</v>
      </c>
      <c r="O161"/>
    </row>
    <row r="162" spans="1:15" x14ac:dyDescent="0.3">
      <c r="A162" s="5" t="s">
        <v>122</v>
      </c>
      <c r="B162" s="6">
        <v>45608</v>
      </c>
      <c r="C162" s="5" t="s">
        <v>602</v>
      </c>
      <c r="D162" s="5" t="s">
        <v>971</v>
      </c>
      <c r="E162" s="5" t="s">
        <v>975</v>
      </c>
      <c r="F162" s="5" t="s">
        <v>977</v>
      </c>
      <c r="G162" s="5" t="s">
        <v>1094</v>
      </c>
      <c r="H162" s="7">
        <v>1330.3</v>
      </c>
      <c r="I162" s="5">
        <v>9</v>
      </c>
      <c r="J162" s="8">
        <v>0.02</v>
      </c>
      <c r="K162" s="14">
        <v>0</v>
      </c>
      <c r="L162" s="5" t="str">
        <f t="shared" si="4"/>
        <v xml:space="preserve"> b/w 0-5%</v>
      </c>
      <c r="M162" s="5" t="str">
        <f t="shared" si="5"/>
        <v>Nov</v>
      </c>
      <c r="N162" s="1" t="str" cm="1">
        <f t="array" ref="N162">_xlfn.IFS(H162&lt;=500,"Poor",H162&lt;=1000,"Good",H162&lt;=1500,"Average",H162&gt;1500, "V good")</f>
        <v>Average</v>
      </c>
      <c r="O162"/>
    </row>
    <row r="163" spans="1:15" x14ac:dyDescent="0.3">
      <c r="A163" s="5" t="s">
        <v>15</v>
      </c>
      <c r="B163" s="6">
        <v>45610</v>
      </c>
      <c r="C163" s="5" t="s">
        <v>496</v>
      </c>
      <c r="D163" s="5" t="s">
        <v>972</v>
      </c>
      <c r="E163" s="5" t="s">
        <v>974</v>
      </c>
      <c r="F163" s="5" t="s">
        <v>979</v>
      </c>
      <c r="G163" s="5" t="s">
        <v>987</v>
      </c>
      <c r="H163" s="7">
        <v>689.84</v>
      </c>
      <c r="I163" s="5">
        <v>6</v>
      </c>
      <c r="J163" s="8">
        <v>0.17</v>
      </c>
      <c r="K163" s="14">
        <v>57.29</v>
      </c>
      <c r="L163" s="5" t="str">
        <f t="shared" si="4"/>
        <v>b/w 20.1-25%</v>
      </c>
      <c r="M163" s="5" t="str">
        <f t="shared" si="5"/>
        <v>Nov</v>
      </c>
      <c r="N163" s="1" t="str" cm="1">
        <f t="array" ref="N163">_xlfn.IFS(H163&lt;=500,"Poor",H163&lt;=1000,"Good",H163&lt;=1500,"Average",H163&gt;1500, "V good")</f>
        <v>Good</v>
      </c>
      <c r="O163"/>
    </row>
    <row r="164" spans="1:15" x14ac:dyDescent="0.3">
      <c r="A164" s="5" t="s">
        <v>55</v>
      </c>
      <c r="B164" s="6">
        <v>45611</v>
      </c>
      <c r="C164" s="5" t="s">
        <v>536</v>
      </c>
      <c r="D164" s="5" t="s">
        <v>972</v>
      </c>
      <c r="E164" s="5" t="s">
        <v>976</v>
      </c>
      <c r="F164" s="5" t="s">
        <v>980</v>
      </c>
      <c r="G164" s="5" t="s">
        <v>1027</v>
      </c>
      <c r="H164" s="7">
        <v>1468.39</v>
      </c>
      <c r="I164" s="5">
        <v>8</v>
      </c>
      <c r="J164" s="8">
        <v>0</v>
      </c>
      <c r="K164" s="14">
        <v>355.64</v>
      </c>
      <c r="L164" s="5" t="str">
        <f t="shared" si="4"/>
        <v xml:space="preserve"> b/w 0-5%</v>
      </c>
      <c r="M164" s="5" t="str">
        <f t="shared" si="5"/>
        <v>Nov</v>
      </c>
      <c r="N164" s="1" t="str" cm="1">
        <f t="array" ref="N164">_xlfn.IFS(H164&lt;=500,"Poor",H164&lt;=1000,"Good",H164&lt;=1500,"Average",H164&gt;1500, "V good")</f>
        <v>Average</v>
      </c>
      <c r="O164"/>
    </row>
    <row r="165" spans="1:15" x14ac:dyDescent="0.3">
      <c r="A165" s="5" t="s">
        <v>98</v>
      </c>
      <c r="B165" s="6">
        <v>45611</v>
      </c>
      <c r="C165" s="5" t="s">
        <v>578</v>
      </c>
      <c r="D165" s="5" t="s">
        <v>973</v>
      </c>
      <c r="E165" s="5" t="s">
        <v>975</v>
      </c>
      <c r="F165" s="5" t="s">
        <v>977</v>
      </c>
      <c r="G165" s="5" t="s">
        <v>1070</v>
      </c>
      <c r="H165" s="7">
        <v>344.18</v>
      </c>
      <c r="I165" s="5">
        <v>2</v>
      </c>
      <c r="J165" s="8">
        <v>0.17</v>
      </c>
      <c r="K165" s="14">
        <v>0</v>
      </c>
      <c r="L165" s="5" t="str">
        <f t="shared" si="4"/>
        <v>b/w 20.1-25%</v>
      </c>
      <c r="M165" s="5" t="str">
        <f t="shared" si="5"/>
        <v>Nov</v>
      </c>
      <c r="N165" s="1" t="str" cm="1">
        <f t="array" ref="N165">_xlfn.IFS(H165&lt;=500,"Poor",H165&lt;=1000,"Good",H165&lt;=1500,"Average",H165&gt;1500, "V good")</f>
        <v>Poor</v>
      </c>
      <c r="O165"/>
    </row>
    <row r="166" spans="1:15" x14ac:dyDescent="0.3">
      <c r="A166" s="5" t="s">
        <v>46</v>
      </c>
      <c r="B166" s="6">
        <v>45612</v>
      </c>
      <c r="C166" s="5" t="s">
        <v>527</v>
      </c>
      <c r="D166" s="5" t="s">
        <v>970</v>
      </c>
      <c r="E166" s="5" t="s">
        <v>976</v>
      </c>
      <c r="F166" s="5" t="s">
        <v>981</v>
      </c>
      <c r="G166" s="5" t="s">
        <v>1018</v>
      </c>
      <c r="H166" s="7">
        <v>821.75</v>
      </c>
      <c r="I166" s="5">
        <v>9</v>
      </c>
      <c r="J166" s="8">
        <v>0.19</v>
      </c>
      <c r="K166" s="14">
        <v>458.9</v>
      </c>
      <c r="L166" s="5" t="str">
        <f t="shared" si="4"/>
        <v>b/w 20.1-25%</v>
      </c>
      <c r="M166" s="5" t="str">
        <f t="shared" si="5"/>
        <v>Nov</v>
      </c>
      <c r="N166" s="1" t="str" cm="1">
        <f t="array" ref="N166">_xlfn.IFS(H166&lt;=500,"Poor",H166&lt;=1000,"Good",H166&lt;=1500,"Average",H166&gt;1500, "V good")</f>
        <v>Good</v>
      </c>
      <c r="O166"/>
    </row>
    <row r="167" spans="1:15" x14ac:dyDescent="0.3">
      <c r="A167" s="5" t="s">
        <v>315</v>
      </c>
      <c r="B167" s="6">
        <v>45612</v>
      </c>
      <c r="C167" s="5" t="s">
        <v>795</v>
      </c>
      <c r="D167" s="5" t="s">
        <v>970</v>
      </c>
      <c r="E167" s="5" t="s">
        <v>975</v>
      </c>
      <c r="F167" s="5" t="s">
        <v>981</v>
      </c>
      <c r="G167" s="5" t="s">
        <v>1287</v>
      </c>
      <c r="H167" s="7">
        <v>1338.79</v>
      </c>
      <c r="I167" s="5">
        <v>7</v>
      </c>
      <c r="J167" s="8">
        <v>0.06</v>
      </c>
      <c r="K167" s="14">
        <v>208.79</v>
      </c>
      <c r="L167" s="5" t="str">
        <f t="shared" si="4"/>
        <v>b/w 5.1-11%</v>
      </c>
      <c r="M167" s="5" t="str">
        <f t="shared" si="5"/>
        <v>Nov</v>
      </c>
      <c r="N167" s="1" t="str" cm="1">
        <f t="array" ref="N167">_xlfn.IFS(H167&lt;=500,"Poor",H167&lt;=1000,"Good",H167&lt;=1500,"Average",H167&gt;1500, "V good")</f>
        <v>Average</v>
      </c>
      <c r="O167"/>
    </row>
    <row r="168" spans="1:15" x14ac:dyDescent="0.3">
      <c r="A168" s="5" t="s">
        <v>360</v>
      </c>
      <c r="B168" s="6">
        <v>45612</v>
      </c>
      <c r="C168" s="5" t="s">
        <v>838</v>
      </c>
      <c r="D168" s="5" t="s">
        <v>973</v>
      </c>
      <c r="E168" s="5" t="s">
        <v>975</v>
      </c>
      <c r="F168" s="5" t="s">
        <v>979</v>
      </c>
      <c r="G168" s="5" t="s">
        <v>1332</v>
      </c>
      <c r="H168" s="7">
        <v>1837.13</v>
      </c>
      <c r="I168" s="5">
        <v>9</v>
      </c>
      <c r="J168" s="8">
        <v>0.17</v>
      </c>
      <c r="K168" s="14">
        <v>168.41</v>
      </c>
      <c r="L168" s="5" t="str">
        <f t="shared" si="4"/>
        <v>b/w 20.1-25%</v>
      </c>
      <c r="M168" s="5" t="str">
        <f t="shared" si="5"/>
        <v>Nov</v>
      </c>
      <c r="N168" s="1" t="str" cm="1">
        <f t="array" ref="N168">_xlfn.IFS(H168&lt;=500,"Poor",H168&lt;=1000,"Good",H168&lt;=1500,"Average",H168&gt;1500, "V good")</f>
        <v>V good</v>
      </c>
      <c r="O168"/>
    </row>
    <row r="169" spans="1:15" x14ac:dyDescent="0.3">
      <c r="A169" s="5" t="s">
        <v>400</v>
      </c>
      <c r="B169" s="6">
        <v>45614</v>
      </c>
      <c r="C169" s="5" t="s">
        <v>878</v>
      </c>
      <c r="D169" s="5" t="s">
        <v>971</v>
      </c>
      <c r="E169" s="5" t="s">
        <v>976</v>
      </c>
      <c r="F169" s="5" t="s">
        <v>978</v>
      </c>
      <c r="G169" s="5" t="s">
        <v>1372</v>
      </c>
      <c r="H169" s="7">
        <v>1302.56</v>
      </c>
      <c r="I169" s="5">
        <v>10</v>
      </c>
      <c r="J169" s="8">
        <v>0.24</v>
      </c>
      <c r="K169" s="14">
        <v>42.77</v>
      </c>
      <c r="L169" s="5" t="str">
        <f t="shared" si="4"/>
        <v>Above 25%</v>
      </c>
      <c r="M169" s="5" t="str">
        <f t="shared" si="5"/>
        <v>Nov</v>
      </c>
      <c r="N169" s="1" t="str" cm="1">
        <f t="array" ref="N169">_xlfn.IFS(H169&lt;=500,"Poor",H169&lt;=1000,"Good",H169&lt;=1500,"Average",H169&gt;1500, "V good")</f>
        <v>Average</v>
      </c>
      <c r="O169"/>
    </row>
    <row r="170" spans="1:15" x14ac:dyDescent="0.3">
      <c r="A170" s="5" t="s">
        <v>489</v>
      </c>
      <c r="B170" s="6">
        <v>45614</v>
      </c>
      <c r="C170" s="5" t="s">
        <v>967</v>
      </c>
      <c r="D170" s="5" t="s">
        <v>973</v>
      </c>
      <c r="E170" s="5" t="s">
        <v>974</v>
      </c>
      <c r="F170" s="5" t="s">
        <v>978</v>
      </c>
      <c r="G170" s="5" t="s">
        <v>1461</v>
      </c>
      <c r="H170" s="7">
        <v>1770.56</v>
      </c>
      <c r="I170" s="5">
        <v>4</v>
      </c>
      <c r="J170" s="8">
        <v>0.04</v>
      </c>
      <c r="K170" s="14">
        <v>0</v>
      </c>
      <c r="L170" s="5" t="str">
        <f t="shared" si="4"/>
        <v xml:space="preserve"> b/w 0-5%</v>
      </c>
      <c r="M170" s="5" t="str">
        <f t="shared" si="5"/>
        <v>Nov</v>
      </c>
      <c r="N170" s="1" t="str" cm="1">
        <f t="array" ref="N170">_xlfn.IFS(H170&lt;=500,"Poor",H170&lt;=1000,"Good",H170&lt;=1500,"Average",H170&gt;1500, "V good")</f>
        <v>V good</v>
      </c>
      <c r="O170"/>
    </row>
    <row r="171" spans="1:15" x14ac:dyDescent="0.3">
      <c r="A171" s="5" t="s">
        <v>92</v>
      </c>
      <c r="B171" s="6">
        <v>45616</v>
      </c>
      <c r="C171" s="5" t="s">
        <v>572</v>
      </c>
      <c r="D171" s="5" t="s">
        <v>972</v>
      </c>
      <c r="E171" s="5" t="s">
        <v>974</v>
      </c>
      <c r="F171" s="5" t="s">
        <v>982</v>
      </c>
      <c r="G171" s="5" t="s">
        <v>1064</v>
      </c>
      <c r="H171" s="7">
        <v>1594.04</v>
      </c>
      <c r="I171" s="5">
        <v>9</v>
      </c>
      <c r="J171" s="8">
        <v>0.28999999999999998</v>
      </c>
      <c r="K171" s="14">
        <v>334.26</v>
      </c>
      <c r="L171" s="5" t="str">
        <f t="shared" si="4"/>
        <v>Above 25%</v>
      </c>
      <c r="M171" s="5" t="str">
        <f t="shared" si="5"/>
        <v>Nov</v>
      </c>
      <c r="N171" s="1" t="str" cm="1">
        <f t="array" ref="N171">_xlfn.IFS(H171&lt;=500,"Poor",H171&lt;=1000,"Good",H171&lt;=1500,"Average",H171&gt;1500, "V good")</f>
        <v>V good</v>
      </c>
      <c r="O171"/>
    </row>
    <row r="172" spans="1:15" x14ac:dyDescent="0.3">
      <c r="A172" s="5" t="s">
        <v>78</v>
      </c>
      <c r="B172" s="6">
        <v>45617</v>
      </c>
      <c r="C172" s="5" t="s">
        <v>558</v>
      </c>
      <c r="D172" s="5" t="s">
        <v>972</v>
      </c>
      <c r="E172" s="5" t="s">
        <v>974</v>
      </c>
      <c r="F172" s="5" t="s">
        <v>977</v>
      </c>
      <c r="G172" s="5" t="s">
        <v>1050</v>
      </c>
      <c r="H172" s="7">
        <v>640.5</v>
      </c>
      <c r="I172" s="5">
        <v>2</v>
      </c>
      <c r="J172" s="8">
        <v>0.09</v>
      </c>
      <c r="K172" s="14">
        <v>0.54</v>
      </c>
      <c r="L172" s="5" t="str">
        <f t="shared" si="4"/>
        <v>b/w 5.1-11%</v>
      </c>
      <c r="M172" s="5" t="str">
        <f t="shared" si="5"/>
        <v>Nov</v>
      </c>
      <c r="N172" s="1" t="str" cm="1">
        <f t="array" ref="N172">_xlfn.IFS(H172&lt;=500,"Poor",H172&lt;=1000,"Good",H172&lt;=1500,"Average",H172&gt;1500, "V good")</f>
        <v>Good</v>
      </c>
      <c r="O172"/>
    </row>
    <row r="173" spans="1:15" x14ac:dyDescent="0.3">
      <c r="A173" s="5" t="s">
        <v>208</v>
      </c>
      <c r="B173" s="6">
        <v>45617</v>
      </c>
      <c r="C173" s="5" t="s">
        <v>688</v>
      </c>
      <c r="D173" s="5" t="s">
        <v>972</v>
      </c>
      <c r="E173" s="5" t="s">
        <v>975</v>
      </c>
      <c r="F173" s="5" t="s">
        <v>980</v>
      </c>
      <c r="G173" s="5" t="s">
        <v>1180</v>
      </c>
      <c r="H173" s="7">
        <v>731.69</v>
      </c>
      <c r="I173" s="5">
        <v>5</v>
      </c>
      <c r="J173" s="8">
        <v>0.19</v>
      </c>
      <c r="K173" s="14">
        <v>214.33</v>
      </c>
      <c r="L173" s="5" t="str">
        <f t="shared" si="4"/>
        <v>b/w 20.1-25%</v>
      </c>
      <c r="M173" s="5" t="str">
        <f t="shared" si="5"/>
        <v>Nov</v>
      </c>
      <c r="N173" s="1" t="str" cm="1">
        <f t="array" ref="N173">_xlfn.IFS(H173&lt;=500,"Poor",H173&lt;=1000,"Good",H173&lt;=1500,"Average",H173&gt;1500, "V good")</f>
        <v>Good</v>
      </c>
      <c r="O173"/>
    </row>
    <row r="174" spans="1:15" x14ac:dyDescent="0.3">
      <c r="A174" s="5" t="s">
        <v>224</v>
      </c>
      <c r="B174" s="6">
        <v>45619</v>
      </c>
      <c r="C174" s="5" t="s">
        <v>704</v>
      </c>
      <c r="D174" s="5" t="s">
        <v>972</v>
      </c>
      <c r="E174" s="5" t="s">
        <v>974</v>
      </c>
      <c r="F174" s="5" t="s">
        <v>982</v>
      </c>
      <c r="G174" s="5" t="s">
        <v>1196</v>
      </c>
      <c r="H174" s="7">
        <v>1425.8</v>
      </c>
      <c r="I174" s="5">
        <v>3</v>
      </c>
      <c r="J174" s="8">
        <v>0.25</v>
      </c>
      <c r="K174" s="14">
        <v>114.7</v>
      </c>
      <c r="L174" s="5" t="str">
        <f t="shared" si="4"/>
        <v>Above 25%</v>
      </c>
      <c r="M174" s="5" t="str">
        <f t="shared" si="5"/>
        <v>Nov</v>
      </c>
      <c r="N174" s="1" t="str" cm="1">
        <f t="array" ref="N174">_xlfn.IFS(H174&lt;=500,"Poor",H174&lt;=1000,"Good",H174&lt;=1500,"Average",H174&gt;1500, "V good")</f>
        <v>Average</v>
      </c>
      <c r="O174"/>
    </row>
    <row r="175" spans="1:15" x14ac:dyDescent="0.3">
      <c r="A175" s="5" t="s">
        <v>465</v>
      </c>
      <c r="B175" s="6">
        <v>45620</v>
      </c>
      <c r="C175" s="5" t="s">
        <v>943</v>
      </c>
      <c r="D175" s="5" t="s">
        <v>970</v>
      </c>
      <c r="E175" s="5" t="s">
        <v>975</v>
      </c>
      <c r="F175" s="5" t="s">
        <v>980</v>
      </c>
      <c r="G175" s="5" t="s">
        <v>1437</v>
      </c>
      <c r="H175" s="7">
        <v>571.57000000000005</v>
      </c>
      <c r="I175" s="5">
        <v>4</v>
      </c>
      <c r="J175" s="8">
        <v>0.3</v>
      </c>
      <c r="K175" s="14">
        <v>483.94</v>
      </c>
      <c r="L175" s="5" t="str">
        <f t="shared" si="4"/>
        <v>Above 25%</v>
      </c>
      <c r="M175" s="5" t="str">
        <f t="shared" si="5"/>
        <v>Nov</v>
      </c>
      <c r="N175" s="1" t="str" cm="1">
        <f t="array" ref="N175">_xlfn.IFS(H175&lt;=500,"Poor",H175&lt;=1000,"Good",H175&lt;=1500,"Average",H175&gt;1500, "V good")</f>
        <v>Good</v>
      </c>
      <c r="O175"/>
    </row>
    <row r="176" spans="1:15" x14ac:dyDescent="0.3">
      <c r="A176" s="5" t="s">
        <v>249</v>
      </c>
      <c r="B176" s="6">
        <v>45623</v>
      </c>
      <c r="C176" s="5" t="s">
        <v>729</v>
      </c>
      <c r="D176" s="5" t="s">
        <v>971</v>
      </c>
      <c r="E176" s="5" t="s">
        <v>976</v>
      </c>
      <c r="F176" s="5" t="s">
        <v>981</v>
      </c>
      <c r="G176" s="5" t="s">
        <v>1221</v>
      </c>
      <c r="H176" s="7">
        <v>862.31</v>
      </c>
      <c r="I176" s="5">
        <v>4</v>
      </c>
      <c r="J176" s="8">
        <v>0.2</v>
      </c>
      <c r="K176" s="14">
        <v>185.08</v>
      </c>
      <c r="L176" s="5" t="str">
        <f t="shared" si="4"/>
        <v>b/w 20.1-25%</v>
      </c>
      <c r="M176" s="5" t="str">
        <f t="shared" si="5"/>
        <v>Nov</v>
      </c>
      <c r="N176" s="1" t="str" cm="1">
        <f t="array" ref="N176">_xlfn.IFS(H176&lt;=500,"Poor",H176&lt;=1000,"Good",H176&lt;=1500,"Average",H176&gt;1500, "V good")</f>
        <v>Good</v>
      </c>
      <c r="O176"/>
    </row>
    <row r="177" spans="1:15" x14ac:dyDescent="0.3">
      <c r="A177" s="5" t="s">
        <v>282</v>
      </c>
      <c r="B177" s="6">
        <v>45625</v>
      </c>
      <c r="C177" s="5" t="s">
        <v>762</v>
      </c>
      <c r="D177" s="5" t="s">
        <v>972</v>
      </c>
      <c r="E177" s="5" t="s">
        <v>974</v>
      </c>
      <c r="F177" s="5" t="s">
        <v>982</v>
      </c>
      <c r="G177" s="5" t="s">
        <v>1254</v>
      </c>
      <c r="H177" s="7">
        <v>622.21</v>
      </c>
      <c r="I177" s="5">
        <v>9</v>
      </c>
      <c r="J177" s="8">
        <v>0.22</v>
      </c>
      <c r="K177" s="14">
        <v>0</v>
      </c>
      <c r="L177" s="5" t="str">
        <f t="shared" si="4"/>
        <v>Above 25%</v>
      </c>
      <c r="M177" s="5" t="str">
        <f t="shared" si="5"/>
        <v>Nov</v>
      </c>
      <c r="N177" s="1" t="str" cm="1">
        <f t="array" ref="N177">_xlfn.IFS(H177&lt;=500,"Poor",H177&lt;=1000,"Good",H177&lt;=1500,"Average",H177&gt;1500, "V good")</f>
        <v>Good</v>
      </c>
      <c r="O177"/>
    </row>
    <row r="178" spans="1:15" x14ac:dyDescent="0.3">
      <c r="A178" s="5" t="s">
        <v>417</v>
      </c>
      <c r="B178" s="6">
        <v>45625</v>
      </c>
      <c r="C178" s="5" t="s">
        <v>895</v>
      </c>
      <c r="D178" s="5" t="s">
        <v>972</v>
      </c>
      <c r="E178" s="5" t="s">
        <v>975</v>
      </c>
      <c r="F178" s="5" t="s">
        <v>979</v>
      </c>
      <c r="G178" s="5" t="s">
        <v>1389</v>
      </c>
      <c r="H178" s="7">
        <v>1795.11</v>
      </c>
      <c r="I178" s="5">
        <v>7</v>
      </c>
      <c r="J178" s="8">
        <v>0.21</v>
      </c>
      <c r="K178" s="14">
        <v>417.24</v>
      </c>
      <c r="L178" s="5" t="str">
        <f t="shared" si="4"/>
        <v>Above 25%</v>
      </c>
      <c r="M178" s="5" t="str">
        <f t="shared" si="5"/>
        <v>Nov</v>
      </c>
      <c r="N178" s="1" t="str" cm="1">
        <f t="array" ref="N178">_xlfn.IFS(H178&lt;=500,"Poor",H178&lt;=1000,"Good",H178&lt;=1500,"Average",H178&gt;1500, "V good")</f>
        <v>V good</v>
      </c>
      <c r="O178"/>
    </row>
    <row r="179" spans="1:15" x14ac:dyDescent="0.3">
      <c r="A179" s="5" t="s">
        <v>146</v>
      </c>
      <c r="B179" s="6">
        <v>45626</v>
      </c>
      <c r="C179" s="5" t="s">
        <v>626</v>
      </c>
      <c r="D179" s="5" t="s">
        <v>972</v>
      </c>
      <c r="E179" s="5" t="s">
        <v>976</v>
      </c>
      <c r="F179" s="5" t="s">
        <v>982</v>
      </c>
      <c r="G179" s="5" t="s">
        <v>1118</v>
      </c>
      <c r="H179" s="7">
        <v>401.51</v>
      </c>
      <c r="I179" s="5">
        <v>9</v>
      </c>
      <c r="J179" s="8">
        <v>0.11</v>
      </c>
      <c r="K179" s="14">
        <v>258.99</v>
      </c>
      <c r="L179" s="5" t="str">
        <f t="shared" si="4"/>
        <v>b/w 5.1-11%</v>
      </c>
      <c r="M179" s="5" t="str">
        <f t="shared" si="5"/>
        <v>Nov</v>
      </c>
      <c r="N179" s="1" t="str" cm="1">
        <f t="array" ref="N179">_xlfn.IFS(H179&lt;=500,"Poor",H179&lt;=1000,"Good",H179&lt;=1500,"Average",H179&gt;1500, "V good")</f>
        <v>Poor</v>
      </c>
      <c r="O179"/>
    </row>
    <row r="180" spans="1:15" x14ac:dyDescent="0.3">
      <c r="A180" s="5" t="s">
        <v>454</v>
      </c>
      <c r="B180" s="6">
        <v>45626</v>
      </c>
      <c r="C180" s="5" t="s">
        <v>932</v>
      </c>
      <c r="D180" s="5" t="s">
        <v>973</v>
      </c>
      <c r="E180" s="5" t="s">
        <v>976</v>
      </c>
      <c r="F180" s="5" t="s">
        <v>979</v>
      </c>
      <c r="G180" s="5" t="s">
        <v>1426</v>
      </c>
      <c r="H180" s="7">
        <v>994.29</v>
      </c>
      <c r="I180" s="5">
        <v>10</v>
      </c>
      <c r="J180" s="8">
        <v>0.26</v>
      </c>
      <c r="K180" s="14">
        <v>0</v>
      </c>
      <c r="L180" s="5" t="str">
        <f t="shared" si="4"/>
        <v>Above 25%</v>
      </c>
      <c r="M180" s="5" t="str">
        <f t="shared" si="5"/>
        <v>Nov</v>
      </c>
      <c r="N180" s="1" t="str" cm="1">
        <f t="array" ref="N180">_xlfn.IFS(H180&lt;=500,"Poor",H180&lt;=1000,"Good",H180&lt;=1500,"Average",H180&gt;1500, "V good")</f>
        <v>Good</v>
      </c>
      <c r="O180"/>
    </row>
    <row r="181" spans="1:15" x14ac:dyDescent="0.3">
      <c r="A181" s="5" t="s">
        <v>458</v>
      </c>
      <c r="B181" s="6">
        <v>45626</v>
      </c>
      <c r="C181" s="5" t="s">
        <v>936</v>
      </c>
      <c r="D181" s="5" t="s">
        <v>971</v>
      </c>
      <c r="E181" s="5" t="s">
        <v>976</v>
      </c>
      <c r="F181" s="5" t="s">
        <v>982</v>
      </c>
      <c r="G181" s="5" t="s">
        <v>1430</v>
      </c>
      <c r="H181" s="7">
        <v>1728.52</v>
      </c>
      <c r="I181" s="5">
        <v>9</v>
      </c>
      <c r="J181" s="8">
        <v>0.25</v>
      </c>
      <c r="K181" s="14">
        <v>0</v>
      </c>
      <c r="L181" s="5" t="str">
        <f t="shared" si="4"/>
        <v>Above 25%</v>
      </c>
      <c r="M181" s="5" t="str">
        <f t="shared" si="5"/>
        <v>Nov</v>
      </c>
      <c r="N181" s="1" t="str" cm="1">
        <f t="array" ref="N181">_xlfn.IFS(H181&lt;=500,"Poor",H181&lt;=1000,"Good",H181&lt;=1500,"Average",H181&gt;1500, "V good")</f>
        <v>V good</v>
      </c>
      <c r="O181"/>
    </row>
    <row r="182" spans="1:15" x14ac:dyDescent="0.3">
      <c r="A182" s="5" t="s">
        <v>467</v>
      </c>
      <c r="B182" s="6">
        <v>45626</v>
      </c>
      <c r="C182" s="5" t="s">
        <v>945</v>
      </c>
      <c r="D182" s="5" t="s">
        <v>973</v>
      </c>
      <c r="E182" s="5" t="s">
        <v>975</v>
      </c>
      <c r="F182" s="5" t="s">
        <v>980</v>
      </c>
      <c r="G182" s="5" t="s">
        <v>1439</v>
      </c>
      <c r="H182" s="7">
        <v>238.78</v>
      </c>
      <c r="I182" s="5">
        <v>2</v>
      </c>
      <c r="J182" s="8">
        <v>0.26</v>
      </c>
      <c r="K182" s="14">
        <v>0</v>
      </c>
      <c r="L182" s="5" t="str">
        <f t="shared" si="4"/>
        <v>Above 25%</v>
      </c>
      <c r="M182" s="5" t="str">
        <f t="shared" si="5"/>
        <v>Nov</v>
      </c>
      <c r="N182" s="1" t="str" cm="1">
        <f t="array" ref="N182">_xlfn.IFS(H182&lt;=500,"Poor",H182&lt;=1000,"Good",H182&lt;=1500,"Average",H182&gt;1500, "V good")</f>
        <v>Poor</v>
      </c>
      <c r="O182"/>
    </row>
    <row r="183" spans="1:15" x14ac:dyDescent="0.3">
      <c r="A183" s="5" t="s">
        <v>129</v>
      </c>
      <c r="B183" s="6">
        <v>45629</v>
      </c>
      <c r="C183" s="5" t="s">
        <v>609</v>
      </c>
      <c r="D183" s="5" t="s">
        <v>973</v>
      </c>
      <c r="E183" s="5" t="s">
        <v>975</v>
      </c>
      <c r="F183" s="5" t="s">
        <v>981</v>
      </c>
      <c r="G183" s="5" t="s">
        <v>1101</v>
      </c>
      <c r="H183" s="7">
        <v>1937.01</v>
      </c>
      <c r="I183" s="5">
        <v>4</v>
      </c>
      <c r="J183" s="8">
        <v>0.18</v>
      </c>
      <c r="K183" s="14">
        <v>0</v>
      </c>
      <c r="L183" s="5" t="str">
        <f t="shared" si="4"/>
        <v>b/w 20.1-25%</v>
      </c>
      <c r="M183" s="5" t="str">
        <f t="shared" si="5"/>
        <v>Dec</v>
      </c>
      <c r="N183" s="1" t="str" cm="1">
        <f t="array" ref="N183">_xlfn.IFS(H183&lt;=500,"Poor",H183&lt;=1000,"Good",H183&lt;=1500,"Average",H183&gt;1500, "V good")</f>
        <v>V good</v>
      </c>
      <c r="O183"/>
    </row>
    <row r="184" spans="1:15" x14ac:dyDescent="0.3">
      <c r="A184" s="5" t="s">
        <v>241</v>
      </c>
      <c r="B184" s="6">
        <v>45629</v>
      </c>
      <c r="C184" s="5" t="s">
        <v>721</v>
      </c>
      <c r="D184" s="5" t="s">
        <v>973</v>
      </c>
      <c r="E184" s="5" t="s">
        <v>974</v>
      </c>
      <c r="F184" s="5" t="s">
        <v>979</v>
      </c>
      <c r="G184" s="5" t="s">
        <v>1213</v>
      </c>
      <c r="H184" s="7">
        <v>1815.04</v>
      </c>
      <c r="I184" s="5">
        <v>2</v>
      </c>
      <c r="J184" s="8">
        <v>0.13</v>
      </c>
      <c r="K184" s="14">
        <v>477.88</v>
      </c>
      <c r="L184" s="5" t="str">
        <f t="shared" si="4"/>
        <v>b/w 20.1-25%</v>
      </c>
      <c r="M184" s="5" t="str">
        <f t="shared" si="5"/>
        <v>Dec</v>
      </c>
      <c r="N184" s="1" t="str" cm="1">
        <f t="array" ref="N184">_xlfn.IFS(H184&lt;=500,"Poor",H184&lt;=1000,"Good",H184&lt;=1500,"Average",H184&gt;1500, "V good")</f>
        <v>V good</v>
      </c>
      <c r="O184"/>
    </row>
    <row r="185" spans="1:15" x14ac:dyDescent="0.3">
      <c r="A185" s="5" t="s">
        <v>311</v>
      </c>
      <c r="B185" s="6">
        <v>45632</v>
      </c>
      <c r="C185" s="5" t="s">
        <v>791</v>
      </c>
      <c r="D185" s="5" t="s">
        <v>970</v>
      </c>
      <c r="E185" s="5" t="s">
        <v>975</v>
      </c>
      <c r="F185" s="5" t="s">
        <v>978</v>
      </c>
      <c r="G185" s="5" t="s">
        <v>1283</v>
      </c>
      <c r="H185" s="7">
        <v>1653.57</v>
      </c>
      <c r="I185" s="5">
        <v>1</v>
      </c>
      <c r="J185" s="8">
        <v>0.17</v>
      </c>
      <c r="K185" s="14">
        <v>0</v>
      </c>
      <c r="L185" s="5" t="str">
        <f t="shared" si="4"/>
        <v>b/w 20.1-25%</v>
      </c>
      <c r="M185" s="5" t="str">
        <f t="shared" si="5"/>
        <v>Dec</v>
      </c>
      <c r="N185" s="1" t="str" cm="1">
        <f t="array" ref="N185">_xlfn.IFS(H185&lt;=500,"Poor",H185&lt;=1000,"Good",H185&lt;=1500,"Average",H185&gt;1500, "V good")</f>
        <v>V good</v>
      </c>
      <c r="O185"/>
    </row>
    <row r="186" spans="1:15" x14ac:dyDescent="0.3">
      <c r="A186" s="5" t="s">
        <v>59</v>
      </c>
      <c r="B186" s="6">
        <v>45634</v>
      </c>
      <c r="C186" s="5" t="s">
        <v>540</v>
      </c>
      <c r="D186" s="5" t="s">
        <v>970</v>
      </c>
      <c r="E186" s="5" t="s">
        <v>974</v>
      </c>
      <c r="F186" s="5" t="s">
        <v>982</v>
      </c>
      <c r="G186" s="5" t="s">
        <v>1031</v>
      </c>
      <c r="H186" s="7">
        <v>335.57</v>
      </c>
      <c r="I186" s="5">
        <v>3</v>
      </c>
      <c r="J186" s="8">
        <v>0.22</v>
      </c>
      <c r="K186" s="14">
        <v>246.66</v>
      </c>
      <c r="L186" s="5" t="str">
        <f t="shared" si="4"/>
        <v>Above 25%</v>
      </c>
      <c r="M186" s="5" t="str">
        <f t="shared" si="5"/>
        <v>Dec</v>
      </c>
      <c r="N186" s="1" t="str" cm="1">
        <f t="array" ref="N186">_xlfn.IFS(H186&lt;=500,"Poor",H186&lt;=1000,"Good",H186&lt;=1500,"Average",H186&gt;1500, "V good")</f>
        <v>Poor</v>
      </c>
      <c r="O186"/>
    </row>
    <row r="187" spans="1:15" x14ac:dyDescent="0.3">
      <c r="A187" s="5" t="s">
        <v>349</v>
      </c>
      <c r="B187" s="6">
        <v>45635</v>
      </c>
      <c r="C187" s="5" t="s">
        <v>828</v>
      </c>
      <c r="D187" s="5" t="s">
        <v>970</v>
      </c>
      <c r="E187" s="5" t="s">
        <v>976</v>
      </c>
      <c r="F187" s="5" t="s">
        <v>979</v>
      </c>
      <c r="G187" s="5" t="s">
        <v>1321</v>
      </c>
      <c r="H187" s="7">
        <v>1316.64</v>
      </c>
      <c r="I187" s="5">
        <v>6</v>
      </c>
      <c r="J187" s="8">
        <v>0.26</v>
      </c>
      <c r="K187" s="14">
        <v>32.21</v>
      </c>
      <c r="L187" s="5" t="str">
        <f t="shared" si="4"/>
        <v>Above 25%</v>
      </c>
      <c r="M187" s="5" t="str">
        <f t="shared" si="5"/>
        <v>Dec</v>
      </c>
      <c r="N187" s="1" t="str" cm="1">
        <f t="array" ref="N187">_xlfn.IFS(H187&lt;=500,"Poor",H187&lt;=1000,"Good",H187&lt;=1500,"Average",H187&gt;1500, "V good")</f>
        <v>Average</v>
      </c>
      <c r="O187"/>
    </row>
    <row r="188" spans="1:15" x14ac:dyDescent="0.3">
      <c r="A188" s="5" t="s">
        <v>54</v>
      </c>
      <c r="B188" s="6">
        <v>45636</v>
      </c>
      <c r="C188" s="5" t="s">
        <v>535</v>
      </c>
      <c r="D188" s="5" t="s">
        <v>970</v>
      </c>
      <c r="E188" s="5" t="s">
        <v>976</v>
      </c>
      <c r="F188" s="5" t="s">
        <v>978</v>
      </c>
      <c r="G188" s="5" t="s">
        <v>1026</v>
      </c>
      <c r="H188" s="7">
        <v>731.28</v>
      </c>
      <c r="I188" s="5">
        <v>9</v>
      </c>
      <c r="J188" s="8">
        <v>0.2</v>
      </c>
      <c r="K188" s="14">
        <v>348.66</v>
      </c>
      <c r="L188" s="5" t="str">
        <f t="shared" si="4"/>
        <v>b/w 20.1-25%</v>
      </c>
      <c r="M188" s="5" t="str">
        <f t="shared" si="5"/>
        <v>Dec</v>
      </c>
      <c r="N188" s="1" t="str" cm="1">
        <f t="array" ref="N188">_xlfn.IFS(H188&lt;=500,"Poor",H188&lt;=1000,"Good",H188&lt;=1500,"Average",H188&gt;1500, "V good")</f>
        <v>Good</v>
      </c>
      <c r="O188"/>
    </row>
    <row r="189" spans="1:15" x14ac:dyDescent="0.3">
      <c r="A189" s="5" t="s">
        <v>206</v>
      </c>
      <c r="B189" s="6">
        <v>45636</v>
      </c>
      <c r="C189" s="5" t="s">
        <v>686</v>
      </c>
      <c r="D189" s="5" t="s">
        <v>970</v>
      </c>
      <c r="E189" s="5" t="s">
        <v>976</v>
      </c>
      <c r="F189" s="5" t="s">
        <v>981</v>
      </c>
      <c r="G189" s="5" t="s">
        <v>1178</v>
      </c>
      <c r="H189" s="7">
        <v>482.97</v>
      </c>
      <c r="I189" s="5">
        <v>1</v>
      </c>
      <c r="J189" s="8">
        <v>0.1</v>
      </c>
      <c r="K189" s="14">
        <v>246.05</v>
      </c>
      <c r="L189" s="5" t="str">
        <f t="shared" si="4"/>
        <v>b/w 5.1-11%</v>
      </c>
      <c r="M189" s="5" t="str">
        <f t="shared" si="5"/>
        <v>Dec</v>
      </c>
      <c r="N189" s="1" t="str" cm="1">
        <f t="array" ref="N189">_xlfn.IFS(H189&lt;=500,"Poor",H189&lt;=1000,"Good",H189&lt;=1500,"Average",H189&gt;1500, "V good")</f>
        <v>Poor</v>
      </c>
      <c r="O189"/>
    </row>
    <row r="190" spans="1:15" x14ac:dyDescent="0.3">
      <c r="A190" s="5" t="s">
        <v>66</v>
      </c>
      <c r="B190" s="6">
        <v>45637</v>
      </c>
      <c r="C190" s="5" t="s">
        <v>547</v>
      </c>
      <c r="D190" s="5" t="s">
        <v>971</v>
      </c>
      <c r="E190" s="5" t="s">
        <v>975</v>
      </c>
      <c r="F190" s="5" t="s">
        <v>982</v>
      </c>
      <c r="G190" s="5" t="s">
        <v>1038</v>
      </c>
      <c r="H190" s="7">
        <v>1013.53</v>
      </c>
      <c r="I190" s="5">
        <v>5</v>
      </c>
      <c r="J190" s="8">
        <v>0.05</v>
      </c>
      <c r="K190" s="14">
        <v>387.28</v>
      </c>
      <c r="L190" s="5" t="str">
        <f t="shared" si="4"/>
        <v xml:space="preserve"> b/w 0-5%</v>
      </c>
      <c r="M190" s="5" t="str">
        <f t="shared" si="5"/>
        <v>Dec</v>
      </c>
      <c r="N190" s="1" t="str" cm="1">
        <f t="array" ref="N190">_xlfn.IFS(H190&lt;=500,"Poor",H190&lt;=1000,"Good",H190&lt;=1500,"Average",H190&gt;1500, "V good")</f>
        <v>Average</v>
      </c>
      <c r="O190"/>
    </row>
    <row r="191" spans="1:15" x14ac:dyDescent="0.3">
      <c r="A191" s="5" t="s">
        <v>483</v>
      </c>
      <c r="B191" s="6">
        <v>45639</v>
      </c>
      <c r="C191" s="5" t="s">
        <v>961</v>
      </c>
      <c r="D191" s="5" t="s">
        <v>973</v>
      </c>
      <c r="E191" s="5" t="s">
        <v>975</v>
      </c>
      <c r="F191" s="5" t="s">
        <v>978</v>
      </c>
      <c r="G191" s="5" t="s">
        <v>1455</v>
      </c>
      <c r="H191" s="7">
        <v>1035.6199999999999</v>
      </c>
      <c r="I191" s="5">
        <v>9</v>
      </c>
      <c r="J191" s="8">
        <v>0.02</v>
      </c>
      <c r="K191" s="14">
        <v>0</v>
      </c>
      <c r="L191" s="5" t="str">
        <f t="shared" si="4"/>
        <v xml:space="preserve"> b/w 0-5%</v>
      </c>
      <c r="M191" s="5" t="str">
        <f t="shared" si="5"/>
        <v>Dec</v>
      </c>
      <c r="N191" s="1" t="str" cm="1">
        <f t="array" ref="N191">_xlfn.IFS(H191&lt;=500,"Poor",H191&lt;=1000,"Good",H191&lt;=1500,"Average",H191&gt;1500, "V good")</f>
        <v>Average</v>
      </c>
      <c r="O191"/>
    </row>
    <row r="192" spans="1:15" x14ac:dyDescent="0.3">
      <c r="A192" s="5" t="s">
        <v>105</v>
      </c>
      <c r="B192" s="6">
        <v>45641</v>
      </c>
      <c r="C192" s="5" t="s">
        <v>585</v>
      </c>
      <c r="D192" s="5" t="s">
        <v>970</v>
      </c>
      <c r="E192" s="5" t="s">
        <v>976</v>
      </c>
      <c r="F192" s="5" t="s">
        <v>980</v>
      </c>
      <c r="G192" s="5" t="s">
        <v>1077</v>
      </c>
      <c r="H192" s="7">
        <v>386.49</v>
      </c>
      <c r="I192" s="5">
        <v>7</v>
      </c>
      <c r="J192" s="8">
        <v>0.05</v>
      </c>
      <c r="K192" s="14">
        <v>0</v>
      </c>
      <c r="L192" s="5" t="str">
        <f t="shared" si="4"/>
        <v xml:space="preserve"> b/w 0-5%</v>
      </c>
      <c r="M192" s="5" t="str">
        <f t="shared" si="5"/>
        <v>Dec</v>
      </c>
      <c r="N192" s="1" t="str" cm="1">
        <f t="array" ref="N192">_xlfn.IFS(H192&lt;=500,"Poor",H192&lt;=1000,"Good",H192&lt;=1500,"Average",H192&gt;1500, "V good")</f>
        <v>Poor</v>
      </c>
      <c r="O192"/>
    </row>
    <row r="193" spans="1:15" x14ac:dyDescent="0.3">
      <c r="A193" s="5" t="s">
        <v>337</v>
      </c>
      <c r="B193" s="6">
        <v>45641</v>
      </c>
      <c r="C193" s="5" t="s">
        <v>816</v>
      </c>
      <c r="D193" s="5" t="s">
        <v>971</v>
      </c>
      <c r="E193" s="5" t="s">
        <v>974</v>
      </c>
      <c r="F193" s="5" t="s">
        <v>979</v>
      </c>
      <c r="G193" s="5" t="s">
        <v>1309</v>
      </c>
      <c r="H193" s="7">
        <v>117.86</v>
      </c>
      <c r="I193" s="5">
        <v>1</v>
      </c>
      <c r="J193" s="8">
        <v>0.12</v>
      </c>
      <c r="K193" s="14">
        <v>46.18</v>
      </c>
      <c r="L193" s="5" t="str">
        <f t="shared" si="4"/>
        <v>b/w 5.1-11%</v>
      </c>
      <c r="M193" s="5" t="str">
        <f t="shared" si="5"/>
        <v>Dec</v>
      </c>
      <c r="N193" s="1" t="str" cm="1">
        <f t="array" ref="N193">_xlfn.IFS(H193&lt;=500,"Poor",H193&lt;=1000,"Good",H193&lt;=1500,"Average",H193&gt;1500, "V good")</f>
        <v>Poor</v>
      </c>
      <c r="O193"/>
    </row>
    <row r="194" spans="1:15" x14ac:dyDescent="0.3">
      <c r="A194" s="5" t="s">
        <v>64</v>
      </c>
      <c r="B194" s="6">
        <v>45643</v>
      </c>
      <c r="C194" s="5" t="s">
        <v>545</v>
      </c>
      <c r="D194" s="5" t="s">
        <v>972</v>
      </c>
      <c r="E194" s="5" t="s">
        <v>976</v>
      </c>
      <c r="F194" s="5" t="s">
        <v>978</v>
      </c>
      <c r="G194" s="5" t="s">
        <v>1036</v>
      </c>
      <c r="H194" s="7">
        <v>395.43</v>
      </c>
      <c r="I194" s="5">
        <v>7</v>
      </c>
      <c r="J194" s="8">
        <v>0.13</v>
      </c>
      <c r="K194" s="14">
        <v>21.53</v>
      </c>
      <c r="L194" s="5" t="str">
        <f t="shared" ref="L194:L257" si="6">IF(J194&lt;=5%," b/w 0-5%",IF(J194&lt;=12%,"b/w 5.1-11%",IF(J194&lt;=20%,"b/w 20.1-25%",IF(J194&gt;20%,"Above 25%"))))</f>
        <v>b/w 20.1-25%</v>
      </c>
      <c r="M194" s="5" t="str">
        <f t="shared" si="5"/>
        <v>Dec</v>
      </c>
      <c r="N194" s="1" t="str" cm="1">
        <f t="array" ref="N194">_xlfn.IFS(H194&lt;=500,"Poor",H194&lt;=1000,"Good",H194&lt;=1500,"Average",H194&gt;1500, "V good")</f>
        <v>Poor</v>
      </c>
      <c r="O194"/>
    </row>
    <row r="195" spans="1:15" x14ac:dyDescent="0.3">
      <c r="A195" s="5" t="s">
        <v>169</v>
      </c>
      <c r="B195" s="6">
        <v>45644</v>
      </c>
      <c r="C195" s="5" t="s">
        <v>649</v>
      </c>
      <c r="D195" s="5" t="s">
        <v>972</v>
      </c>
      <c r="E195" s="5" t="s">
        <v>976</v>
      </c>
      <c r="F195" s="5" t="s">
        <v>981</v>
      </c>
      <c r="G195" s="5" t="s">
        <v>1141</v>
      </c>
      <c r="H195" s="7">
        <v>851.17</v>
      </c>
      <c r="I195" s="5">
        <v>4</v>
      </c>
      <c r="J195" s="8">
        <v>0.22</v>
      </c>
      <c r="K195" s="14">
        <v>317.7</v>
      </c>
      <c r="L195" s="5" t="str">
        <f t="shared" si="6"/>
        <v>Above 25%</v>
      </c>
      <c r="M195" s="5" t="str">
        <f t="shared" ref="M195:M258" si="7">TEXT(B195,"mmm")</f>
        <v>Dec</v>
      </c>
      <c r="N195" s="1" t="str" cm="1">
        <f t="array" ref="N195">_xlfn.IFS(H195&lt;=500,"Poor",H195&lt;=1000,"Good",H195&lt;=1500,"Average",H195&gt;1500, "V good")</f>
        <v>Good</v>
      </c>
      <c r="O195"/>
    </row>
    <row r="196" spans="1:15" x14ac:dyDescent="0.3">
      <c r="A196" s="5" t="s">
        <v>246</v>
      </c>
      <c r="B196" s="6">
        <v>45644</v>
      </c>
      <c r="C196" s="5" t="s">
        <v>726</v>
      </c>
      <c r="D196" s="5" t="s">
        <v>973</v>
      </c>
      <c r="E196" s="5" t="s">
        <v>976</v>
      </c>
      <c r="F196" s="5" t="s">
        <v>981</v>
      </c>
      <c r="G196" s="5" t="s">
        <v>1218</v>
      </c>
      <c r="H196" s="7">
        <v>329.97</v>
      </c>
      <c r="I196" s="5">
        <v>4</v>
      </c>
      <c r="J196" s="8">
        <v>0.18</v>
      </c>
      <c r="K196" s="14">
        <v>0</v>
      </c>
      <c r="L196" s="5" t="str">
        <f t="shared" si="6"/>
        <v>b/w 20.1-25%</v>
      </c>
      <c r="M196" s="5" t="str">
        <f t="shared" si="7"/>
        <v>Dec</v>
      </c>
      <c r="N196" s="1" t="str" cm="1">
        <f t="array" ref="N196">_xlfn.IFS(H196&lt;=500,"Poor",H196&lt;=1000,"Good",H196&lt;=1500,"Average",H196&gt;1500, "V good")</f>
        <v>Poor</v>
      </c>
      <c r="O196"/>
    </row>
    <row r="197" spans="1:15" x14ac:dyDescent="0.3">
      <c r="A197" s="5" t="s">
        <v>102</v>
      </c>
      <c r="B197" s="6">
        <v>45645</v>
      </c>
      <c r="C197" s="5" t="s">
        <v>582</v>
      </c>
      <c r="D197" s="5" t="s">
        <v>972</v>
      </c>
      <c r="E197" s="5" t="s">
        <v>976</v>
      </c>
      <c r="F197" s="5" t="s">
        <v>977</v>
      </c>
      <c r="G197" s="5" t="s">
        <v>1074</v>
      </c>
      <c r="H197" s="7">
        <v>719.7</v>
      </c>
      <c r="I197" s="5">
        <v>6</v>
      </c>
      <c r="J197" s="8">
        <v>0.08</v>
      </c>
      <c r="K197" s="14">
        <v>0</v>
      </c>
      <c r="L197" s="5" t="str">
        <f t="shared" si="6"/>
        <v>b/w 5.1-11%</v>
      </c>
      <c r="M197" s="5" t="str">
        <f t="shared" si="7"/>
        <v>Dec</v>
      </c>
      <c r="N197" s="1" t="str" cm="1">
        <f t="array" ref="N197">_xlfn.IFS(H197&lt;=500,"Poor",H197&lt;=1000,"Good",H197&lt;=1500,"Average",H197&gt;1500, "V good")</f>
        <v>Good</v>
      </c>
      <c r="O197"/>
    </row>
    <row r="198" spans="1:15" x14ac:dyDescent="0.3">
      <c r="A198" s="5" t="s">
        <v>104</v>
      </c>
      <c r="B198" s="6">
        <v>45647</v>
      </c>
      <c r="C198" s="5" t="s">
        <v>584</v>
      </c>
      <c r="D198" s="5" t="s">
        <v>973</v>
      </c>
      <c r="E198" s="5" t="s">
        <v>976</v>
      </c>
      <c r="F198" s="5" t="s">
        <v>979</v>
      </c>
      <c r="G198" s="5" t="s">
        <v>1076</v>
      </c>
      <c r="H198" s="7">
        <v>1033.8699999999999</v>
      </c>
      <c r="I198" s="5">
        <v>3</v>
      </c>
      <c r="J198" s="8">
        <v>0.2</v>
      </c>
      <c r="K198" s="14">
        <v>260.64</v>
      </c>
      <c r="L198" s="5" t="str">
        <f t="shared" si="6"/>
        <v>b/w 20.1-25%</v>
      </c>
      <c r="M198" s="5" t="str">
        <f t="shared" si="7"/>
        <v>Dec</v>
      </c>
      <c r="N198" s="1" t="str" cm="1">
        <f t="array" ref="N198">_xlfn.IFS(H198&lt;=500,"Poor",H198&lt;=1000,"Good",H198&lt;=1500,"Average",H198&gt;1500, "V good")</f>
        <v>Average</v>
      </c>
      <c r="O198"/>
    </row>
    <row r="199" spans="1:15" x14ac:dyDescent="0.3">
      <c r="A199" s="5" t="s">
        <v>488</v>
      </c>
      <c r="B199" s="6">
        <v>45647</v>
      </c>
      <c r="C199" s="5" t="s">
        <v>966</v>
      </c>
      <c r="D199" s="5" t="s">
        <v>970</v>
      </c>
      <c r="E199" s="5" t="s">
        <v>976</v>
      </c>
      <c r="F199" s="5" t="s">
        <v>980</v>
      </c>
      <c r="G199" s="5" t="s">
        <v>1460</v>
      </c>
      <c r="H199" s="7">
        <v>1015.04</v>
      </c>
      <c r="I199" s="5">
        <v>6</v>
      </c>
      <c r="J199" s="8">
        <v>0.1</v>
      </c>
      <c r="K199" s="14">
        <v>0</v>
      </c>
      <c r="L199" s="5" t="str">
        <f t="shared" si="6"/>
        <v>b/w 5.1-11%</v>
      </c>
      <c r="M199" s="5" t="str">
        <f t="shared" si="7"/>
        <v>Dec</v>
      </c>
      <c r="N199" s="1" t="str" cm="1">
        <f t="array" ref="N199">_xlfn.IFS(H199&lt;=500,"Poor",H199&lt;=1000,"Good",H199&lt;=1500,"Average",H199&gt;1500, "V good")</f>
        <v>Average</v>
      </c>
      <c r="O199"/>
    </row>
    <row r="200" spans="1:15" x14ac:dyDescent="0.3">
      <c r="A200" s="5" t="s">
        <v>231</v>
      </c>
      <c r="B200" s="6">
        <v>45649</v>
      </c>
      <c r="C200" s="5" t="s">
        <v>711</v>
      </c>
      <c r="D200" s="5" t="s">
        <v>970</v>
      </c>
      <c r="E200" s="5" t="s">
        <v>975</v>
      </c>
      <c r="F200" s="5" t="s">
        <v>977</v>
      </c>
      <c r="G200" s="5" t="s">
        <v>1203</v>
      </c>
      <c r="H200" s="7">
        <v>1468.11</v>
      </c>
      <c r="I200" s="5">
        <v>10</v>
      </c>
      <c r="J200" s="8">
        <v>0.08</v>
      </c>
      <c r="K200" s="14">
        <v>396.74</v>
      </c>
      <c r="L200" s="5" t="str">
        <f t="shared" si="6"/>
        <v>b/w 5.1-11%</v>
      </c>
      <c r="M200" s="5" t="str">
        <f t="shared" si="7"/>
        <v>Dec</v>
      </c>
      <c r="N200" s="1" t="str" cm="1">
        <f t="array" ref="N200">_xlfn.IFS(H200&lt;=500,"Poor",H200&lt;=1000,"Good",H200&lt;=1500,"Average",H200&gt;1500, "V good")</f>
        <v>Average</v>
      </c>
      <c r="O200"/>
    </row>
    <row r="201" spans="1:15" x14ac:dyDescent="0.3">
      <c r="A201" s="5" t="s">
        <v>286</v>
      </c>
      <c r="B201" s="6">
        <v>45649</v>
      </c>
      <c r="C201" s="5" t="s">
        <v>766</v>
      </c>
      <c r="D201" s="5" t="s">
        <v>973</v>
      </c>
      <c r="E201" s="5" t="s">
        <v>976</v>
      </c>
      <c r="F201" s="5" t="s">
        <v>978</v>
      </c>
      <c r="G201" s="5" t="s">
        <v>1258</v>
      </c>
      <c r="H201" s="7">
        <v>1870.07</v>
      </c>
      <c r="I201" s="5">
        <v>2</v>
      </c>
      <c r="J201" s="8">
        <v>0.21</v>
      </c>
      <c r="K201" s="14">
        <v>231.88</v>
      </c>
      <c r="L201" s="5" t="str">
        <f t="shared" si="6"/>
        <v>Above 25%</v>
      </c>
      <c r="M201" s="5" t="str">
        <f t="shared" si="7"/>
        <v>Dec</v>
      </c>
      <c r="N201" s="1" t="str" cm="1">
        <f t="array" ref="N201">_xlfn.IFS(H201&lt;=500,"Poor",H201&lt;=1000,"Good",H201&lt;=1500,"Average",H201&gt;1500, "V good")</f>
        <v>V good</v>
      </c>
      <c r="O201"/>
    </row>
    <row r="202" spans="1:15" x14ac:dyDescent="0.3">
      <c r="A202" s="5" t="s">
        <v>62</v>
      </c>
      <c r="B202" s="6">
        <v>45651</v>
      </c>
      <c r="C202" s="5" t="s">
        <v>543</v>
      </c>
      <c r="D202" s="5" t="s">
        <v>973</v>
      </c>
      <c r="E202" s="5" t="s">
        <v>975</v>
      </c>
      <c r="F202" s="5" t="s">
        <v>978</v>
      </c>
      <c r="G202" s="5" t="s">
        <v>1034</v>
      </c>
      <c r="H202" s="7">
        <v>1532.42</v>
      </c>
      <c r="I202" s="5">
        <v>6</v>
      </c>
      <c r="J202" s="8">
        <v>0.15</v>
      </c>
      <c r="K202" s="14">
        <v>0</v>
      </c>
      <c r="L202" s="5" t="str">
        <f t="shared" si="6"/>
        <v>b/w 20.1-25%</v>
      </c>
      <c r="M202" s="5" t="str">
        <f t="shared" si="7"/>
        <v>Dec</v>
      </c>
      <c r="N202" s="1" t="str" cm="1">
        <f t="array" ref="N202">_xlfn.IFS(H202&lt;=500,"Poor",H202&lt;=1000,"Good",H202&lt;=1500,"Average",H202&gt;1500, "V good")</f>
        <v>V good</v>
      </c>
      <c r="O202"/>
    </row>
    <row r="203" spans="1:15" x14ac:dyDescent="0.3">
      <c r="A203" s="5" t="s">
        <v>75</v>
      </c>
      <c r="B203" s="6">
        <v>45651</v>
      </c>
      <c r="C203" s="5" t="s">
        <v>556</v>
      </c>
      <c r="D203" s="5" t="s">
        <v>972</v>
      </c>
      <c r="E203" s="5" t="s">
        <v>975</v>
      </c>
      <c r="F203" s="5" t="s">
        <v>979</v>
      </c>
      <c r="G203" s="5" t="s">
        <v>1047</v>
      </c>
      <c r="H203" s="7">
        <v>344.37</v>
      </c>
      <c r="I203" s="5">
        <v>1</v>
      </c>
      <c r="J203" s="8">
        <v>0.14000000000000001</v>
      </c>
      <c r="K203" s="14">
        <v>445.81</v>
      </c>
      <c r="L203" s="5" t="str">
        <f t="shared" si="6"/>
        <v>b/w 20.1-25%</v>
      </c>
      <c r="M203" s="5" t="str">
        <f t="shared" si="7"/>
        <v>Dec</v>
      </c>
      <c r="N203" s="1" t="str" cm="1">
        <f t="array" ref="N203">_xlfn.IFS(H203&lt;=500,"Poor",H203&lt;=1000,"Good",H203&lt;=1500,"Average",H203&gt;1500, "V good")</f>
        <v>Poor</v>
      </c>
      <c r="O203"/>
    </row>
    <row r="204" spans="1:15" x14ac:dyDescent="0.3">
      <c r="A204" s="5" t="s">
        <v>97</v>
      </c>
      <c r="B204" s="6">
        <v>45651</v>
      </c>
      <c r="C204" s="5" t="s">
        <v>577</v>
      </c>
      <c r="D204" s="5" t="s">
        <v>972</v>
      </c>
      <c r="E204" s="5" t="s">
        <v>974</v>
      </c>
      <c r="F204" s="5" t="s">
        <v>978</v>
      </c>
      <c r="G204" s="5" t="s">
        <v>1069</v>
      </c>
      <c r="H204" s="7">
        <v>977.48</v>
      </c>
      <c r="I204" s="5">
        <v>10</v>
      </c>
      <c r="J204" s="8">
        <v>0.21</v>
      </c>
      <c r="K204" s="14">
        <v>0</v>
      </c>
      <c r="L204" s="5" t="str">
        <f t="shared" si="6"/>
        <v>Above 25%</v>
      </c>
      <c r="M204" s="5" t="str">
        <f t="shared" si="7"/>
        <v>Dec</v>
      </c>
      <c r="N204" s="1" t="str" cm="1">
        <f t="array" ref="N204">_xlfn.IFS(H204&lt;=500,"Poor",H204&lt;=1000,"Good",H204&lt;=1500,"Average",H204&gt;1500, "V good")</f>
        <v>Good</v>
      </c>
      <c r="O204"/>
    </row>
    <row r="205" spans="1:15" x14ac:dyDescent="0.3">
      <c r="A205" s="5" t="s">
        <v>121</v>
      </c>
      <c r="B205" s="6">
        <v>45651</v>
      </c>
      <c r="C205" s="5" t="s">
        <v>601</v>
      </c>
      <c r="D205" s="5" t="s">
        <v>970</v>
      </c>
      <c r="E205" s="5" t="s">
        <v>975</v>
      </c>
      <c r="F205" s="5" t="s">
        <v>978</v>
      </c>
      <c r="G205" s="5" t="s">
        <v>1093</v>
      </c>
      <c r="H205" s="7">
        <v>1461.28</v>
      </c>
      <c r="I205" s="5">
        <v>8</v>
      </c>
      <c r="J205" s="8">
        <v>0.21</v>
      </c>
      <c r="K205" s="14">
        <v>166.7</v>
      </c>
      <c r="L205" s="5" t="str">
        <f t="shared" si="6"/>
        <v>Above 25%</v>
      </c>
      <c r="M205" s="5" t="str">
        <f t="shared" si="7"/>
        <v>Dec</v>
      </c>
      <c r="N205" s="1" t="str" cm="1">
        <f t="array" ref="N205">_xlfn.IFS(H205&lt;=500,"Poor",H205&lt;=1000,"Good",H205&lt;=1500,"Average",H205&gt;1500, "V good")</f>
        <v>Average</v>
      </c>
      <c r="O205"/>
    </row>
    <row r="206" spans="1:15" x14ac:dyDescent="0.3">
      <c r="A206" s="5" t="s">
        <v>392</v>
      </c>
      <c r="B206" s="6">
        <v>45651</v>
      </c>
      <c r="C206" s="5" t="s">
        <v>870</v>
      </c>
      <c r="D206" s="5" t="s">
        <v>973</v>
      </c>
      <c r="E206" s="5" t="s">
        <v>976</v>
      </c>
      <c r="F206" s="5" t="s">
        <v>980</v>
      </c>
      <c r="G206" s="5" t="s">
        <v>1364</v>
      </c>
      <c r="H206" s="7">
        <v>653.12</v>
      </c>
      <c r="I206" s="5">
        <v>1</v>
      </c>
      <c r="J206" s="8">
        <v>0.06</v>
      </c>
      <c r="K206" s="14">
        <v>22.75</v>
      </c>
      <c r="L206" s="5" t="str">
        <f t="shared" si="6"/>
        <v>b/w 5.1-11%</v>
      </c>
      <c r="M206" s="5" t="str">
        <f t="shared" si="7"/>
        <v>Dec</v>
      </c>
      <c r="N206" s="1" t="str" cm="1">
        <f t="array" ref="N206">_xlfn.IFS(H206&lt;=500,"Poor",H206&lt;=1000,"Good",H206&lt;=1500,"Average",H206&gt;1500, "V good")</f>
        <v>Good</v>
      </c>
      <c r="O206"/>
    </row>
    <row r="207" spans="1:15" x14ac:dyDescent="0.3">
      <c r="A207" s="5" t="s">
        <v>188</v>
      </c>
      <c r="B207" s="6">
        <v>45652</v>
      </c>
      <c r="C207" s="5" t="s">
        <v>668</v>
      </c>
      <c r="D207" s="5" t="s">
        <v>970</v>
      </c>
      <c r="E207" s="5" t="s">
        <v>974</v>
      </c>
      <c r="F207" s="5" t="s">
        <v>980</v>
      </c>
      <c r="G207" s="5" t="s">
        <v>1160</v>
      </c>
      <c r="H207" s="7">
        <v>1934.22</v>
      </c>
      <c r="I207" s="5">
        <v>4</v>
      </c>
      <c r="J207" s="8">
        <v>0.14000000000000001</v>
      </c>
      <c r="K207" s="14">
        <v>316.66000000000003</v>
      </c>
      <c r="L207" s="5" t="str">
        <f t="shared" si="6"/>
        <v>b/w 20.1-25%</v>
      </c>
      <c r="M207" s="5" t="str">
        <f t="shared" si="7"/>
        <v>Dec</v>
      </c>
      <c r="N207" s="1" t="str" cm="1">
        <f t="array" ref="N207">_xlfn.IFS(H207&lt;=500,"Poor",H207&lt;=1000,"Good",H207&lt;=1500,"Average",H207&gt;1500, "V good")</f>
        <v>V good</v>
      </c>
      <c r="O207"/>
    </row>
    <row r="208" spans="1:15" x14ac:dyDescent="0.3">
      <c r="A208" s="5" t="s">
        <v>187</v>
      </c>
      <c r="B208" s="6">
        <v>45653</v>
      </c>
      <c r="C208" s="5" t="s">
        <v>667</v>
      </c>
      <c r="D208" s="5" t="s">
        <v>970</v>
      </c>
      <c r="E208" s="5" t="s">
        <v>974</v>
      </c>
      <c r="F208" s="5" t="s">
        <v>982</v>
      </c>
      <c r="G208" s="5" t="s">
        <v>1159</v>
      </c>
      <c r="H208" s="7">
        <v>1078.55</v>
      </c>
      <c r="I208" s="5">
        <v>8</v>
      </c>
      <c r="J208" s="8">
        <v>0.19</v>
      </c>
      <c r="K208" s="14">
        <v>63.39</v>
      </c>
      <c r="L208" s="5" t="str">
        <f t="shared" si="6"/>
        <v>b/w 20.1-25%</v>
      </c>
      <c r="M208" s="5" t="str">
        <f t="shared" si="7"/>
        <v>Dec</v>
      </c>
      <c r="N208" s="1" t="str" cm="1">
        <f t="array" ref="N208">_xlfn.IFS(H208&lt;=500,"Poor",H208&lt;=1000,"Good",H208&lt;=1500,"Average",H208&gt;1500, "V good")</f>
        <v>Average</v>
      </c>
      <c r="O208"/>
    </row>
    <row r="209" spans="1:15" x14ac:dyDescent="0.3">
      <c r="A209" s="5" t="s">
        <v>394</v>
      </c>
      <c r="B209" s="6">
        <v>45655</v>
      </c>
      <c r="C209" s="5" t="s">
        <v>872</v>
      </c>
      <c r="D209" s="5" t="s">
        <v>973</v>
      </c>
      <c r="E209" s="5" t="s">
        <v>975</v>
      </c>
      <c r="F209" s="5" t="s">
        <v>981</v>
      </c>
      <c r="G209" s="5" t="s">
        <v>1366</v>
      </c>
      <c r="H209" s="7">
        <v>1451.8</v>
      </c>
      <c r="I209" s="5">
        <v>9</v>
      </c>
      <c r="J209" s="8">
        <v>0.21</v>
      </c>
      <c r="K209" s="14">
        <v>227.97</v>
      </c>
      <c r="L209" s="5" t="str">
        <f t="shared" si="6"/>
        <v>Above 25%</v>
      </c>
      <c r="M209" s="5" t="str">
        <f t="shared" si="7"/>
        <v>Dec</v>
      </c>
      <c r="N209" s="1" t="str" cm="1">
        <f t="array" ref="N209">_xlfn.IFS(H209&lt;=500,"Poor",H209&lt;=1000,"Good",H209&lt;=1500,"Average",H209&gt;1500, "V good")</f>
        <v>Average</v>
      </c>
      <c r="O209"/>
    </row>
    <row r="210" spans="1:15" x14ac:dyDescent="0.3">
      <c r="A210" s="5" t="s">
        <v>150</v>
      </c>
      <c r="B210" s="6">
        <v>45657</v>
      </c>
      <c r="C210" s="5" t="s">
        <v>630</v>
      </c>
      <c r="D210" s="5" t="s">
        <v>971</v>
      </c>
      <c r="E210" s="5" t="s">
        <v>975</v>
      </c>
      <c r="F210" s="5" t="s">
        <v>978</v>
      </c>
      <c r="G210" s="5" t="s">
        <v>1122</v>
      </c>
      <c r="H210" s="7">
        <v>491.76</v>
      </c>
      <c r="I210" s="5">
        <v>3</v>
      </c>
      <c r="J210" s="8">
        <v>0.11</v>
      </c>
      <c r="K210" s="14">
        <v>23.95</v>
      </c>
      <c r="L210" s="5" t="str">
        <f t="shared" si="6"/>
        <v>b/w 5.1-11%</v>
      </c>
      <c r="M210" s="5" t="str">
        <f t="shared" si="7"/>
        <v>Dec</v>
      </c>
      <c r="N210" s="1" t="str" cm="1">
        <f t="array" ref="N210">_xlfn.IFS(H210&lt;=500,"Poor",H210&lt;=1000,"Good",H210&lt;=1500,"Average",H210&gt;1500, "V good")</f>
        <v>Poor</v>
      </c>
      <c r="O210"/>
    </row>
    <row r="211" spans="1:15" x14ac:dyDescent="0.3">
      <c r="A211" s="5" t="s">
        <v>461</v>
      </c>
      <c r="B211" s="6">
        <v>45657</v>
      </c>
      <c r="C211" s="5" t="s">
        <v>939</v>
      </c>
      <c r="D211" s="5" t="s">
        <v>970</v>
      </c>
      <c r="E211" s="5" t="s">
        <v>975</v>
      </c>
      <c r="F211" s="5" t="s">
        <v>981</v>
      </c>
      <c r="G211" s="5" t="s">
        <v>1433</v>
      </c>
      <c r="H211" s="7">
        <v>772.55</v>
      </c>
      <c r="I211" s="5">
        <v>4</v>
      </c>
      <c r="J211" s="8">
        <v>0.05</v>
      </c>
      <c r="K211" s="14">
        <v>136.22999999999999</v>
      </c>
      <c r="L211" s="5" t="str">
        <f t="shared" si="6"/>
        <v xml:space="preserve"> b/w 0-5%</v>
      </c>
      <c r="M211" s="5" t="str">
        <f t="shared" si="7"/>
        <v>Dec</v>
      </c>
      <c r="N211" s="1" t="str" cm="1">
        <f t="array" ref="N211">_xlfn.IFS(H211&lt;=500,"Poor",H211&lt;=1000,"Good",H211&lt;=1500,"Average",H211&gt;1500, "V good")</f>
        <v>Good</v>
      </c>
      <c r="O211"/>
    </row>
    <row r="212" spans="1:15" x14ac:dyDescent="0.3">
      <c r="A212" s="5" t="s">
        <v>283</v>
      </c>
      <c r="B212" s="6">
        <v>45658</v>
      </c>
      <c r="C212" s="5" t="s">
        <v>763</v>
      </c>
      <c r="D212" s="5" t="s">
        <v>971</v>
      </c>
      <c r="E212" s="5" t="s">
        <v>975</v>
      </c>
      <c r="F212" s="5" t="s">
        <v>981</v>
      </c>
      <c r="G212" s="5" t="s">
        <v>1255</v>
      </c>
      <c r="H212" s="7">
        <v>135.41999999999999</v>
      </c>
      <c r="I212" s="5">
        <v>4</v>
      </c>
      <c r="J212" s="8">
        <v>0.14000000000000001</v>
      </c>
      <c r="K212" s="14">
        <v>112.21</v>
      </c>
      <c r="L212" s="5" t="str">
        <f t="shared" si="6"/>
        <v>b/w 20.1-25%</v>
      </c>
      <c r="M212" s="5" t="str">
        <f t="shared" si="7"/>
        <v>Jan</v>
      </c>
      <c r="N212" s="1" t="str" cm="1">
        <f t="array" ref="N212">_xlfn.IFS(H212&lt;=500,"Poor",H212&lt;=1000,"Good",H212&lt;=1500,"Average",H212&gt;1500, "V good")</f>
        <v>Poor</v>
      </c>
      <c r="O212"/>
    </row>
    <row r="213" spans="1:15" x14ac:dyDescent="0.3">
      <c r="A213" s="5" t="s">
        <v>138</v>
      </c>
      <c r="B213" s="6">
        <v>45659</v>
      </c>
      <c r="C213" s="5" t="s">
        <v>618</v>
      </c>
      <c r="D213" s="5" t="s">
        <v>973</v>
      </c>
      <c r="E213" s="5" t="s">
        <v>974</v>
      </c>
      <c r="F213" s="5" t="s">
        <v>982</v>
      </c>
      <c r="G213" s="5" t="s">
        <v>1110</v>
      </c>
      <c r="H213" s="7">
        <v>1666.47</v>
      </c>
      <c r="I213" s="5">
        <v>6</v>
      </c>
      <c r="J213" s="8">
        <v>0.06</v>
      </c>
      <c r="K213" s="14">
        <v>0</v>
      </c>
      <c r="L213" s="5" t="str">
        <f t="shared" si="6"/>
        <v>b/w 5.1-11%</v>
      </c>
      <c r="M213" s="5" t="str">
        <f t="shared" si="7"/>
        <v>Jan</v>
      </c>
      <c r="N213" s="1" t="str" cm="1">
        <f t="array" ref="N213">_xlfn.IFS(H213&lt;=500,"Poor",H213&lt;=1000,"Good",H213&lt;=1500,"Average",H213&gt;1500, "V good")</f>
        <v>V good</v>
      </c>
      <c r="O213"/>
    </row>
    <row r="214" spans="1:15" x14ac:dyDescent="0.3">
      <c r="A214" s="5" t="s">
        <v>168</v>
      </c>
      <c r="B214" s="6">
        <v>45659</v>
      </c>
      <c r="C214" s="5" t="s">
        <v>648</v>
      </c>
      <c r="D214" s="5" t="s">
        <v>970</v>
      </c>
      <c r="E214" s="5" t="s">
        <v>976</v>
      </c>
      <c r="F214" s="5" t="s">
        <v>977</v>
      </c>
      <c r="G214" s="5" t="s">
        <v>1140</v>
      </c>
      <c r="H214" s="7">
        <v>903.46</v>
      </c>
      <c r="I214" s="5">
        <v>10</v>
      </c>
      <c r="J214" s="8">
        <v>0.23</v>
      </c>
      <c r="K214" s="14">
        <v>349.16</v>
      </c>
      <c r="L214" s="5" t="str">
        <f t="shared" si="6"/>
        <v>Above 25%</v>
      </c>
      <c r="M214" s="5" t="str">
        <f t="shared" si="7"/>
        <v>Jan</v>
      </c>
      <c r="N214" s="1" t="str" cm="1">
        <f t="array" ref="N214">_xlfn.IFS(H214&lt;=500,"Poor",H214&lt;=1000,"Good",H214&lt;=1500,"Average",H214&gt;1500, "V good")</f>
        <v>Good</v>
      </c>
      <c r="O214"/>
    </row>
    <row r="215" spans="1:15" x14ac:dyDescent="0.3">
      <c r="A215" s="5" t="s">
        <v>388</v>
      </c>
      <c r="B215" s="6">
        <v>45659</v>
      </c>
      <c r="C215" s="5" t="s">
        <v>866</v>
      </c>
      <c r="D215" s="5" t="s">
        <v>971</v>
      </c>
      <c r="E215" s="5" t="s">
        <v>975</v>
      </c>
      <c r="F215" s="5" t="s">
        <v>981</v>
      </c>
      <c r="G215" s="5" t="s">
        <v>1360</v>
      </c>
      <c r="H215" s="7">
        <v>1617.14</v>
      </c>
      <c r="I215" s="5">
        <v>8</v>
      </c>
      <c r="J215" s="8">
        <v>0.03</v>
      </c>
      <c r="K215" s="14">
        <v>395.53</v>
      </c>
      <c r="L215" s="5" t="str">
        <f t="shared" si="6"/>
        <v xml:space="preserve"> b/w 0-5%</v>
      </c>
      <c r="M215" s="5" t="str">
        <f t="shared" si="7"/>
        <v>Jan</v>
      </c>
      <c r="N215" s="1" t="str" cm="1">
        <f t="array" ref="N215">_xlfn.IFS(H215&lt;=500,"Poor",H215&lt;=1000,"Good",H215&lt;=1500,"Average",H215&gt;1500, "V good")</f>
        <v>V good</v>
      </c>
      <c r="O215"/>
    </row>
    <row r="216" spans="1:15" x14ac:dyDescent="0.3">
      <c r="A216" s="5" t="s">
        <v>348</v>
      </c>
      <c r="B216" s="6">
        <v>45660</v>
      </c>
      <c r="C216" s="5" t="s">
        <v>827</v>
      </c>
      <c r="D216" s="5" t="s">
        <v>973</v>
      </c>
      <c r="E216" s="5" t="s">
        <v>976</v>
      </c>
      <c r="F216" s="5" t="s">
        <v>981</v>
      </c>
      <c r="G216" s="5" t="s">
        <v>1320</v>
      </c>
      <c r="H216" s="7">
        <v>1082.45</v>
      </c>
      <c r="I216" s="5">
        <v>9</v>
      </c>
      <c r="J216" s="8">
        <v>0.25</v>
      </c>
      <c r="K216" s="14">
        <v>0</v>
      </c>
      <c r="L216" s="5" t="str">
        <f t="shared" si="6"/>
        <v>Above 25%</v>
      </c>
      <c r="M216" s="5" t="str">
        <f t="shared" si="7"/>
        <v>Jan</v>
      </c>
      <c r="N216" s="1" t="str" cm="1">
        <f t="array" ref="N216">_xlfn.IFS(H216&lt;=500,"Poor",H216&lt;=1000,"Good",H216&lt;=1500,"Average",H216&gt;1500, "V good")</f>
        <v>Average</v>
      </c>
      <c r="O216"/>
    </row>
    <row r="217" spans="1:15" x14ac:dyDescent="0.3">
      <c r="A217" s="5" t="s">
        <v>438</v>
      </c>
      <c r="B217" s="6">
        <v>45660</v>
      </c>
      <c r="C217" s="5" t="s">
        <v>916</v>
      </c>
      <c r="D217" s="5" t="s">
        <v>972</v>
      </c>
      <c r="E217" s="5" t="s">
        <v>976</v>
      </c>
      <c r="F217" s="5" t="s">
        <v>981</v>
      </c>
      <c r="G217" s="5" t="s">
        <v>1410</v>
      </c>
      <c r="H217" s="7">
        <v>1174.7</v>
      </c>
      <c r="I217" s="5">
        <v>9</v>
      </c>
      <c r="J217" s="8">
        <v>0.26</v>
      </c>
      <c r="K217" s="14">
        <v>489.69</v>
      </c>
      <c r="L217" s="5" t="str">
        <f t="shared" si="6"/>
        <v>Above 25%</v>
      </c>
      <c r="M217" s="5" t="str">
        <f t="shared" si="7"/>
        <v>Jan</v>
      </c>
      <c r="N217" s="1" t="str" cm="1">
        <f t="array" ref="N217">_xlfn.IFS(H217&lt;=500,"Poor",H217&lt;=1000,"Good",H217&lt;=1500,"Average",H217&gt;1500, "V good")</f>
        <v>Average</v>
      </c>
      <c r="O217"/>
    </row>
    <row r="218" spans="1:15" x14ac:dyDescent="0.3">
      <c r="A218" s="5" t="s">
        <v>383</v>
      </c>
      <c r="B218" s="6">
        <v>45661</v>
      </c>
      <c r="C218" s="5" t="s">
        <v>861</v>
      </c>
      <c r="D218" s="5" t="s">
        <v>972</v>
      </c>
      <c r="E218" s="5" t="s">
        <v>976</v>
      </c>
      <c r="F218" s="5" t="s">
        <v>978</v>
      </c>
      <c r="G218" s="5" t="s">
        <v>1355</v>
      </c>
      <c r="H218" s="7">
        <v>320.81</v>
      </c>
      <c r="I218" s="5">
        <v>10</v>
      </c>
      <c r="J218" s="8">
        <v>7.0000000000000007E-2</v>
      </c>
      <c r="K218" s="14">
        <v>6.16</v>
      </c>
      <c r="L218" s="5" t="str">
        <f t="shared" si="6"/>
        <v>b/w 5.1-11%</v>
      </c>
      <c r="M218" s="5" t="str">
        <f t="shared" si="7"/>
        <v>Jan</v>
      </c>
      <c r="N218" s="1" t="str" cm="1">
        <f t="array" ref="N218">_xlfn.IFS(H218&lt;=500,"Poor",H218&lt;=1000,"Good",H218&lt;=1500,"Average",H218&gt;1500, "V good")</f>
        <v>Poor</v>
      </c>
      <c r="O218"/>
    </row>
    <row r="219" spans="1:15" x14ac:dyDescent="0.3">
      <c r="A219" s="5" t="s">
        <v>331</v>
      </c>
      <c r="B219" s="6">
        <v>45662</v>
      </c>
      <c r="C219" s="5" t="s">
        <v>810</v>
      </c>
      <c r="D219" s="5" t="s">
        <v>973</v>
      </c>
      <c r="E219" s="5" t="s">
        <v>974</v>
      </c>
      <c r="F219" s="5" t="s">
        <v>982</v>
      </c>
      <c r="G219" s="5" t="s">
        <v>1303</v>
      </c>
      <c r="H219" s="7">
        <v>1612.14</v>
      </c>
      <c r="I219" s="5">
        <v>6</v>
      </c>
      <c r="J219" s="8">
        <v>0.2</v>
      </c>
      <c r="K219" s="14">
        <v>0</v>
      </c>
      <c r="L219" s="5" t="str">
        <f t="shared" si="6"/>
        <v>b/w 20.1-25%</v>
      </c>
      <c r="M219" s="5" t="str">
        <f t="shared" si="7"/>
        <v>Jan</v>
      </c>
      <c r="N219" s="1" t="str" cm="1">
        <f t="array" ref="N219">_xlfn.IFS(H219&lt;=500,"Poor",H219&lt;=1000,"Good",H219&lt;=1500,"Average",H219&gt;1500, "V good")</f>
        <v>V good</v>
      </c>
      <c r="O219"/>
    </row>
    <row r="220" spans="1:15" x14ac:dyDescent="0.3">
      <c r="A220" s="5" t="s">
        <v>339</v>
      </c>
      <c r="B220" s="6">
        <v>45663</v>
      </c>
      <c r="C220" s="5" t="s">
        <v>818</v>
      </c>
      <c r="D220" s="5" t="s">
        <v>972</v>
      </c>
      <c r="E220" s="5" t="s">
        <v>975</v>
      </c>
      <c r="F220" s="5" t="s">
        <v>980</v>
      </c>
      <c r="G220" s="5" t="s">
        <v>1311</v>
      </c>
      <c r="H220" s="7">
        <v>1568.1</v>
      </c>
      <c r="I220" s="5">
        <v>7</v>
      </c>
      <c r="J220" s="8">
        <v>0.17</v>
      </c>
      <c r="K220" s="14">
        <v>0</v>
      </c>
      <c r="L220" s="5" t="str">
        <f t="shared" si="6"/>
        <v>b/w 20.1-25%</v>
      </c>
      <c r="M220" s="5" t="str">
        <f t="shared" si="7"/>
        <v>Jan</v>
      </c>
      <c r="N220" s="1" t="str" cm="1">
        <f t="array" ref="N220">_xlfn.IFS(H220&lt;=500,"Poor",H220&lt;=1000,"Good",H220&lt;=1500,"Average",H220&gt;1500, "V good")</f>
        <v>V good</v>
      </c>
      <c r="O220"/>
    </row>
    <row r="221" spans="1:15" x14ac:dyDescent="0.3">
      <c r="A221" s="5" t="s">
        <v>42</v>
      </c>
      <c r="B221" s="6">
        <v>45666</v>
      </c>
      <c r="C221" s="5" t="s">
        <v>523</v>
      </c>
      <c r="D221" s="5" t="s">
        <v>970</v>
      </c>
      <c r="E221" s="5" t="s">
        <v>974</v>
      </c>
      <c r="F221" s="5" t="s">
        <v>982</v>
      </c>
      <c r="G221" s="5" t="s">
        <v>1014</v>
      </c>
      <c r="H221" s="7">
        <v>1696.74</v>
      </c>
      <c r="I221" s="5">
        <v>6</v>
      </c>
      <c r="J221" s="8">
        <v>0.25</v>
      </c>
      <c r="K221" s="14">
        <v>0</v>
      </c>
      <c r="L221" s="5" t="str">
        <f t="shared" si="6"/>
        <v>Above 25%</v>
      </c>
      <c r="M221" s="5" t="str">
        <f t="shared" si="7"/>
        <v>Jan</v>
      </c>
      <c r="N221" s="1" t="str" cm="1">
        <f t="array" ref="N221">_xlfn.IFS(H221&lt;=500,"Poor",H221&lt;=1000,"Good",H221&lt;=1500,"Average",H221&gt;1500, "V good")</f>
        <v>V good</v>
      </c>
      <c r="O221"/>
    </row>
    <row r="222" spans="1:15" x14ac:dyDescent="0.3">
      <c r="A222" s="5" t="s">
        <v>449</v>
      </c>
      <c r="B222" s="6">
        <v>45666</v>
      </c>
      <c r="C222" s="5" t="s">
        <v>927</v>
      </c>
      <c r="D222" s="5" t="s">
        <v>971</v>
      </c>
      <c r="E222" s="5" t="s">
        <v>975</v>
      </c>
      <c r="F222" s="5" t="s">
        <v>980</v>
      </c>
      <c r="G222" s="5" t="s">
        <v>1421</v>
      </c>
      <c r="H222" s="7">
        <v>1385.73</v>
      </c>
      <c r="I222" s="5">
        <v>9</v>
      </c>
      <c r="J222" s="8">
        <v>0.15</v>
      </c>
      <c r="K222" s="14">
        <v>187.88</v>
      </c>
      <c r="L222" s="5" t="str">
        <f t="shared" si="6"/>
        <v>b/w 20.1-25%</v>
      </c>
      <c r="M222" s="5" t="str">
        <f t="shared" si="7"/>
        <v>Jan</v>
      </c>
      <c r="N222" s="1" t="str" cm="1">
        <f t="array" ref="N222">_xlfn.IFS(H222&lt;=500,"Poor",H222&lt;=1000,"Good",H222&lt;=1500,"Average",H222&gt;1500, "V good")</f>
        <v>Average</v>
      </c>
      <c r="O222"/>
    </row>
    <row r="223" spans="1:15" x14ac:dyDescent="0.3">
      <c r="A223" s="5" t="s">
        <v>27</v>
      </c>
      <c r="B223" s="6">
        <v>45667</v>
      </c>
      <c r="C223" s="5" t="s">
        <v>508</v>
      </c>
      <c r="D223" s="5" t="s">
        <v>973</v>
      </c>
      <c r="E223" s="5" t="s">
        <v>976</v>
      </c>
      <c r="F223" s="5" t="s">
        <v>978</v>
      </c>
      <c r="G223" s="5" t="s">
        <v>999</v>
      </c>
      <c r="H223" s="7">
        <v>86.55</v>
      </c>
      <c r="I223" s="5">
        <v>2</v>
      </c>
      <c r="J223" s="8">
        <v>0.15</v>
      </c>
      <c r="K223" s="14">
        <v>0</v>
      </c>
      <c r="L223" s="5" t="str">
        <f t="shared" si="6"/>
        <v>b/w 20.1-25%</v>
      </c>
      <c r="M223" s="5" t="str">
        <f t="shared" si="7"/>
        <v>Jan</v>
      </c>
      <c r="N223" s="1" t="str" cm="1">
        <f t="array" ref="N223">_xlfn.IFS(H223&lt;=500,"Poor",H223&lt;=1000,"Good",H223&lt;=1500,"Average",H223&gt;1500, "V good")</f>
        <v>Poor</v>
      </c>
      <c r="O223"/>
    </row>
    <row r="224" spans="1:15" x14ac:dyDescent="0.3">
      <c r="A224" s="5" t="s">
        <v>184</v>
      </c>
      <c r="B224" s="6">
        <v>45667</v>
      </c>
      <c r="C224" s="5" t="s">
        <v>664</v>
      </c>
      <c r="D224" s="5" t="s">
        <v>973</v>
      </c>
      <c r="E224" s="5" t="s">
        <v>976</v>
      </c>
      <c r="F224" s="5" t="s">
        <v>977</v>
      </c>
      <c r="G224" s="5" t="s">
        <v>1156</v>
      </c>
      <c r="H224" s="7">
        <v>950.28</v>
      </c>
      <c r="I224" s="5">
        <v>3</v>
      </c>
      <c r="J224" s="8">
        <v>0.28000000000000003</v>
      </c>
      <c r="K224" s="14">
        <v>0</v>
      </c>
      <c r="L224" s="5" t="str">
        <f t="shared" si="6"/>
        <v>Above 25%</v>
      </c>
      <c r="M224" s="5" t="str">
        <f t="shared" si="7"/>
        <v>Jan</v>
      </c>
      <c r="N224" s="1" t="str" cm="1">
        <f t="array" ref="N224">_xlfn.IFS(H224&lt;=500,"Poor",H224&lt;=1000,"Good",H224&lt;=1500,"Average",H224&gt;1500, "V good")</f>
        <v>Good</v>
      </c>
      <c r="O224"/>
    </row>
    <row r="225" spans="1:15" x14ac:dyDescent="0.3">
      <c r="A225" s="5" t="s">
        <v>358</v>
      </c>
      <c r="B225" s="6">
        <v>45667</v>
      </c>
      <c r="C225" s="5" t="s">
        <v>836</v>
      </c>
      <c r="D225" s="5" t="s">
        <v>973</v>
      </c>
      <c r="E225" s="5" t="s">
        <v>974</v>
      </c>
      <c r="F225" s="5" t="s">
        <v>980</v>
      </c>
      <c r="G225" s="5" t="s">
        <v>1330</v>
      </c>
      <c r="H225" s="7">
        <v>1992.91</v>
      </c>
      <c r="I225" s="5">
        <v>5</v>
      </c>
      <c r="J225" s="8">
        <v>0.13</v>
      </c>
      <c r="K225" s="14">
        <v>0</v>
      </c>
      <c r="L225" s="5" t="str">
        <f t="shared" si="6"/>
        <v>b/w 20.1-25%</v>
      </c>
      <c r="M225" s="5" t="str">
        <f t="shared" si="7"/>
        <v>Jan</v>
      </c>
      <c r="N225" s="1" t="str" cm="1">
        <f t="array" ref="N225">_xlfn.IFS(H225&lt;=500,"Poor",H225&lt;=1000,"Good",H225&lt;=1500,"Average",H225&gt;1500, "V good")</f>
        <v>V good</v>
      </c>
      <c r="O225"/>
    </row>
    <row r="226" spans="1:15" x14ac:dyDescent="0.3">
      <c r="A226" s="5" t="s">
        <v>53</v>
      </c>
      <c r="B226" s="6">
        <v>45668</v>
      </c>
      <c r="C226" s="5" t="s">
        <v>534</v>
      </c>
      <c r="D226" s="5" t="s">
        <v>970</v>
      </c>
      <c r="E226" s="5" t="s">
        <v>976</v>
      </c>
      <c r="F226" s="5" t="s">
        <v>982</v>
      </c>
      <c r="G226" s="5" t="s">
        <v>1025</v>
      </c>
      <c r="H226" s="7">
        <v>1816.55</v>
      </c>
      <c r="I226" s="5">
        <v>8</v>
      </c>
      <c r="J226" s="8">
        <v>0.27</v>
      </c>
      <c r="K226" s="14">
        <v>252.32</v>
      </c>
      <c r="L226" s="5" t="str">
        <f t="shared" si="6"/>
        <v>Above 25%</v>
      </c>
      <c r="M226" s="5" t="str">
        <f t="shared" si="7"/>
        <v>Jan</v>
      </c>
      <c r="N226" s="1" t="str" cm="1">
        <f t="array" ref="N226">_xlfn.IFS(H226&lt;=500,"Poor",H226&lt;=1000,"Good",H226&lt;=1500,"Average",H226&gt;1500, "V good")</f>
        <v>V good</v>
      </c>
      <c r="O226"/>
    </row>
    <row r="227" spans="1:15" x14ac:dyDescent="0.3">
      <c r="A227" s="5" t="s">
        <v>273</v>
      </c>
      <c r="B227" s="6">
        <v>45668</v>
      </c>
      <c r="C227" s="5" t="s">
        <v>753</v>
      </c>
      <c r="D227" s="5" t="s">
        <v>971</v>
      </c>
      <c r="E227" s="5" t="s">
        <v>974</v>
      </c>
      <c r="F227" s="5" t="s">
        <v>977</v>
      </c>
      <c r="G227" s="5" t="s">
        <v>1245</v>
      </c>
      <c r="H227" s="7">
        <v>391.42</v>
      </c>
      <c r="I227" s="5">
        <v>3</v>
      </c>
      <c r="J227" s="8">
        <v>0.03</v>
      </c>
      <c r="K227" s="14">
        <v>0</v>
      </c>
      <c r="L227" s="5" t="str">
        <f t="shared" si="6"/>
        <v xml:space="preserve"> b/w 0-5%</v>
      </c>
      <c r="M227" s="5" t="str">
        <f t="shared" si="7"/>
        <v>Jan</v>
      </c>
      <c r="N227" s="1" t="str" cm="1">
        <f t="array" ref="N227">_xlfn.IFS(H227&lt;=500,"Poor",H227&lt;=1000,"Good",H227&lt;=1500,"Average",H227&gt;1500, "V good")</f>
        <v>Poor</v>
      </c>
      <c r="O227"/>
    </row>
    <row r="228" spans="1:15" x14ac:dyDescent="0.3">
      <c r="A228" s="5" t="s">
        <v>338</v>
      </c>
      <c r="B228" s="6">
        <v>45668</v>
      </c>
      <c r="C228" s="5" t="s">
        <v>817</v>
      </c>
      <c r="D228" s="5" t="s">
        <v>971</v>
      </c>
      <c r="E228" s="5" t="s">
        <v>976</v>
      </c>
      <c r="F228" s="5" t="s">
        <v>977</v>
      </c>
      <c r="G228" s="5" t="s">
        <v>1310</v>
      </c>
      <c r="H228" s="7">
        <v>181.11</v>
      </c>
      <c r="I228" s="5">
        <v>5</v>
      </c>
      <c r="J228" s="8">
        <v>0.18</v>
      </c>
      <c r="K228" s="14">
        <v>197.36</v>
      </c>
      <c r="L228" s="5" t="str">
        <f t="shared" si="6"/>
        <v>b/w 20.1-25%</v>
      </c>
      <c r="M228" s="5" t="str">
        <f t="shared" si="7"/>
        <v>Jan</v>
      </c>
      <c r="N228" s="1" t="str" cm="1">
        <f t="array" ref="N228">_xlfn.IFS(H228&lt;=500,"Poor",H228&lt;=1000,"Good",H228&lt;=1500,"Average",H228&gt;1500, "V good")</f>
        <v>Poor</v>
      </c>
      <c r="O228"/>
    </row>
    <row r="229" spans="1:15" x14ac:dyDescent="0.3">
      <c r="A229" s="5" t="s">
        <v>401</v>
      </c>
      <c r="B229" s="6">
        <v>45668</v>
      </c>
      <c r="C229" s="5" t="s">
        <v>879</v>
      </c>
      <c r="D229" s="5" t="s">
        <v>970</v>
      </c>
      <c r="E229" s="5" t="s">
        <v>976</v>
      </c>
      <c r="F229" s="5" t="s">
        <v>978</v>
      </c>
      <c r="G229" s="5" t="s">
        <v>1373</v>
      </c>
      <c r="H229" s="7">
        <v>927.45</v>
      </c>
      <c r="I229" s="5">
        <v>6</v>
      </c>
      <c r="J229" s="8">
        <v>0.24</v>
      </c>
      <c r="K229" s="14">
        <v>23.66</v>
      </c>
      <c r="L229" s="5" t="str">
        <f t="shared" si="6"/>
        <v>Above 25%</v>
      </c>
      <c r="M229" s="5" t="str">
        <f t="shared" si="7"/>
        <v>Jan</v>
      </c>
      <c r="N229" s="1" t="str" cm="1">
        <f t="array" ref="N229">_xlfn.IFS(H229&lt;=500,"Poor",H229&lt;=1000,"Good",H229&lt;=1500,"Average",H229&gt;1500, "V good")</f>
        <v>Good</v>
      </c>
      <c r="O229"/>
    </row>
    <row r="230" spans="1:15" x14ac:dyDescent="0.3">
      <c r="A230" s="5" t="s">
        <v>165</v>
      </c>
      <c r="B230" s="6">
        <v>45670</v>
      </c>
      <c r="C230" s="5" t="s">
        <v>645</v>
      </c>
      <c r="D230" s="5" t="s">
        <v>970</v>
      </c>
      <c r="E230" s="5" t="s">
        <v>976</v>
      </c>
      <c r="F230" s="5" t="s">
        <v>979</v>
      </c>
      <c r="G230" s="5" t="s">
        <v>1137</v>
      </c>
      <c r="H230" s="7">
        <v>1553.64</v>
      </c>
      <c r="I230" s="5">
        <v>3</v>
      </c>
      <c r="J230" s="8">
        <v>0.26</v>
      </c>
      <c r="K230" s="14">
        <v>119.72</v>
      </c>
      <c r="L230" s="5" t="str">
        <f t="shared" si="6"/>
        <v>Above 25%</v>
      </c>
      <c r="M230" s="5" t="str">
        <f t="shared" si="7"/>
        <v>Jan</v>
      </c>
      <c r="N230" s="1" t="str" cm="1">
        <f t="array" ref="N230">_xlfn.IFS(H230&lt;=500,"Poor",H230&lt;=1000,"Good",H230&lt;=1500,"Average",H230&gt;1500, "V good")</f>
        <v>V good</v>
      </c>
      <c r="O230"/>
    </row>
    <row r="231" spans="1:15" x14ac:dyDescent="0.3">
      <c r="A231" s="5" t="s">
        <v>336</v>
      </c>
      <c r="B231" s="6">
        <v>45671</v>
      </c>
      <c r="C231" s="5" t="s">
        <v>815</v>
      </c>
      <c r="D231" s="5" t="s">
        <v>973</v>
      </c>
      <c r="E231" s="5" t="s">
        <v>976</v>
      </c>
      <c r="F231" s="5" t="s">
        <v>978</v>
      </c>
      <c r="G231" s="5" t="s">
        <v>1308</v>
      </c>
      <c r="H231" s="7">
        <v>1573.56</v>
      </c>
      <c r="I231" s="5">
        <v>8</v>
      </c>
      <c r="J231" s="8">
        <v>0.04</v>
      </c>
      <c r="K231" s="14">
        <v>292.42</v>
      </c>
      <c r="L231" s="5" t="str">
        <f t="shared" si="6"/>
        <v xml:space="preserve"> b/w 0-5%</v>
      </c>
      <c r="M231" s="5" t="str">
        <f t="shared" si="7"/>
        <v>Jan</v>
      </c>
      <c r="N231" s="1" t="str" cm="1">
        <f t="array" ref="N231">_xlfn.IFS(H231&lt;=500,"Poor",H231&lt;=1000,"Good",H231&lt;=1500,"Average",H231&gt;1500, "V good")</f>
        <v>V good</v>
      </c>
      <c r="O231"/>
    </row>
    <row r="232" spans="1:15" x14ac:dyDescent="0.3">
      <c r="A232" s="5" t="s">
        <v>209</v>
      </c>
      <c r="B232" s="6">
        <v>45672</v>
      </c>
      <c r="C232" s="5" t="s">
        <v>689</v>
      </c>
      <c r="D232" s="5" t="s">
        <v>972</v>
      </c>
      <c r="E232" s="5" t="s">
        <v>974</v>
      </c>
      <c r="F232" s="5" t="s">
        <v>981</v>
      </c>
      <c r="G232" s="5" t="s">
        <v>1181</v>
      </c>
      <c r="H232" s="7">
        <v>102.01</v>
      </c>
      <c r="I232" s="5">
        <v>10</v>
      </c>
      <c r="J232" s="8">
        <v>0.28999999999999998</v>
      </c>
      <c r="K232" s="14">
        <v>0</v>
      </c>
      <c r="L232" s="5" t="str">
        <f t="shared" si="6"/>
        <v>Above 25%</v>
      </c>
      <c r="M232" s="5" t="str">
        <f t="shared" si="7"/>
        <v>Jan</v>
      </c>
      <c r="N232" s="1" t="str" cm="1">
        <f t="array" ref="N232">_xlfn.IFS(H232&lt;=500,"Poor",H232&lt;=1000,"Good",H232&lt;=1500,"Average",H232&gt;1500, "V good")</f>
        <v>Poor</v>
      </c>
      <c r="O232"/>
    </row>
    <row r="233" spans="1:15" x14ac:dyDescent="0.3">
      <c r="A233" s="5" t="s">
        <v>287</v>
      </c>
      <c r="B233" s="6">
        <v>45674</v>
      </c>
      <c r="C233" s="5" t="s">
        <v>767</v>
      </c>
      <c r="D233" s="5" t="s">
        <v>971</v>
      </c>
      <c r="E233" s="5" t="s">
        <v>975</v>
      </c>
      <c r="F233" s="5" t="s">
        <v>977</v>
      </c>
      <c r="G233" s="5" t="s">
        <v>1259</v>
      </c>
      <c r="H233" s="7">
        <v>1055</v>
      </c>
      <c r="I233" s="5">
        <v>9</v>
      </c>
      <c r="J233" s="8">
        <v>0.01</v>
      </c>
      <c r="K233" s="14">
        <v>253.09</v>
      </c>
      <c r="L233" s="5" t="str">
        <f t="shared" si="6"/>
        <v xml:space="preserve"> b/w 0-5%</v>
      </c>
      <c r="M233" s="5" t="str">
        <f t="shared" si="7"/>
        <v>Jan</v>
      </c>
      <c r="N233" s="1" t="str" cm="1">
        <f t="array" ref="N233">_xlfn.IFS(H233&lt;=500,"Poor",H233&lt;=1000,"Good",H233&lt;=1500,"Average",H233&gt;1500, "V good")</f>
        <v>Average</v>
      </c>
      <c r="O233"/>
    </row>
    <row r="234" spans="1:15" x14ac:dyDescent="0.3">
      <c r="A234" s="5" t="s">
        <v>490</v>
      </c>
      <c r="B234" s="6">
        <v>45674</v>
      </c>
      <c r="C234" s="5" t="s">
        <v>968</v>
      </c>
      <c r="D234" s="5" t="s">
        <v>973</v>
      </c>
      <c r="E234" s="5" t="s">
        <v>975</v>
      </c>
      <c r="F234" s="5" t="s">
        <v>981</v>
      </c>
      <c r="G234" s="5" t="s">
        <v>1462</v>
      </c>
      <c r="H234" s="7">
        <v>967.64</v>
      </c>
      <c r="I234" s="5">
        <v>6</v>
      </c>
      <c r="J234" s="8">
        <v>0.21</v>
      </c>
      <c r="K234" s="14">
        <v>165.81</v>
      </c>
      <c r="L234" s="5" t="str">
        <f t="shared" si="6"/>
        <v>Above 25%</v>
      </c>
      <c r="M234" s="5" t="str">
        <f t="shared" si="7"/>
        <v>Jan</v>
      </c>
      <c r="N234" s="1" t="str" cm="1">
        <f t="array" ref="N234">_xlfn.IFS(H234&lt;=500,"Poor",H234&lt;=1000,"Good",H234&lt;=1500,"Average",H234&gt;1500, "V good")</f>
        <v>Good</v>
      </c>
      <c r="O234"/>
    </row>
    <row r="235" spans="1:15" x14ac:dyDescent="0.3">
      <c r="A235" s="5" t="s">
        <v>366</v>
      </c>
      <c r="B235" s="6">
        <v>45676</v>
      </c>
      <c r="C235" s="5" t="s">
        <v>844</v>
      </c>
      <c r="D235" s="5" t="s">
        <v>972</v>
      </c>
      <c r="E235" s="5" t="s">
        <v>976</v>
      </c>
      <c r="F235" s="5" t="s">
        <v>977</v>
      </c>
      <c r="G235" s="5" t="s">
        <v>1338</v>
      </c>
      <c r="H235" s="7">
        <v>917.97</v>
      </c>
      <c r="I235" s="5">
        <v>8</v>
      </c>
      <c r="J235" s="8">
        <v>0.23</v>
      </c>
      <c r="K235" s="14">
        <v>35.590000000000003</v>
      </c>
      <c r="L235" s="5" t="str">
        <f t="shared" si="6"/>
        <v>Above 25%</v>
      </c>
      <c r="M235" s="5" t="str">
        <f t="shared" si="7"/>
        <v>Jan</v>
      </c>
      <c r="N235" s="1" t="str" cm="1">
        <f t="array" ref="N235">_xlfn.IFS(H235&lt;=500,"Poor",H235&lt;=1000,"Good",H235&lt;=1500,"Average",H235&gt;1500, "V good")</f>
        <v>Good</v>
      </c>
      <c r="O235"/>
    </row>
    <row r="236" spans="1:15" x14ac:dyDescent="0.3">
      <c r="A236" s="5" t="s">
        <v>44</v>
      </c>
      <c r="B236" s="6">
        <v>45678</v>
      </c>
      <c r="C236" s="5" t="s">
        <v>525</v>
      </c>
      <c r="D236" s="5" t="s">
        <v>971</v>
      </c>
      <c r="E236" s="5" t="s">
        <v>976</v>
      </c>
      <c r="F236" s="5" t="s">
        <v>977</v>
      </c>
      <c r="G236" s="5" t="s">
        <v>1016</v>
      </c>
      <c r="H236" s="7">
        <v>1198.3</v>
      </c>
      <c r="I236" s="5">
        <v>4</v>
      </c>
      <c r="J236" s="8">
        <v>0</v>
      </c>
      <c r="K236" s="14">
        <v>304.83</v>
      </c>
      <c r="L236" s="5" t="str">
        <f t="shared" si="6"/>
        <v xml:space="preserve"> b/w 0-5%</v>
      </c>
      <c r="M236" s="5" t="str">
        <f t="shared" si="7"/>
        <v>Jan</v>
      </c>
      <c r="N236" s="1" t="str" cm="1">
        <f t="array" ref="N236">_xlfn.IFS(H236&lt;=500,"Poor",H236&lt;=1000,"Good",H236&lt;=1500,"Average",H236&gt;1500, "V good")</f>
        <v>Average</v>
      </c>
      <c r="O236"/>
    </row>
    <row r="237" spans="1:15" x14ac:dyDescent="0.3">
      <c r="A237" s="5" t="s">
        <v>356</v>
      </c>
      <c r="B237" s="6">
        <v>45678</v>
      </c>
      <c r="C237" s="5" t="s">
        <v>834</v>
      </c>
      <c r="D237" s="5" t="s">
        <v>971</v>
      </c>
      <c r="E237" s="5" t="s">
        <v>976</v>
      </c>
      <c r="F237" s="5" t="s">
        <v>977</v>
      </c>
      <c r="G237" s="5" t="s">
        <v>1328</v>
      </c>
      <c r="H237" s="7">
        <v>557.57000000000005</v>
      </c>
      <c r="I237" s="5">
        <v>1</v>
      </c>
      <c r="J237" s="8">
        <v>0.15</v>
      </c>
      <c r="K237" s="14">
        <v>0</v>
      </c>
      <c r="L237" s="5" t="str">
        <f t="shared" si="6"/>
        <v>b/w 20.1-25%</v>
      </c>
      <c r="M237" s="5" t="str">
        <f t="shared" si="7"/>
        <v>Jan</v>
      </c>
      <c r="N237" s="1" t="str" cm="1">
        <f t="array" ref="N237">_xlfn.IFS(H237&lt;=500,"Poor",H237&lt;=1000,"Good",H237&lt;=1500,"Average",H237&gt;1500, "V good")</f>
        <v>Good</v>
      </c>
      <c r="O237"/>
    </row>
    <row r="238" spans="1:15" x14ac:dyDescent="0.3">
      <c r="A238" s="5" t="s">
        <v>290</v>
      </c>
      <c r="B238" s="6">
        <v>45679</v>
      </c>
      <c r="C238" s="5" t="s">
        <v>770</v>
      </c>
      <c r="D238" s="5" t="s">
        <v>973</v>
      </c>
      <c r="E238" s="5" t="s">
        <v>974</v>
      </c>
      <c r="F238" s="5" t="s">
        <v>977</v>
      </c>
      <c r="G238" s="5" t="s">
        <v>1262</v>
      </c>
      <c r="H238" s="7">
        <v>543.96</v>
      </c>
      <c r="I238" s="5">
        <v>6</v>
      </c>
      <c r="J238" s="8">
        <v>0.24</v>
      </c>
      <c r="K238" s="14">
        <v>135.32</v>
      </c>
      <c r="L238" s="5" t="str">
        <f t="shared" si="6"/>
        <v>Above 25%</v>
      </c>
      <c r="M238" s="5" t="str">
        <f t="shared" si="7"/>
        <v>Jan</v>
      </c>
      <c r="N238" s="1" t="str" cm="1">
        <f t="array" ref="N238">_xlfn.IFS(H238&lt;=500,"Poor",H238&lt;=1000,"Good",H238&lt;=1500,"Average",H238&gt;1500, "V good")</f>
        <v>Good</v>
      </c>
      <c r="O238"/>
    </row>
    <row r="239" spans="1:15" x14ac:dyDescent="0.3">
      <c r="A239" s="5" t="s">
        <v>99</v>
      </c>
      <c r="B239" s="6">
        <v>45680</v>
      </c>
      <c r="C239" s="5" t="s">
        <v>579</v>
      </c>
      <c r="D239" s="5" t="s">
        <v>970</v>
      </c>
      <c r="E239" s="5" t="s">
        <v>974</v>
      </c>
      <c r="F239" s="5" t="s">
        <v>978</v>
      </c>
      <c r="G239" s="5" t="s">
        <v>1071</v>
      </c>
      <c r="H239" s="7">
        <v>170.65</v>
      </c>
      <c r="I239" s="5">
        <v>4</v>
      </c>
      <c r="J239" s="8">
        <v>0.08</v>
      </c>
      <c r="K239" s="14">
        <v>447.24</v>
      </c>
      <c r="L239" s="5" t="str">
        <f t="shared" si="6"/>
        <v>b/w 5.1-11%</v>
      </c>
      <c r="M239" s="5" t="str">
        <f t="shared" si="7"/>
        <v>Jan</v>
      </c>
      <c r="N239" s="1" t="str" cm="1">
        <f t="array" ref="N239">_xlfn.IFS(H239&lt;=500,"Poor",H239&lt;=1000,"Good",H239&lt;=1500,"Average",H239&gt;1500, "V good")</f>
        <v>Poor</v>
      </c>
      <c r="O239"/>
    </row>
    <row r="240" spans="1:15" x14ac:dyDescent="0.3">
      <c r="A240" s="5" t="s">
        <v>211</v>
      </c>
      <c r="B240" s="6">
        <v>45680</v>
      </c>
      <c r="C240" s="5" t="s">
        <v>691</v>
      </c>
      <c r="D240" s="5" t="s">
        <v>973</v>
      </c>
      <c r="E240" s="5" t="s">
        <v>976</v>
      </c>
      <c r="F240" s="5" t="s">
        <v>982</v>
      </c>
      <c r="G240" s="5" t="s">
        <v>1183</v>
      </c>
      <c r="H240" s="7">
        <v>1028.9100000000001</v>
      </c>
      <c r="I240" s="5">
        <v>2</v>
      </c>
      <c r="J240" s="8">
        <v>0.1</v>
      </c>
      <c r="K240" s="14">
        <v>0</v>
      </c>
      <c r="L240" s="5" t="str">
        <f t="shared" si="6"/>
        <v>b/w 5.1-11%</v>
      </c>
      <c r="M240" s="5" t="str">
        <f t="shared" si="7"/>
        <v>Jan</v>
      </c>
      <c r="N240" s="1" t="str" cm="1">
        <f t="array" ref="N240">_xlfn.IFS(H240&lt;=500,"Poor",H240&lt;=1000,"Good",H240&lt;=1500,"Average",H240&gt;1500, "V good")</f>
        <v>Average</v>
      </c>
      <c r="O240"/>
    </row>
    <row r="241" spans="1:15" x14ac:dyDescent="0.3">
      <c r="A241" s="5" t="s">
        <v>399</v>
      </c>
      <c r="B241" s="6">
        <v>45680</v>
      </c>
      <c r="C241" s="5" t="s">
        <v>877</v>
      </c>
      <c r="D241" s="5" t="s">
        <v>971</v>
      </c>
      <c r="E241" s="5" t="s">
        <v>974</v>
      </c>
      <c r="F241" s="5" t="s">
        <v>981</v>
      </c>
      <c r="G241" s="5" t="s">
        <v>1371</v>
      </c>
      <c r="H241" s="7">
        <v>1946.14</v>
      </c>
      <c r="I241" s="5">
        <v>10</v>
      </c>
      <c r="J241" s="8">
        <v>0.24</v>
      </c>
      <c r="K241" s="14">
        <v>0</v>
      </c>
      <c r="L241" s="5" t="str">
        <f t="shared" si="6"/>
        <v>Above 25%</v>
      </c>
      <c r="M241" s="5" t="str">
        <f t="shared" si="7"/>
        <v>Jan</v>
      </c>
      <c r="N241" s="1" t="str" cm="1">
        <f t="array" ref="N241">_xlfn.IFS(H241&lt;=500,"Poor",H241&lt;=1000,"Good",H241&lt;=1500,"Average",H241&gt;1500, "V good")</f>
        <v>V good</v>
      </c>
      <c r="O241"/>
    </row>
    <row r="242" spans="1:15" x14ac:dyDescent="0.3">
      <c r="A242" s="5" t="s">
        <v>466</v>
      </c>
      <c r="B242" s="6">
        <v>45681</v>
      </c>
      <c r="C242" s="5" t="s">
        <v>944</v>
      </c>
      <c r="D242" s="5" t="s">
        <v>973</v>
      </c>
      <c r="E242" s="5" t="s">
        <v>976</v>
      </c>
      <c r="F242" s="5" t="s">
        <v>979</v>
      </c>
      <c r="G242" s="5" t="s">
        <v>1438</v>
      </c>
      <c r="H242" s="7">
        <v>533.44000000000005</v>
      </c>
      <c r="I242" s="5">
        <v>4</v>
      </c>
      <c r="J242" s="8">
        <v>0.27</v>
      </c>
      <c r="K242" s="14">
        <v>131.5</v>
      </c>
      <c r="L242" s="5" t="str">
        <f t="shared" si="6"/>
        <v>Above 25%</v>
      </c>
      <c r="M242" s="5" t="str">
        <f t="shared" si="7"/>
        <v>Jan</v>
      </c>
      <c r="N242" s="1" t="str" cm="1">
        <f t="array" ref="N242">_xlfn.IFS(H242&lt;=500,"Poor",H242&lt;=1000,"Good",H242&lt;=1500,"Average",H242&gt;1500, "V good")</f>
        <v>Good</v>
      </c>
      <c r="O242"/>
    </row>
    <row r="243" spans="1:15" x14ac:dyDescent="0.3">
      <c r="A243" s="5" t="s">
        <v>473</v>
      </c>
      <c r="B243" s="6">
        <v>45681</v>
      </c>
      <c r="C243" s="5" t="s">
        <v>951</v>
      </c>
      <c r="D243" s="5" t="s">
        <v>972</v>
      </c>
      <c r="E243" s="5" t="s">
        <v>974</v>
      </c>
      <c r="F243" s="5" t="s">
        <v>982</v>
      </c>
      <c r="G243" s="5" t="s">
        <v>1445</v>
      </c>
      <c r="H243" s="7">
        <v>361.41</v>
      </c>
      <c r="I243" s="5">
        <v>4</v>
      </c>
      <c r="J243" s="8">
        <v>0.02</v>
      </c>
      <c r="K243" s="14">
        <v>71.27</v>
      </c>
      <c r="L243" s="5" t="str">
        <f t="shared" si="6"/>
        <v xml:space="preserve"> b/w 0-5%</v>
      </c>
      <c r="M243" s="5" t="str">
        <f t="shared" si="7"/>
        <v>Jan</v>
      </c>
      <c r="N243" s="1" t="str" cm="1">
        <f t="array" ref="N243">_xlfn.IFS(H243&lt;=500,"Poor",H243&lt;=1000,"Good",H243&lt;=1500,"Average",H243&gt;1500, "V good")</f>
        <v>Poor</v>
      </c>
      <c r="O243"/>
    </row>
    <row r="244" spans="1:15" x14ac:dyDescent="0.3">
      <c r="A244" s="5" t="s">
        <v>72</v>
      </c>
      <c r="B244" s="6">
        <v>45682</v>
      </c>
      <c r="C244" s="5" t="s">
        <v>553</v>
      </c>
      <c r="D244" s="5" t="s">
        <v>972</v>
      </c>
      <c r="E244" s="5" t="s">
        <v>976</v>
      </c>
      <c r="F244" s="5" t="s">
        <v>979</v>
      </c>
      <c r="G244" s="5" t="s">
        <v>1044</v>
      </c>
      <c r="H244" s="7">
        <v>1288.83</v>
      </c>
      <c r="I244" s="5">
        <v>8</v>
      </c>
      <c r="J244" s="8">
        <v>0.11</v>
      </c>
      <c r="K244" s="14">
        <v>0</v>
      </c>
      <c r="L244" s="5" t="str">
        <f t="shared" si="6"/>
        <v>b/w 5.1-11%</v>
      </c>
      <c r="M244" s="5" t="str">
        <f t="shared" si="7"/>
        <v>Jan</v>
      </c>
      <c r="N244" s="1" t="str" cm="1">
        <f t="array" ref="N244">_xlfn.IFS(H244&lt;=500,"Poor",H244&lt;=1000,"Good",H244&lt;=1500,"Average",H244&gt;1500, "V good")</f>
        <v>Average</v>
      </c>
      <c r="O244"/>
    </row>
    <row r="245" spans="1:15" x14ac:dyDescent="0.3">
      <c r="A245" s="5" t="s">
        <v>154</v>
      </c>
      <c r="B245" s="6">
        <v>45682</v>
      </c>
      <c r="C245" s="5" t="s">
        <v>634</v>
      </c>
      <c r="D245" s="5" t="s">
        <v>972</v>
      </c>
      <c r="E245" s="5" t="s">
        <v>975</v>
      </c>
      <c r="F245" s="5" t="s">
        <v>980</v>
      </c>
      <c r="G245" s="5" t="s">
        <v>1126</v>
      </c>
      <c r="H245" s="7">
        <v>247.22</v>
      </c>
      <c r="I245" s="5">
        <v>2</v>
      </c>
      <c r="J245" s="8">
        <v>0.23</v>
      </c>
      <c r="K245" s="14">
        <v>271.33</v>
      </c>
      <c r="L245" s="5" t="str">
        <f t="shared" si="6"/>
        <v>Above 25%</v>
      </c>
      <c r="M245" s="5" t="str">
        <f t="shared" si="7"/>
        <v>Jan</v>
      </c>
      <c r="N245" s="1" t="str" cm="1">
        <f t="array" ref="N245">_xlfn.IFS(H245&lt;=500,"Poor",H245&lt;=1000,"Good",H245&lt;=1500,"Average",H245&gt;1500, "V good")</f>
        <v>Poor</v>
      </c>
      <c r="O245"/>
    </row>
    <row r="246" spans="1:15" x14ac:dyDescent="0.3">
      <c r="A246" s="5" t="s">
        <v>120</v>
      </c>
      <c r="B246" s="6">
        <v>45683</v>
      </c>
      <c r="C246" s="5" t="s">
        <v>600</v>
      </c>
      <c r="D246" s="5" t="s">
        <v>972</v>
      </c>
      <c r="E246" s="5" t="s">
        <v>976</v>
      </c>
      <c r="F246" s="5" t="s">
        <v>982</v>
      </c>
      <c r="G246" s="5" t="s">
        <v>1092</v>
      </c>
      <c r="H246" s="7">
        <v>604.09</v>
      </c>
      <c r="I246" s="5">
        <v>3</v>
      </c>
      <c r="J246" s="8">
        <v>0.24</v>
      </c>
      <c r="K246" s="14">
        <v>100.53</v>
      </c>
      <c r="L246" s="5" t="str">
        <f t="shared" si="6"/>
        <v>Above 25%</v>
      </c>
      <c r="M246" s="5" t="str">
        <f t="shared" si="7"/>
        <v>Jan</v>
      </c>
      <c r="N246" s="1" t="str" cm="1">
        <f t="array" ref="N246">_xlfn.IFS(H246&lt;=500,"Poor",H246&lt;=1000,"Good",H246&lt;=1500,"Average",H246&gt;1500, "V good")</f>
        <v>Good</v>
      </c>
      <c r="O246"/>
    </row>
    <row r="247" spans="1:15" x14ac:dyDescent="0.3">
      <c r="A247" s="5" t="s">
        <v>361</v>
      </c>
      <c r="B247" s="6">
        <v>45683</v>
      </c>
      <c r="C247" s="5" t="s">
        <v>839</v>
      </c>
      <c r="D247" s="5" t="s">
        <v>972</v>
      </c>
      <c r="E247" s="5" t="s">
        <v>976</v>
      </c>
      <c r="F247" s="5" t="s">
        <v>981</v>
      </c>
      <c r="G247" s="5" t="s">
        <v>1333</v>
      </c>
      <c r="H247" s="7">
        <v>1007.84</v>
      </c>
      <c r="I247" s="5">
        <v>7</v>
      </c>
      <c r="J247" s="8">
        <v>0.24</v>
      </c>
      <c r="K247" s="14">
        <v>55.42</v>
      </c>
      <c r="L247" s="5" t="str">
        <f t="shared" si="6"/>
        <v>Above 25%</v>
      </c>
      <c r="M247" s="5" t="str">
        <f t="shared" si="7"/>
        <v>Jan</v>
      </c>
      <c r="N247" s="1" t="str" cm="1">
        <f t="array" ref="N247">_xlfn.IFS(H247&lt;=500,"Poor",H247&lt;=1000,"Good",H247&lt;=1500,"Average",H247&gt;1500, "V good")</f>
        <v>Average</v>
      </c>
      <c r="O247"/>
    </row>
    <row r="248" spans="1:15" x14ac:dyDescent="0.3">
      <c r="A248" s="5" t="s">
        <v>190</v>
      </c>
      <c r="B248" s="6">
        <v>45685</v>
      </c>
      <c r="C248" s="5" t="s">
        <v>670</v>
      </c>
      <c r="D248" s="5" t="s">
        <v>971</v>
      </c>
      <c r="E248" s="5" t="s">
        <v>975</v>
      </c>
      <c r="F248" s="5" t="s">
        <v>978</v>
      </c>
      <c r="G248" s="5" t="s">
        <v>1162</v>
      </c>
      <c r="H248" s="7">
        <v>1612.46</v>
      </c>
      <c r="I248" s="5">
        <v>6</v>
      </c>
      <c r="J248" s="8">
        <v>0</v>
      </c>
      <c r="K248" s="14">
        <v>0</v>
      </c>
      <c r="L248" s="5" t="str">
        <f t="shared" si="6"/>
        <v xml:space="preserve"> b/w 0-5%</v>
      </c>
      <c r="M248" s="5" t="str">
        <f t="shared" si="7"/>
        <v>Jan</v>
      </c>
      <c r="N248" s="1" t="str" cm="1">
        <f t="array" ref="N248">_xlfn.IFS(H248&lt;=500,"Poor",H248&lt;=1000,"Good",H248&lt;=1500,"Average",H248&gt;1500, "V good")</f>
        <v>V good</v>
      </c>
      <c r="O248"/>
    </row>
    <row r="249" spans="1:15" x14ac:dyDescent="0.3">
      <c r="A249" s="5" t="s">
        <v>340</v>
      </c>
      <c r="B249" s="6">
        <v>45685</v>
      </c>
      <c r="C249" s="5" t="s">
        <v>819</v>
      </c>
      <c r="D249" s="5" t="s">
        <v>972</v>
      </c>
      <c r="E249" s="5" t="s">
        <v>976</v>
      </c>
      <c r="F249" s="5" t="s">
        <v>978</v>
      </c>
      <c r="G249" s="5" t="s">
        <v>1312</v>
      </c>
      <c r="H249" s="7">
        <v>764.34</v>
      </c>
      <c r="I249" s="5">
        <v>3</v>
      </c>
      <c r="J249" s="8">
        <v>0.13</v>
      </c>
      <c r="K249" s="14">
        <v>463.86</v>
      </c>
      <c r="L249" s="5" t="str">
        <f t="shared" si="6"/>
        <v>b/w 20.1-25%</v>
      </c>
      <c r="M249" s="5" t="str">
        <f t="shared" si="7"/>
        <v>Jan</v>
      </c>
      <c r="N249" s="1" t="str" cm="1">
        <f t="array" ref="N249">_xlfn.IFS(H249&lt;=500,"Poor",H249&lt;=1000,"Good",H249&lt;=1500,"Average",H249&gt;1500, "V good")</f>
        <v>Good</v>
      </c>
      <c r="O249"/>
    </row>
    <row r="250" spans="1:15" x14ac:dyDescent="0.3">
      <c r="A250" s="5" t="s">
        <v>326</v>
      </c>
      <c r="B250" s="6">
        <v>45687</v>
      </c>
      <c r="C250" s="5" t="s">
        <v>805</v>
      </c>
      <c r="D250" s="5" t="s">
        <v>973</v>
      </c>
      <c r="E250" s="5" t="s">
        <v>975</v>
      </c>
      <c r="F250" s="5" t="s">
        <v>981</v>
      </c>
      <c r="G250" s="5" t="s">
        <v>1298</v>
      </c>
      <c r="H250" s="7">
        <v>1961.05</v>
      </c>
      <c r="I250" s="5">
        <v>4</v>
      </c>
      <c r="J250" s="8">
        <v>0.05</v>
      </c>
      <c r="K250" s="14">
        <v>487.87</v>
      </c>
      <c r="L250" s="5" t="str">
        <f t="shared" si="6"/>
        <v xml:space="preserve"> b/w 0-5%</v>
      </c>
      <c r="M250" s="5" t="str">
        <f t="shared" si="7"/>
        <v>Jan</v>
      </c>
      <c r="N250" s="1" t="str" cm="1">
        <f t="array" ref="N250">_xlfn.IFS(H250&lt;=500,"Poor",H250&lt;=1000,"Good",H250&lt;=1500,"Average",H250&gt;1500, "V good")</f>
        <v>V good</v>
      </c>
      <c r="O250"/>
    </row>
    <row r="251" spans="1:15" x14ac:dyDescent="0.3">
      <c r="A251" s="5" t="s">
        <v>329</v>
      </c>
      <c r="B251" s="6">
        <v>45687</v>
      </c>
      <c r="C251" s="5" t="s">
        <v>808</v>
      </c>
      <c r="D251" s="5" t="s">
        <v>972</v>
      </c>
      <c r="E251" s="5" t="s">
        <v>976</v>
      </c>
      <c r="F251" s="5" t="s">
        <v>982</v>
      </c>
      <c r="G251" s="5" t="s">
        <v>1301</v>
      </c>
      <c r="H251" s="7">
        <v>1293.1500000000001</v>
      </c>
      <c r="I251" s="5">
        <v>1</v>
      </c>
      <c r="J251" s="8">
        <v>0.28000000000000003</v>
      </c>
      <c r="K251" s="14">
        <v>494.08</v>
      </c>
      <c r="L251" s="5" t="str">
        <f t="shared" si="6"/>
        <v>Above 25%</v>
      </c>
      <c r="M251" s="5" t="str">
        <f t="shared" si="7"/>
        <v>Jan</v>
      </c>
      <c r="N251" s="1" t="str" cm="1">
        <f t="array" ref="N251">_xlfn.IFS(H251&lt;=500,"Poor",H251&lt;=1000,"Good",H251&lt;=1500,"Average",H251&gt;1500, "V good")</f>
        <v>Average</v>
      </c>
      <c r="O251"/>
    </row>
    <row r="252" spans="1:15" x14ac:dyDescent="0.3">
      <c r="A252" s="5" t="s">
        <v>266</v>
      </c>
      <c r="B252" s="6">
        <v>45688</v>
      </c>
      <c r="C252" s="5" t="s">
        <v>746</v>
      </c>
      <c r="D252" s="5" t="s">
        <v>972</v>
      </c>
      <c r="E252" s="5" t="s">
        <v>976</v>
      </c>
      <c r="F252" s="5" t="s">
        <v>978</v>
      </c>
      <c r="G252" s="5" t="s">
        <v>1238</v>
      </c>
      <c r="H252" s="7">
        <v>1275.0999999999999</v>
      </c>
      <c r="I252" s="5">
        <v>5</v>
      </c>
      <c r="J252" s="8">
        <v>0.2</v>
      </c>
      <c r="K252" s="14">
        <v>252.19</v>
      </c>
      <c r="L252" s="5" t="str">
        <f t="shared" si="6"/>
        <v>b/w 20.1-25%</v>
      </c>
      <c r="M252" s="5" t="str">
        <f t="shared" si="7"/>
        <v>Jan</v>
      </c>
      <c r="N252" s="1" t="str" cm="1">
        <f t="array" ref="N252">_xlfn.IFS(H252&lt;=500,"Poor",H252&lt;=1000,"Good",H252&lt;=1500,"Average",H252&gt;1500, "V good")</f>
        <v>Average</v>
      </c>
      <c r="O252"/>
    </row>
    <row r="253" spans="1:15" x14ac:dyDescent="0.3">
      <c r="A253" s="5" t="s">
        <v>421</v>
      </c>
      <c r="B253" s="6">
        <v>45689</v>
      </c>
      <c r="C253" s="5" t="s">
        <v>899</v>
      </c>
      <c r="D253" s="5" t="s">
        <v>972</v>
      </c>
      <c r="E253" s="5" t="s">
        <v>975</v>
      </c>
      <c r="F253" s="5" t="s">
        <v>978</v>
      </c>
      <c r="G253" s="5" t="s">
        <v>1393</v>
      </c>
      <c r="H253" s="7">
        <v>1124.1400000000001</v>
      </c>
      <c r="I253" s="5">
        <v>7</v>
      </c>
      <c r="J253" s="8">
        <v>7.0000000000000007E-2</v>
      </c>
      <c r="K253" s="14">
        <v>352.11</v>
      </c>
      <c r="L253" s="5" t="str">
        <f t="shared" si="6"/>
        <v>b/w 5.1-11%</v>
      </c>
      <c r="M253" s="5" t="str">
        <f t="shared" si="7"/>
        <v>Feb</v>
      </c>
      <c r="N253" s="1" t="str" cm="1">
        <f t="array" ref="N253">_xlfn.IFS(H253&lt;=500,"Poor",H253&lt;=1000,"Good",H253&lt;=1500,"Average",H253&gt;1500, "V good")</f>
        <v>Average</v>
      </c>
      <c r="O253"/>
    </row>
    <row r="254" spans="1:15" x14ac:dyDescent="0.3">
      <c r="A254" s="5" t="s">
        <v>385</v>
      </c>
      <c r="B254" s="6">
        <v>45690</v>
      </c>
      <c r="C254" s="5" t="s">
        <v>863</v>
      </c>
      <c r="D254" s="5" t="s">
        <v>973</v>
      </c>
      <c r="E254" s="5" t="s">
        <v>976</v>
      </c>
      <c r="F254" s="5" t="s">
        <v>978</v>
      </c>
      <c r="G254" s="5" t="s">
        <v>1357</v>
      </c>
      <c r="H254" s="7">
        <v>101.25</v>
      </c>
      <c r="I254" s="5">
        <v>4</v>
      </c>
      <c r="J254" s="8">
        <v>0.01</v>
      </c>
      <c r="K254" s="14">
        <v>0</v>
      </c>
      <c r="L254" s="5" t="str">
        <f t="shared" si="6"/>
        <v xml:space="preserve"> b/w 0-5%</v>
      </c>
      <c r="M254" s="5" t="str">
        <f t="shared" si="7"/>
        <v>Feb</v>
      </c>
      <c r="N254" s="1" t="str" cm="1">
        <f t="array" ref="N254">_xlfn.IFS(H254&lt;=500,"Poor",H254&lt;=1000,"Good",H254&lt;=1500,"Average",H254&gt;1500, "V good")</f>
        <v>Poor</v>
      </c>
      <c r="O254"/>
    </row>
    <row r="255" spans="1:15" x14ac:dyDescent="0.3">
      <c r="A255" s="5" t="s">
        <v>258</v>
      </c>
      <c r="B255" s="6">
        <v>45692</v>
      </c>
      <c r="C255" s="5" t="s">
        <v>738</v>
      </c>
      <c r="D255" s="5" t="s">
        <v>970</v>
      </c>
      <c r="E255" s="5" t="s">
        <v>976</v>
      </c>
      <c r="F255" s="5" t="s">
        <v>981</v>
      </c>
      <c r="G255" s="5" t="s">
        <v>1230</v>
      </c>
      <c r="H255" s="7">
        <v>811.38</v>
      </c>
      <c r="I255" s="5">
        <v>6</v>
      </c>
      <c r="J255" s="8">
        <v>0.03</v>
      </c>
      <c r="K255" s="14">
        <v>80.41</v>
      </c>
      <c r="L255" s="5" t="str">
        <f t="shared" si="6"/>
        <v xml:space="preserve"> b/w 0-5%</v>
      </c>
      <c r="M255" s="5" t="str">
        <f t="shared" si="7"/>
        <v>Feb</v>
      </c>
      <c r="N255" s="1" t="str" cm="1">
        <f t="array" ref="N255">_xlfn.IFS(H255&lt;=500,"Poor",H255&lt;=1000,"Good",H255&lt;=1500,"Average",H255&gt;1500, "V good")</f>
        <v>Good</v>
      </c>
      <c r="O255"/>
    </row>
    <row r="256" spans="1:15" x14ac:dyDescent="0.3">
      <c r="A256" s="5" t="s">
        <v>317</v>
      </c>
      <c r="B256" s="6">
        <v>45692</v>
      </c>
      <c r="C256" s="5" t="s">
        <v>797</v>
      </c>
      <c r="D256" s="5" t="s">
        <v>973</v>
      </c>
      <c r="E256" s="5" t="s">
        <v>975</v>
      </c>
      <c r="F256" s="5" t="s">
        <v>980</v>
      </c>
      <c r="G256" s="5" t="s">
        <v>1289</v>
      </c>
      <c r="H256" s="7">
        <v>1225.1099999999999</v>
      </c>
      <c r="I256" s="5">
        <v>10</v>
      </c>
      <c r="J256" s="8">
        <v>0.2</v>
      </c>
      <c r="K256" s="14">
        <v>0</v>
      </c>
      <c r="L256" s="5" t="str">
        <f t="shared" si="6"/>
        <v>b/w 20.1-25%</v>
      </c>
      <c r="M256" s="5" t="str">
        <f t="shared" si="7"/>
        <v>Feb</v>
      </c>
      <c r="N256" s="1" t="str" cm="1">
        <f t="array" ref="N256">_xlfn.IFS(H256&lt;=500,"Poor",H256&lt;=1000,"Good",H256&lt;=1500,"Average",H256&gt;1500, "V good")</f>
        <v>Average</v>
      </c>
      <c r="O256"/>
    </row>
    <row r="257" spans="1:15" x14ac:dyDescent="0.3">
      <c r="A257" s="5" t="s">
        <v>384</v>
      </c>
      <c r="B257" s="6">
        <v>45692</v>
      </c>
      <c r="C257" s="5" t="s">
        <v>862</v>
      </c>
      <c r="D257" s="5" t="s">
        <v>971</v>
      </c>
      <c r="E257" s="5" t="s">
        <v>975</v>
      </c>
      <c r="F257" s="5" t="s">
        <v>978</v>
      </c>
      <c r="G257" s="5" t="s">
        <v>1356</v>
      </c>
      <c r="H257" s="7">
        <v>1591.23</v>
      </c>
      <c r="I257" s="5">
        <v>1</v>
      </c>
      <c r="J257" s="8">
        <v>0.26</v>
      </c>
      <c r="K257" s="14">
        <v>0</v>
      </c>
      <c r="L257" s="5" t="str">
        <f t="shared" si="6"/>
        <v>Above 25%</v>
      </c>
      <c r="M257" s="5" t="str">
        <f t="shared" si="7"/>
        <v>Feb</v>
      </c>
      <c r="N257" s="1" t="str" cm="1">
        <f t="array" ref="N257">_xlfn.IFS(H257&lt;=500,"Poor",H257&lt;=1000,"Good",H257&lt;=1500,"Average",H257&gt;1500, "V good")</f>
        <v>V good</v>
      </c>
      <c r="O257"/>
    </row>
    <row r="258" spans="1:15" x14ac:dyDescent="0.3">
      <c r="A258" s="5" t="s">
        <v>242</v>
      </c>
      <c r="B258" s="6">
        <v>45693</v>
      </c>
      <c r="C258" s="5" t="s">
        <v>722</v>
      </c>
      <c r="D258" s="5" t="s">
        <v>970</v>
      </c>
      <c r="E258" s="5" t="s">
        <v>974</v>
      </c>
      <c r="F258" s="5" t="s">
        <v>977</v>
      </c>
      <c r="G258" s="5" t="s">
        <v>1214</v>
      </c>
      <c r="H258" s="7">
        <v>1213.6400000000001</v>
      </c>
      <c r="I258" s="5">
        <v>3</v>
      </c>
      <c r="J258" s="8">
        <v>0.01</v>
      </c>
      <c r="K258" s="14">
        <v>77.37</v>
      </c>
      <c r="L258" s="5" t="str">
        <f t="shared" ref="L258:L321" si="8">IF(J258&lt;=5%," b/w 0-5%",IF(J258&lt;=12%,"b/w 5.1-11%",IF(J258&lt;=20%,"b/w 20.1-25%",IF(J258&gt;20%,"Above 25%"))))</f>
        <v xml:space="preserve"> b/w 0-5%</v>
      </c>
      <c r="M258" s="5" t="str">
        <f t="shared" si="7"/>
        <v>Feb</v>
      </c>
      <c r="N258" s="1" t="str" cm="1">
        <f t="array" ref="N258">_xlfn.IFS(H258&lt;=500,"Poor",H258&lt;=1000,"Good",H258&lt;=1500,"Average",H258&gt;1500, "V good")</f>
        <v>Average</v>
      </c>
      <c r="O258"/>
    </row>
    <row r="259" spans="1:15" x14ac:dyDescent="0.3">
      <c r="A259" s="5" t="s">
        <v>407</v>
      </c>
      <c r="B259" s="6">
        <v>45693</v>
      </c>
      <c r="C259" s="5" t="s">
        <v>885</v>
      </c>
      <c r="D259" s="5" t="s">
        <v>970</v>
      </c>
      <c r="E259" s="5" t="s">
        <v>976</v>
      </c>
      <c r="F259" s="5" t="s">
        <v>977</v>
      </c>
      <c r="G259" s="5" t="s">
        <v>1379</v>
      </c>
      <c r="H259" s="7">
        <v>1934.22</v>
      </c>
      <c r="I259" s="5">
        <v>5</v>
      </c>
      <c r="J259" s="8">
        <v>0.17</v>
      </c>
      <c r="K259" s="14">
        <v>0</v>
      </c>
      <c r="L259" s="5" t="str">
        <f t="shared" si="8"/>
        <v>b/w 20.1-25%</v>
      </c>
      <c r="M259" s="5" t="str">
        <f t="shared" ref="M259:M322" si="9">TEXT(B259,"mmm")</f>
        <v>Feb</v>
      </c>
      <c r="N259" s="1" t="str" cm="1">
        <f t="array" ref="N259">_xlfn.IFS(H259&lt;=500,"Poor",H259&lt;=1000,"Good",H259&lt;=1500,"Average",H259&gt;1500, "V good")</f>
        <v>V good</v>
      </c>
      <c r="O259"/>
    </row>
    <row r="260" spans="1:15" x14ac:dyDescent="0.3">
      <c r="A260" s="5" t="s">
        <v>173</v>
      </c>
      <c r="B260" s="6">
        <v>45695</v>
      </c>
      <c r="C260" s="5" t="s">
        <v>653</v>
      </c>
      <c r="D260" s="5" t="s">
        <v>972</v>
      </c>
      <c r="E260" s="5" t="s">
        <v>975</v>
      </c>
      <c r="F260" s="5" t="s">
        <v>978</v>
      </c>
      <c r="G260" s="5" t="s">
        <v>1145</v>
      </c>
      <c r="H260" s="7">
        <v>605.61</v>
      </c>
      <c r="I260" s="5">
        <v>4</v>
      </c>
      <c r="J260" s="8">
        <v>0.16</v>
      </c>
      <c r="K260" s="14">
        <v>498.45</v>
      </c>
      <c r="L260" s="5" t="str">
        <f t="shared" si="8"/>
        <v>b/w 20.1-25%</v>
      </c>
      <c r="M260" s="5" t="str">
        <f t="shared" si="9"/>
        <v>Feb</v>
      </c>
      <c r="N260" s="1" t="str" cm="1">
        <f t="array" ref="N260">_xlfn.IFS(H260&lt;=500,"Poor",H260&lt;=1000,"Good",H260&lt;=1500,"Average",H260&gt;1500, "V good")</f>
        <v>Good</v>
      </c>
      <c r="O260"/>
    </row>
    <row r="261" spans="1:15" x14ac:dyDescent="0.3">
      <c r="A261" s="5" t="s">
        <v>149</v>
      </c>
      <c r="B261" s="6">
        <v>45697</v>
      </c>
      <c r="C261" s="5" t="s">
        <v>629</v>
      </c>
      <c r="D261" s="5" t="s">
        <v>973</v>
      </c>
      <c r="E261" s="5" t="s">
        <v>976</v>
      </c>
      <c r="F261" s="5" t="s">
        <v>978</v>
      </c>
      <c r="G261" s="5" t="s">
        <v>1121</v>
      </c>
      <c r="H261" s="7">
        <v>998.23</v>
      </c>
      <c r="I261" s="5">
        <v>6</v>
      </c>
      <c r="J261" s="8">
        <v>0.12</v>
      </c>
      <c r="K261" s="14">
        <v>441.1</v>
      </c>
      <c r="L261" s="5" t="str">
        <f t="shared" si="8"/>
        <v>b/w 5.1-11%</v>
      </c>
      <c r="M261" s="5" t="str">
        <f t="shared" si="9"/>
        <v>Feb</v>
      </c>
      <c r="N261" s="1" t="str" cm="1">
        <f t="array" ref="N261">_xlfn.IFS(H261&lt;=500,"Poor",H261&lt;=1000,"Good",H261&lt;=1500,"Average",H261&gt;1500, "V good")</f>
        <v>Good</v>
      </c>
      <c r="O261"/>
    </row>
    <row r="262" spans="1:15" x14ac:dyDescent="0.3">
      <c r="A262" s="5" t="s">
        <v>217</v>
      </c>
      <c r="B262" s="6">
        <v>45698</v>
      </c>
      <c r="C262" s="5" t="s">
        <v>697</v>
      </c>
      <c r="D262" s="5" t="s">
        <v>973</v>
      </c>
      <c r="E262" s="5" t="s">
        <v>974</v>
      </c>
      <c r="F262" s="5" t="s">
        <v>979</v>
      </c>
      <c r="G262" s="5" t="s">
        <v>1189</v>
      </c>
      <c r="H262" s="7">
        <v>1686.39</v>
      </c>
      <c r="I262" s="5">
        <v>8</v>
      </c>
      <c r="J262" s="8">
        <v>0.3</v>
      </c>
      <c r="K262" s="14">
        <v>28.38</v>
      </c>
      <c r="L262" s="5" t="str">
        <f t="shared" si="8"/>
        <v>Above 25%</v>
      </c>
      <c r="M262" s="5" t="str">
        <f t="shared" si="9"/>
        <v>Feb</v>
      </c>
      <c r="N262" s="1" t="str" cm="1">
        <f t="array" ref="N262">_xlfn.IFS(H262&lt;=500,"Poor",H262&lt;=1000,"Good",H262&lt;=1500,"Average",H262&gt;1500, "V good")</f>
        <v>V good</v>
      </c>
      <c r="O262"/>
    </row>
    <row r="263" spans="1:15" x14ac:dyDescent="0.3">
      <c r="A263" s="5" t="s">
        <v>422</v>
      </c>
      <c r="B263" s="6">
        <v>45699</v>
      </c>
      <c r="C263" s="5" t="s">
        <v>900</v>
      </c>
      <c r="D263" s="5" t="s">
        <v>972</v>
      </c>
      <c r="E263" s="5" t="s">
        <v>975</v>
      </c>
      <c r="F263" s="5" t="s">
        <v>979</v>
      </c>
      <c r="G263" s="5" t="s">
        <v>1394</v>
      </c>
      <c r="H263" s="7">
        <v>294.08</v>
      </c>
      <c r="I263" s="5">
        <v>3</v>
      </c>
      <c r="J263" s="8">
        <v>0.25</v>
      </c>
      <c r="K263" s="14">
        <v>204.64</v>
      </c>
      <c r="L263" s="5" t="str">
        <f t="shared" si="8"/>
        <v>Above 25%</v>
      </c>
      <c r="M263" s="5" t="str">
        <f t="shared" si="9"/>
        <v>Feb</v>
      </c>
      <c r="N263" s="1" t="str" cm="1">
        <f t="array" ref="N263">_xlfn.IFS(H263&lt;=500,"Poor",H263&lt;=1000,"Good",H263&lt;=1500,"Average",H263&gt;1500, "V good")</f>
        <v>Poor</v>
      </c>
      <c r="O263"/>
    </row>
    <row r="264" spans="1:15" x14ac:dyDescent="0.3">
      <c r="A264" s="5" t="s">
        <v>33</v>
      </c>
      <c r="B264" s="6">
        <v>45700</v>
      </c>
      <c r="C264" s="5" t="s">
        <v>514</v>
      </c>
      <c r="D264" s="5" t="s">
        <v>973</v>
      </c>
      <c r="E264" s="5" t="s">
        <v>976</v>
      </c>
      <c r="F264" s="5" t="s">
        <v>982</v>
      </c>
      <c r="G264" s="5" t="s">
        <v>1005</v>
      </c>
      <c r="H264" s="7">
        <v>864.5</v>
      </c>
      <c r="I264" s="5">
        <v>10</v>
      </c>
      <c r="J264" s="8">
        <v>0.04</v>
      </c>
      <c r="K264" s="14">
        <v>427.62</v>
      </c>
      <c r="L264" s="5" t="str">
        <f t="shared" si="8"/>
        <v xml:space="preserve"> b/w 0-5%</v>
      </c>
      <c r="M264" s="5" t="str">
        <f t="shared" si="9"/>
        <v>Feb</v>
      </c>
      <c r="N264" s="1" t="str" cm="1">
        <f t="array" ref="N264">_xlfn.IFS(H264&lt;=500,"Poor",H264&lt;=1000,"Good",H264&lt;=1500,"Average",H264&gt;1500, "V good")</f>
        <v>Good</v>
      </c>
      <c r="O264"/>
    </row>
    <row r="265" spans="1:15" x14ac:dyDescent="0.3">
      <c r="A265" s="5" t="s">
        <v>172</v>
      </c>
      <c r="B265" s="6">
        <v>45701</v>
      </c>
      <c r="C265" s="5" t="s">
        <v>652</v>
      </c>
      <c r="D265" s="5" t="s">
        <v>972</v>
      </c>
      <c r="E265" s="5" t="s">
        <v>976</v>
      </c>
      <c r="F265" s="5" t="s">
        <v>977</v>
      </c>
      <c r="G265" s="5" t="s">
        <v>1144</v>
      </c>
      <c r="H265" s="7">
        <v>916.19</v>
      </c>
      <c r="I265" s="5">
        <v>9</v>
      </c>
      <c r="J265" s="8">
        <v>7.0000000000000007E-2</v>
      </c>
      <c r="K265" s="14">
        <v>480.3</v>
      </c>
      <c r="L265" s="5" t="str">
        <f t="shared" si="8"/>
        <v>b/w 5.1-11%</v>
      </c>
      <c r="M265" s="5" t="str">
        <f t="shared" si="9"/>
        <v>Feb</v>
      </c>
      <c r="N265" s="1" t="str" cm="1">
        <f t="array" ref="N265">_xlfn.IFS(H265&lt;=500,"Poor",H265&lt;=1000,"Good",H265&lt;=1500,"Average",H265&gt;1500, "V good")</f>
        <v>Good</v>
      </c>
      <c r="O265"/>
    </row>
    <row r="266" spans="1:15" x14ac:dyDescent="0.3">
      <c r="A266" s="5" t="s">
        <v>220</v>
      </c>
      <c r="B266" s="6">
        <v>45701</v>
      </c>
      <c r="C266" s="5" t="s">
        <v>700</v>
      </c>
      <c r="D266" s="5" t="s">
        <v>971</v>
      </c>
      <c r="E266" s="5" t="s">
        <v>975</v>
      </c>
      <c r="F266" s="5" t="s">
        <v>978</v>
      </c>
      <c r="G266" s="5" t="s">
        <v>1192</v>
      </c>
      <c r="H266" s="7">
        <v>318.32</v>
      </c>
      <c r="I266" s="5">
        <v>8</v>
      </c>
      <c r="J266" s="8">
        <v>0.01</v>
      </c>
      <c r="K266" s="14">
        <v>460.49</v>
      </c>
      <c r="L266" s="5" t="str">
        <f t="shared" si="8"/>
        <v xml:space="preserve"> b/w 0-5%</v>
      </c>
      <c r="M266" s="5" t="str">
        <f t="shared" si="9"/>
        <v>Feb</v>
      </c>
      <c r="N266" s="1" t="str" cm="1">
        <f t="array" ref="N266">_xlfn.IFS(H266&lt;=500,"Poor",H266&lt;=1000,"Good",H266&lt;=1500,"Average",H266&gt;1500, "V good")</f>
        <v>Poor</v>
      </c>
      <c r="O266"/>
    </row>
    <row r="267" spans="1:15" x14ac:dyDescent="0.3">
      <c r="A267" s="5" t="s">
        <v>227</v>
      </c>
      <c r="B267" s="6">
        <v>45701</v>
      </c>
      <c r="C267" s="5" t="s">
        <v>707</v>
      </c>
      <c r="D267" s="5" t="s">
        <v>972</v>
      </c>
      <c r="E267" s="5" t="s">
        <v>975</v>
      </c>
      <c r="F267" s="5" t="s">
        <v>981</v>
      </c>
      <c r="G267" s="5" t="s">
        <v>1199</v>
      </c>
      <c r="H267" s="7">
        <v>204.49</v>
      </c>
      <c r="I267" s="5">
        <v>3</v>
      </c>
      <c r="J267" s="8">
        <v>0.24</v>
      </c>
      <c r="K267" s="14">
        <v>50.8</v>
      </c>
      <c r="L267" s="5" t="str">
        <f t="shared" si="8"/>
        <v>Above 25%</v>
      </c>
      <c r="M267" s="5" t="str">
        <f t="shared" si="9"/>
        <v>Feb</v>
      </c>
      <c r="N267" s="1" t="str" cm="1">
        <f t="array" ref="N267">_xlfn.IFS(H267&lt;=500,"Poor",H267&lt;=1000,"Good",H267&lt;=1500,"Average",H267&gt;1500, "V good")</f>
        <v>Poor</v>
      </c>
      <c r="O267"/>
    </row>
    <row r="268" spans="1:15" x14ac:dyDescent="0.3">
      <c r="A268" s="5" t="s">
        <v>428</v>
      </c>
      <c r="B268" s="6">
        <v>45701</v>
      </c>
      <c r="C268" s="5" t="s">
        <v>906</v>
      </c>
      <c r="D268" s="5" t="s">
        <v>972</v>
      </c>
      <c r="E268" s="5" t="s">
        <v>975</v>
      </c>
      <c r="F268" s="5" t="s">
        <v>979</v>
      </c>
      <c r="G268" s="5" t="s">
        <v>1400</v>
      </c>
      <c r="H268" s="7">
        <v>350.68</v>
      </c>
      <c r="I268" s="5">
        <v>4</v>
      </c>
      <c r="J268" s="8">
        <v>0.02</v>
      </c>
      <c r="K268" s="14">
        <v>0</v>
      </c>
      <c r="L268" s="5" t="str">
        <f t="shared" si="8"/>
        <v xml:space="preserve"> b/w 0-5%</v>
      </c>
      <c r="M268" s="5" t="str">
        <f t="shared" si="9"/>
        <v>Feb</v>
      </c>
      <c r="N268" s="1" t="str" cm="1">
        <f t="array" ref="N268">_xlfn.IFS(H268&lt;=500,"Poor",H268&lt;=1000,"Good",H268&lt;=1500,"Average",H268&gt;1500, "V good")</f>
        <v>Poor</v>
      </c>
      <c r="O268"/>
    </row>
    <row r="269" spans="1:15" x14ac:dyDescent="0.3">
      <c r="A269" s="5" t="s">
        <v>313</v>
      </c>
      <c r="B269" s="6">
        <v>45703</v>
      </c>
      <c r="C269" s="5" t="s">
        <v>793</v>
      </c>
      <c r="D269" s="5" t="s">
        <v>972</v>
      </c>
      <c r="E269" s="5" t="s">
        <v>975</v>
      </c>
      <c r="F269" s="5" t="s">
        <v>980</v>
      </c>
      <c r="G269" s="5" t="s">
        <v>1285</v>
      </c>
      <c r="H269" s="7">
        <v>676.36</v>
      </c>
      <c r="I269" s="5">
        <v>3</v>
      </c>
      <c r="J269" s="8">
        <v>0.16</v>
      </c>
      <c r="K269" s="14">
        <v>130.18</v>
      </c>
      <c r="L269" s="5" t="str">
        <f t="shared" si="8"/>
        <v>b/w 20.1-25%</v>
      </c>
      <c r="M269" s="5" t="str">
        <f t="shared" si="9"/>
        <v>Feb</v>
      </c>
      <c r="N269" s="1" t="str" cm="1">
        <f t="array" ref="N269">_xlfn.IFS(H269&lt;=500,"Poor",H269&lt;=1000,"Good",H269&lt;=1500,"Average",H269&gt;1500, "V good")</f>
        <v>Good</v>
      </c>
      <c r="O269"/>
    </row>
    <row r="270" spans="1:15" x14ac:dyDescent="0.3">
      <c r="A270" s="5" t="s">
        <v>289</v>
      </c>
      <c r="B270" s="6">
        <v>45705</v>
      </c>
      <c r="C270" s="5" t="s">
        <v>769</v>
      </c>
      <c r="D270" s="5" t="s">
        <v>970</v>
      </c>
      <c r="E270" s="5" t="s">
        <v>976</v>
      </c>
      <c r="F270" s="5" t="s">
        <v>982</v>
      </c>
      <c r="G270" s="5" t="s">
        <v>1261</v>
      </c>
      <c r="H270" s="7">
        <v>1108.9100000000001</v>
      </c>
      <c r="I270" s="5">
        <v>9</v>
      </c>
      <c r="J270" s="8">
        <v>0.03</v>
      </c>
      <c r="K270" s="14">
        <v>417.95</v>
      </c>
      <c r="L270" s="5" t="str">
        <f t="shared" si="8"/>
        <v xml:space="preserve"> b/w 0-5%</v>
      </c>
      <c r="M270" s="5" t="str">
        <f t="shared" si="9"/>
        <v>Feb</v>
      </c>
      <c r="N270" s="1" t="str" cm="1">
        <f t="array" ref="N270">_xlfn.IFS(H270&lt;=500,"Poor",H270&lt;=1000,"Good",H270&lt;=1500,"Average",H270&gt;1500, "V good")</f>
        <v>Average</v>
      </c>
      <c r="O270"/>
    </row>
    <row r="271" spans="1:15" x14ac:dyDescent="0.3">
      <c r="A271" s="5" t="s">
        <v>453</v>
      </c>
      <c r="B271" s="6">
        <v>45707</v>
      </c>
      <c r="C271" s="5" t="s">
        <v>931</v>
      </c>
      <c r="D271" s="5" t="s">
        <v>972</v>
      </c>
      <c r="E271" s="5" t="s">
        <v>975</v>
      </c>
      <c r="F271" s="5" t="s">
        <v>977</v>
      </c>
      <c r="G271" s="5" t="s">
        <v>1425</v>
      </c>
      <c r="H271" s="7">
        <v>907.23</v>
      </c>
      <c r="I271" s="5">
        <v>7</v>
      </c>
      <c r="J271" s="8">
        <v>0.04</v>
      </c>
      <c r="K271" s="14">
        <v>8.18</v>
      </c>
      <c r="L271" s="5" t="str">
        <f t="shared" si="8"/>
        <v xml:space="preserve"> b/w 0-5%</v>
      </c>
      <c r="M271" s="5" t="str">
        <f t="shared" si="9"/>
        <v>Feb</v>
      </c>
      <c r="N271" s="1" t="str" cm="1">
        <f t="array" ref="N271">_xlfn.IFS(H271&lt;=500,"Poor",H271&lt;=1000,"Good",H271&lt;=1500,"Average",H271&gt;1500, "V good")</f>
        <v>Good</v>
      </c>
      <c r="O271"/>
    </row>
    <row r="272" spans="1:15" x14ac:dyDescent="0.3">
      <c r="A272" s="5" t="s">
        <v>270</v>
      </c>
      <c r="B272" s="6">
        <v>45708</v>
      </c>
      <c r="C272" s="5" t="s">
        <v>750</v>
      </c>
      <c r="D272" s="5" t="s">
        <v>973</v>
      </c>
      <c r="E272" s="5" t="s">
        <v>974</v>
      </c>
      <c r="F272" s="5" t="s">
        <v>982</v>
      </c>
      <c r="G272" s="5" t="s">
        <v>1242</v>
      </c>
      <c r="H272" s="7">
        <v>136.44999999999999</v>
      </c>
      <c r="I272" s="5">
        <v>10</v>
      </c>
      <c r="J272" s="8">
        <v>0.14000000000000001</v>
      </c>
      <c r="K272" s="14">
        <v>366.22</v>
      </c>
      <c r="L272" s="5" t="str">
        <f t="shared" si="8"/>
        <v>b/w 20.1-25%</v>
      </c>
      <c r="M272" s="5" t="str">
        <f t="shared" si="9"/>
        <v>Feb</v>
      </c>
      <c r="N272" s="1" t="str" cm="1">
        <f t="array" ref="N272">_xlfn.IFS(H272&lt;=500,"Poor",H272&lt;=1000,"Good",H272&lt;=1500,"Average",H272&gt;1500, "V good")</f>
        <v>Poor</v>
      </c>
      <c r="O272"/>
    </row>
    <row r="273" spans="1:15" x14ac:dyDescent="0.3">
      <c r="A273" s="5" t="s">
        <v>191</v>
      </c>
      <c r="B273" s="6">
        <v>45709</v>
      </c>
      <c r="C273" s="5" t="s">
        <v>671</v>
      </c>
      <c r="D273" s="5" t="s">
        <v>970</v>
      </c>
      <c r="E273" s="5" t="s">
        <v>975</v>
      </c>
      <c r="F273" s="5" t="s">
        <v>978</v>
      </c>
      <c r="G273" s="5" t="s">
        <v>1163</v>
      </c>
      <c r="H273" s="7">
        <v>319.88</v>
      </c>
      <c r="I273" s="5">
        <v>5</v>
      </c>
      <c r="J273" s="8">
        <v>0.12</v>
      </c>
      <c r="K273" s="14">
        <v>488.18</v>
      </c>
      <c r="L273" s="5" t="str">
        <f t="shared" si="8"/>
        <v>b/w 5.1-11%</v>
      </c>
      <c r="M273" s="5" t="str">
        <f t="shared" si="9"/>
        <v>Feb</v>
      </c>
      <c r="N273" s="1" t="str" cm="1">
        <f t="array" ref="N273">_xlfn.IFS(H273&lt;=500,"Poor",H273&lt;=1000,"Good",H273&lt;=1500,"Average",H273&gt;1500, "V good")</f>
        <v>Poor</v>
      </c>
      <c r="O273"/>
    </row>
    <row r="274" spans="1:15" x14ac:dyDescent="0.3">
      <c r="A274" s="5" t="s">
        <v>237</v>
      </c>
      <c r="B274" s="6">
        <v>45709</v>
      </c>
      <c r="C274" s="5" t="s">
        <v>717</v>
      </c>
      <c r="D274" s="5" t="s">
        <v>972</v>
      </c>
      <c r="E274" s="5" t="s">
        <v>974</v>
      </c>
      <c r="F274" s="5" t="s">
        <v>980</v>
      </c>
      <c r="G274" s="5" t="s">
        <v>1209</v>
      </c>
      <c r="H274" s="7">
        <v>868.66</v>
      </c>
      <c r="I274" s="5">
        <v>9</v>
      </c>
      <c r="J274" s="8">
        <v>0.17</v>
      </c>
      <c r="K274" s="14">
        <v>0</v>
      </c>
      <c r="L274" s="5" t="str">
        <f t="shared" si="8"/>
        <v>b/w 20.1-25%</v>
      </c>
      <c r="M274" s="5" t="str">
        <f t="shared" si="9"/>
        <v>Feb</v>
      </c>
      <c r="N274" s="1" t="str" cm="1">
        <f t="array" ref="N274">_xlfn.IFS(H274&lt;=500,"Poor",H274&lt;=1000,"Good",H274&lt;=1500,"Average",H274&gt;1500, "V good")</f>
        <v>Good</v>
      </c>
      <c r="O274"/>
    </row>
    <row r="275" spans="1:15" x14ac:dyDescent="0.3">
      <c r="A275" s="5" t="s">
        <v>261</v>
      </c>
      <c r="B275" s="6">
        <v>45710</v>
      </c>
      <c r="C275" s="5" t="s">
        <v>741</v>
      </c>
      <c r="D275" s="5" t="s">
        <v>972</v>
      </c>
      <c r="E275" s="5" t="s">
        <v>974</v>
      </c>
      <c r="F275" s="5" t="s">
        <v>978</v>
      </c>
      <c r="G275" s="5" t="s">
        <v>1233</v>
      </c>
      <c r="H275" s="7">
        <v>544.62</v>
      </c>
      <c r="I275" s="5">
        <v>8</v>
      </c>
      <c r="J275" s="8">
        <v>0.17</v>
      </c>
      <c r="K275" s="14">
        <v>210.28</v>
      </c>
      <c r="L275" s="5" t="str">
        <f t="shared" si="8"/>
        <v>b/w 20.1-25%</v>
      </c>
      <c r="M275" s="5" t="str">
        <f t="shared" si="9"/>
        <v>Feb</v>
      </c>
      <c r="N275" s="1" t="str" cm="1">
        <f t="array" ref="N275">_xlfn.IFS(H275&lt;=500,"Poor",H275&lt;=1000,"Good",H275&lt;=1500,"Average",H275&gt;1500, "V good")</f>
        <v>Good</v>
      </c>
      <c r="O275"/>
    </row>
    <row r="276" spans="1:15" x14ac:dyDescent="0.3">
      <c r="A276" s="5" t="s">
        <v>425</v>
      </c>
      <c r="B276" s="6">
        <v>45710</v>
      </c>
      <c r="C276" s="5" t="s">
        <v>903</v>
      </c>
      <c r="D276" s="5" t="s">
        <v>972</v>
      </c>
      <c r="E276" s="5" t="s">
        <v>975</v>
      </c>
      <c r="F276" s="5" t="s">
        <v>981</v>
      </c>
      <c r="G276" s="5" t="s">
        <v>1397</v>
      </c>
      <c r="H276" s="7">
        <v>1030.02</v>
      </c>
      <c r="I276" s="5">
        <v>3</v>
      </c>
      <c r="J276" s="8">
        <v>0.19</v>
      </c>
      <c r="K276" s="14">
        <v>115.9</v>
      </c>
      <c r="L276" s="5" t="str">
        <f t="shared" si="8"/>
        <v>b/w 20.1-25%</v>
      </c>
      <c r="M276" s="5" t="str">
        <f t="shared" si="9"/>
        <v>Feb</v>
      </c>
      <c r="N276" s="1" t="str" cm="1">
        <f t="array" ref="N276">_xlfn.IFS(H276&lt;=500,"Poor",H276&lt;=1000,"Good",H276&lt;=1500,"Average",H276&gt;1500, "V good")</f>
        <v>Average</v>
      </c>
      <c r="O276"/>
    </row>
    <row r="277" spans="1:15" x14ac:dyDescent="0.3">
      <c r="A277" s="5" t="s">
        <v>116</v>
      </c>
      <c r="B277" s="6">
        <v>45711</v>
      </c>
      <c r="C277" s="5" t="s">
        <v>596</v>
      </c>
      <c r="D277" s="5" t="s">
        <v>972</v>
      </c>
      <c r="E277" s="5" t="s">
        <v>974</v>
      </c>
      <c r="F277" s="5" t="s">
        <v>978</v>
      </c>
      <c r="G277" s="5" t="s">
        <v>1088</v>
      </c>
      <c r="H277" s="7">
        <v>1312.25</v>
      </c>
      <c r="I277" s="5">
        <v>8</v>
      </c>
      <c r="J277" s="8">
        <v>0.2</v>
      </c>
      <c r="K277" s="14">
        <v>313.06</v>
      </c>
      <c r="L277" s="5" t="str">
        <f t="shared" si="8"/>
        <v>b/w 20.1-25%</v>
      </c>
      <c r="M277" s="5" t="str">
        <f t="shared" si="9"/>
        <v>Feb</v>
      </c>
      <c r="N277" s="1" t="str" cm="1">
        <f t="array" ref="N277">_xlfn.IFS(H277&lt;=500,"Poor",H277&lt;=1000,"Good",H277&lt;=1500,"Average",H277&gt;1500, "V good")</f>
        <v>Average</v>
      </c>
      <c r="O277"/>
    </row>
    <row r="278" spans="1:15" x14ac:dyDescent="0.3">
      <c r="A278" s="5" t="s">
        <v>73</v>
      </c>
      <c r="B278" s="6">
        <v>45712</v>
      </c>
      <c r="C278" s="5" t="s">
        <v>554</v>
      </c>
      <c r="D278" s="5" t="s">
        <v>973</v>
      </c>
      <c r="E278" s="5" t="s">
        <v>974</v>
      </c>
      <c r="F278" s="5" t="s">
        <v>977</v>
      </c>
      <c r="G278" s="5" t="s">
        <v>1045</v>
      </c>
      <c r="H278" s="7">
        <v>1267.82</v>
      </c>
      <c r="I278" s="5">
        <v>10</v>
      </c>
      <c r="J278" s="8">
        <v>0.24</v>
      </c>
      <c r="K278" s="14">
        <v>211.15</v>
      </c>
      <c r="L278" s="5" t="str">
        <f t="shared" si="8"/>
        <v>Above 25%</v>
      </c>
      <c r="M278" s="5" t="str">
        <f t="shared" si="9"/>
        <v>Feb</v>
      </c>
      <c r="N278" s="1" t="str" cm="1">
        <f t="array" ref="N278">_xlfn.IFS(H278&lt;=500,"Poor",H278&lt;=1000,"Good",H278&lt;=1500,"Average",H278&gt;1500, "V good")</f>
        <v>Average</v>
      </c>
      <c r="O278"/>
    </row>
    <row r="279" spans="1:15" x14ac:dyDescent="0.3">
      <c r="A279" s="5" t="s">
        <v>201</v>
      </c>
      <c r="B279" s="6">
        <v>45712</v>
      </c>
      <c r="C279" s="5" t="s">
        <v>681</v>
      </c>
      <c r="D279" s="5" t="s">
        <v>972</v>
      </c>
      <c r="E279" s="5" t="s">
        <v>975</v>
      </c>
      <c r="F279" s="5" t="s">
        <v>979</v>
      </c>
      <c r="G279" s="5" t="s">
        <v>1173</v>
      </c>
      <c r="H279" s="7">
        <v>581.94000000000005</v>
      </c>
      <c r="I279" s="5">
        <v>1</v>
      </c>
      <c r="J279" s="8">
        <v>0.18</v>
      </c>
      <c r="K279" s="14">
        <v>426.9</v>
      </c>
      <c r="L279" s="5" t="str">
        <f t="shared" si="8"/>
        <v>b/w 20.1-25%</v>
      </c>
      <c r="M279" s="5" t="str">
        <f t="shared" si="9"/>
        <v>Feb</v>
      </c>
      <c r="N279" s="1" t="str" cm="1">
        <f t="array" ref="N279">_xlfn.IFS(H279&lt;=500,"Poor",H279&lt;=1000,"Good",H279&lt;=1500,"Average",H279&gt;1500, "V good")</f>
        <v>Good</v>
      </c>
      <c r="O279"/>
    </row>
    <row r="280" spans="1:15" x14ac:dyDescent="0.3">
      <c r="A280" s="5" t="s">
        <v>355</v>
      </c>
      <c r="B280" s="6">
        <v>45712</v>
      </c>
      <c r="C280" s="5" t="s">
        <v>833</v>
      </c>
      <c r="D280" s="5" t="s">
        <v>973</v>
      </c>
      <c r="E280" s="5" t="s">
        <v>975</v>
      </c>
      <c r="F280" s="5" t="s">
        <v>980</v>
      </c>
      <c r="G280" s="5" t="s">
        <v>1327</v>
      </c>
      <c r="H280" s="7">
        <v>560.46</v>
      </c>
      <c r="I280" s="5">
        <v>4</v>
      </c>
      <c r="J280" s="8">
        <v>0.12</v>
      </c>
      <c r="K280" s="14">
        <v>0</v>
      </c>
      <c r="L280" s="5" t="str">
        <f t="shared" si="8"/>
        <v>b/w 5.1-11%</v>
      </c>
      <c r="M280" s="5" t="str">
        <f t="shared" si="9"/>
        <v>Feb</v>
      </c>
      <c r="N280" s="1" t="str" cm="1">
        <f t="array" ref="N280">_xlfn.IFS(H280&lt;=500,"Poor",H280&lt;=1000,"Good",H280&lt;=1500,"Average",H280&gt;1500, "V good")</f>
        <v>Good</v>
      </c>
      <c r="O280"/>
    </row>
    <row r="281" spans="1:15" x14ac:dyDescent="0.3">
      <c r="A281" s="5" t="s">
        <v>478</v>
      </c>
      <c r="B281" s="6">
        <v>45712</v>
      </c>
      <c r="C281" s="5" t="s">
        <v>956</v>
      </c>
      <c r="D281" s="5" t="s">
        <v>973</v>
      </c>
      <c r="E281" s="5" t="s">
        <v>976</v>
      </c>
      <c r="F281" s="5" t="s">
        <v>981</v>
      </c>
      <c r="G281" s="5" t="s">
        <v>1450</v>
      </c>
      <c r="H281" s="7">
        <v>1021.62</v>
      </c>
      <c r="I281" s="5">
        <v>8</v>
      </c>
      <c r="J281" s="8">
        <v>0.22</v>
      </c>
      <c r="K281" s="14">
        <v>107.82</v>
      </c>
      <c r="L281" s="5" t="str">
        <f t="shared" si="8"/>
        <v>Above 25%</v>
      </c>
      <c r="M281" s="5" t="str">
        <f t="shared" si="9"/>
        <v>Feb</v>
      </c>
      <c r="N281" s="1" t="str" cm="1">
        <f t="array" ref="N281">_xlfn.IFS(H281&lt;=500,"Poor",H281&lt;=1000,"Good",H281&lt;=1500,"Average",H281&gt;1500, "V good")</f>
        <v>Average</v>
      </c>
      <c r="O281"/>
    </row>
    <row r="282" spans="1:15" x14ac:dyDescent="0.3">
      <c r="A282" s="5" t="s">
        <v>161</v>
      </c>
      <c r="B282" s="6">
        <v>45713</v>
      </c>
      <c r="C282" s="5" t="s">
        <v>641</v>
      </c>
      <c r="D282" s="5" t="s">
        <v>970</v>
      </c>
      <c r="E282" s="5" t="s">
        <v>976</v>
      </c>
      <c r="F282" s="5" t="s">
        <v>982</v>
      </c>
      <c r="G282" s="5" t="s">
        <v>1133</v>
      </c>
      <c r="H282" s="7">
        <v>305.55</v>
      </c>
      <c r="I282" s="5">
        <v>9</v>
      </c>
      <c r="J282" s="8">
        <v>0.03</v>
      </c>
      <c r="K282" s="14">
        <v>406.22</v>
      </c>
      <c r="L282" s="5" t="str">
        <f t="shared" si="8"/>
        <v xml:space="preserve"> b/w 0-5%</v>
      </c>
      <c r="M282" s="5" t="str">
        <f t="shared" si="9"/>
        <v>Feb</v>
      </c>
      <c r="N282" s="1" t="str" cm="1">
        <f t="array" ref="N282">_xlfn.IFS(H282&lt;=500,"Poor",H282&lt;=1000,"Good",H282&lt;=1500,"Average",H282&gt;1500, "V good")</f>
        <v>Poor</v>
      </c>
      <c r="O282"/>
    </row>
    <row r="283" spans="1:15" x14ac:dyDescent="0.3">
      <c r="A283" s="5" t="s">
        <v>234</v>
      </c>
      <c r="B283" s="6">
        <v>45713</v>
      </c>
      <c r="C283" s="5" t="s">
        <v>714</v>
      </c>
      <c r="D283" s="5" t="s">
        <v>972</v>
      </c>
      <c r="E283" s="5" t="s">
        <v>976</v>
      </c>
      <c r="F283" s="5" t="s">
        <v>977</v>
      </c>
      <c r="G283" s="5" t="s">
        <v>1206</v>
      </c>
      <c r="H283" s="7">
        <v>611.79999999999995</v>
      </c>
      <c r="I283" s="5">
        <v>10</v>
      </c>
      <c r="J283" s="8">
        <v>0.11</v>
      </c>
      <c r="K283" s="14">
        <v>12.95</v>
      </c>
      <c r="L283" s="5" t="str">
        <f t="shared" si="8"/>
        <v>b/w 5.1-11%</v>
      </c>
      <c r="M283" s="5" t="str">
        <f t="shared" si="9"/>
        <v>Feb</v>
      </c>
      <c r="N283" s="1" t="str" cm="1">
        <f t="array" ref="N283">_xlfn.IFS(H283&lt;=500,"Poor",H283&lt;=1000,"Good",H283&lt;=1500,"Average",H283&gt;1500, "V good")</f>
        <v>Good</v>
      </c>
      <c r="O283"/>
    </row>
    <row r="284" spans="1:15" x14ac:dyDescent="0.3">
      <c r="A284" s="5" t="s">
        <v>276</v>
      </c>
      <c r="B284" s="6">
        <v>45713</v>
      </c>
      <c r="C284" s="5" t="s">
        <v>756</v>
      </c>
      <c r="D284" s="5" t="s">
        <v>971</v>
      </c>
      <c r="E284" s="5" t="s">
        <v>975</v>
      </c>
      <c r="F284" s="5" t="s">
        <v>978</v>
      </c>
      <c r="G284" s="5" t="s">
        <v>1248</v>
      </c>
      <c r="H284" s="7">
        <v>1406.01</v>
      </c>
      <c r="I284" s="5">
        <v>8</v>
      </c>
      <c r="J284" s="8">
        <v>0.1</v>
      </c>
      <c r="K284" s="14">
        <v>307.10000000000002</v>
      </c>
      <c r="L284" s="5" t="str">
        <f t="shared" si="8"/>
        <v>b/w 5.1-11%</v>
      </c>
      <c r="M284" s="5" t="str">
        <f t="shared" si="9"/>
        <v>Feb</v>
      </c>
      <c r="N284" s="1" t="str" cm="1">
        <f t="array" ref="N284">_xlfn.IFS(H284&lt;=500,"Poor",H284&lt;=1000,"Good",H284&lt;=1500,"Average",H284&gt;1500, "V good")</f>
        <v>Average</v>
      </c>
      <c r="O284"/>
    </row>
    <row r="285" spans="1:15" x14ac:dyDescent="0.3">
      <c r="A285" s="5" t="s">
        <v>319</v>
      </c>
      <c r="B285" s="6">
        <v>45713</v>
      </c>
      <c r="C285" s="5" t="s">
        <v>799</v>
      </c>
      <c r="D285" s="5" t="s">
        <v>972</v>
      </c>
      <c r="E285" s="5" t="s">
        <v>976</v>
      </c>
      <c r="F285" s="5" t="s">
        <v>980</v>
      </c>
      <c r="G285" s="5" t="s">
        <v>1291</v>
      </c>
      <c r="H285" s="7">
        <v>1395.04</v>
      </c>
      <c r="I285" s="5">
        <v>9</v>
      </c>
      <c r="J285" s="8">
        <v>0.28999999999999998</v>
      </c>
      <c r="K285" s="14">
        <v>0</v>
      </c>
      <c r="L285" s="5" t="str">
        <f t="shared" si="8"/>
        <v>Above 25%</v>
      </c>
      <c r="M285" s="5" t="str">
        <f t="shared" si="9"/>
        <v>Feb</v>
      </c>
      <c r="N285" s="1" t="str" cm="1">
        <f t="array" ref="N285">_xlfn.IFS(H285&lt;=500,"Poor",H285&lt;=1000,"Good",H285&lt;=1500,"Average",H285&gt;1500, "V good")</f>
        <v>Average</v>
      </c>
      <c r="O285"/>
    </row>
    <row r="286" spans="1:15" x14ac:dyDescent="0.3">
      <c r="A286" s="5" t="s">
        <v>374</v>
      </c>
      <c r="B286" s="6">
        <v>45713</v>
      </c>
      <c r="C286" s="5" t="s">
        <v>852</v>
      </c>
      <c r="D286" s="5" t="s">
        <v>971</v>
      </c>
      <c r="E286" s="5" t="s">
        <v>975</v>
      </c>
      <c r="F286" s="5" t="s">
        <v>981</v>
      </c>
      <c r="G286" s="5" t="s">
        <v>1346</v>
      </c>
      <c r="H286" s="7">
        <v>1788.1</v>
      </c>
      <c r="I286" s="5">
        <v>10</v>
      </c>
      <c r="J286" s="8">
        <v>0.3</v>
      </c>
      <c r="K286" s="14">
        <v>295.02999999999997</v>
      </c>
      <c r="L286" s="5" t="str">
        <f t="shared" si="8"/>
        <v>Above 25%</v>
      </c>
      <c r="M286" s="5" t="str">
        <f t="shared" si="9"/>
        <v>Feb</v>
      </c>
      <c r="N286" s="1" t="str" cm="1">
        <f t="array" ref="N286">_xlfn.IFS(H286&lt;=500,"Poor",H286&lt;=1000,"Good",H286&lt;=1500,"Average",H286&gt;1500, "V good")</f>
        <v>V good</v>
      </c>
      <c r="O286"/>
    </row>
    <row r="287" spans="1:15" x14ac:dyDescent="0.3">
      <c r="A287" s="5" t="s">
        <v>414</v>
      </c>
      <c r="B287" s="6">
        <v>45714</v>
      </c>
      <c r="C287" s="5" t="s">
        <v>892</v>
      </c>
      <c r="D287" s="5" t="s">
        <v>973</v>
      </c>
      <c r="E287" s="5" t="s">
        <v>974</v>
      </c>
      <c r="F287" s="5" t="s">
        <v>978</v>
      </c>
      <c r="G287" s="5" t="s">
        <v>1386</v>
      </c>
      <c r="H287" s="7">
        <v>1433.2</v>
      </c>
      <c r="I287" s="5">
        <v>8</v>
      </c>
      <c r="J287" s="8">
        <v>0.02</v>
      </c>
      <c r="K287" s="14">
        <v>93.76</v>
      </c>
      <c r="L287" s="5" t="str">
        <f t="shared" si="8"/>
        <v xml:space="preserve"> b/w 0-5%</v>
      </c>
      <c r="M287" s="5" t="str">
        <f t="shared" si="9"/>
        <v>Feb</v>
      </c>
      <c r="N287" s="1" t="str" cm="1">
        <f t="array" ref="N287">_xlfn.IFS(H287&lt;=500,"Poor",H287&lt;=1000,"Good",H287&lt;=1500,"Average",H287&gt;1500, "V good")</f>
        <v>Average</v>
      </c>
      <c r="O287"/>
    </row>
    <row r="288" spans="1:15" x14ac:dyDescent="0.3">
      <c r="A288" s="5" t="s">
        <v>24</v>
      </c>
      <c r="B288" s="6">
        <v>45715</v>
      </c>
      <c r="C288" s="5" t="s">
        <v>505</v>
      </c>
      <c r="D288" s="5" t="s">
        <v>972</v>
      </c>
      <c r="E288" s="5" t="s">
        <v>975</v>
      </c>
      <c r="F288" s="5" t="s">
        <v>980</v>
      </c>
      <c r="G288" s="5" t="s">
        <v>996</v>
      </c>
      <c r="H288" s="7">
        <v>190.55</v>
      </c>
      <c r="I288" s="5">
        <v>6</v>
      </c>
      <c r="J288" s="8">
        <v>0.28000000000000003</v>
      </c>
      <c r="K288" s="14">
        <v>227.22</v>
      </c>
      <c r="L288" s="5" t="str">
        <f t="shared" si="8"/>
        <v>Above 25%</v>
      </c>
      <c r="M288" s="5" t="str">
        <f t="shared" si="9"/>
        <v>Feb</v>
      </c>
      <c r="N288" s="1" t="str" cm="1">
        <f t="array" ref="N288">_xlfn.IFS(H288&lt;=500,"Poor",H288&lt;=1000,"Good",H288&lt;=1500,"Average",H288&gt;1500, "V good")</f>
        <v>Poor</v>
      </c>
      <c r="O288"/>
    </row>
    <row r="289" spans="1:15" x14ac:dyDescent="0.3">
      <c r="A289" s="5" t="s">
        <v>41</v>
      </c>
      <c r="B289" s="6">
        <v>45715</v>
      </c>
      <c r="C289" s="5" t="s">
        <v>522</v>
      </c>
      <c r="D289" s="5" t="s">
        <v>973</v>
      </c>
      <c r="E289" s="5" t="s">
        <v>974</v>
      </c>
      <c r="F289" s="5" t="s">
        <v>980</v>
      </c>
      <c r="G289" s="5" t="s">
        <v>1013</v>
      </c>
      <c r="H289" s="7">
        <v>221.85</v>
      </c>
      <c r="I289" s="5">
        <v>9</v>
      </c>
      <c r="J289" s="8">
        <v>0.02</v>
      </c>
      <c r="K289" s="14">
        <v>251.23</v>
      </c>
      <c r="L289" s="5" t="str">
        <f t="shared" si="8"/>
        <v xml:space="preserve"> b/w 0-5%</v>
      </c>
      <c r="M289" s="5" t="str">
        <f t="shared" si="9"/>
        <v>Feb</v>
      </c>
      <c r="N289" s="1" t="str" cm="1">
        <f t="array" ref="N289">_xlfn.IFS(H289&lt;=500,"Poor",H289&lt;=1000,"Good",H289&lt;=1500,"Average",H289&gt;1500, "V good")</f>
        <v>Poor</v>
      </c>
      <c r="O289"/>
    </row>
    <row r="290" spans="1:15" x14ac:dyDescent="0.3">
      <c r="A290" s="5" t="s">
        <v>267</v>
      </c>
      <c r="B290" s="6">
        <v>45717</v>
      </c>
      <c r="C290" s="5" t="s">
        <v>747</v>
      </c>
      <c r="D290" s="5" t="s">
        <v>971</v>
      </c>
      <c r="E290" s="5" t="s">
        <v>974</v>
      </c>
      <c r="F290" s="5" t="s">
        <v>982</v>
      </c>
      <c r="G290" s="5" t="s">
        <v>1239</v>
      </c>
      <c r="H290" s="7">
        <v>1554.43</v>
      </c>
      <c r="I290" s="5">
        <v>2</v>
      </c>
      <c r="J290" s="8">
        <v>0.21</v>
      </c>
      <c r="K290" s="14">
        <v>366.51</v>
      </c>
      <c r="L290" s="5" t="str">
        <f t="shared" si="8"/>
        <v>Above 25%</v>
      </c>
      <c r="M290" s="5" t="str">
        <f t="shared" si="9"/>
        <v>Mar</v>
      </c>
      <c r="N290" s="1" t="str" cm="1">
        <f t="array" ref="N290">_xlfn.IFS(H290&lt;=500,"Poor",H290&lt;=1000,"Good",H290&lt;=1500,"Average",H290&gt;1500, "V good")</f>
        <v>V good</v>
      </c>
      <c r="O290"/>
    </row>
    <row r="291" spans="1:15" x14ac:dyDescent="0.3">
      <c r="A291" s="5" t="s">
        <v>370</v>
      </c>
      <c r="B291" s="6">
        <v>45717</v>
      </c>
      <c r="C291" s="5" t="s">
        <v>848</v>
      </c>
      <c r="D291" s="5" t="s">
        <v>971</v>
      </c>
      <c r="E291" s="5" t="s">
        <v>975</v>
      </c>
      <c r="F291" s="5" t="s">
        <v>980</v>
      </c>
      <c r="G291" s="5" t="s">
        <v>1342</v>
      </c>
      <c r="H291" s="7">
        <v>673.2</v>
      </c>
      <c r="I291" s="5">
        <v>4</v>
      </c>
      <c r="J291" s="8">
        <v>0.15</v>
      </c>
      <c r="K291" s="14">
        <v>105.81</v>
      </c>
      <c r="L291" s="5" t="str">
        <f t="shared" si="8"/>
        <v>b/w 20.1-25%</v>
      </c>
      <c r="M291" s="5" t="str">
        <f t="shared" si="9"/>
        <v>Mar</v>
      </c>
      <c r="N291" s="1" t="str" cm="1">
        <f t="array" ref="N291">_xlfn.IFS(H291&lt;=500,"Poor",H291&lt;=1000,"Good",H291&lt;=1500,"Average",H291&gt;1500, "V good")</f>
        <v>Good</v>
      </c>
      <c r="O291"/>
    </row>
    <row r="292" spans="1:15" x14ac:dyDescent="0.3">
      <c r="A292" s="5" t="s">
        <v>77</v>
      </c>
      <c r="B292" s="6">
        <v>45718</v>
      </c>
      <c r="C292" s="5" t="s">
        <v>557</v>
      </c>
      <c r="D292" s="5" t="s">
        <v>970</v>
      </c>
      <c r="E292" s="5" t="s">
        <v>976</v>
      </c>
      <c r="F292" s="5" t="s">
        <v>980</v>
      </c>
      <c r="G292" s="5" t="s">
        <v>1049</v>
      </c>
      <c r="H292" s="7">
        <v>912.31</v>
      </c>
      <c r="I292" s="5">
        <v>6</v>
      </c>
      <c r="J292" s="8">
        <v>0.21</v>
      </c>
      <c r="K292" s="14">
        <v>78.58</v>
      </c>
      <c r="L292" s="5" t="str">
        <f t="shared" si="8"/>
        <v>Above 25%</v>
      </c>
      <c r="M292" s="5" t="str">
        <f t="shared" si="9"/>
        <v>Mar</v>
      </c>
      <c r="N292" s="1" t="str" cm="1">
        <f t="array" ref="N292">_xlfn.IFS(H292&lt;=500,"Poor",H292&lt;=1000,"Good",H292&lt;=1500,"Average",H292&gt;1500, "V good")</f>
        <v>Good</v>
      </c>
      <c r="O292"/>
    </row>
    <row r="293" spans="1:15" x14ac:dyDescent="0.3">
      <c r="A293" s="5" t="s">
        <v>193</v>
      </c>
      <c r="B293" s="6">
        <v>45718</v>
      </c>
      <c r="C293" s="5" t="s">
        <v>673</v>
      </c>
      <c r="D293" s="5" t="s">
        <v>972</v>
      </c>
      <c r="E293" s="5" t="s">
        <v>976</v>
      </c>
      <c r="F293" s="5" t="s">
        <v>978</v>
      </c>
      <c r="G293" s="5" t="s">
        <v>1165</v>
      </c>
      <c r="H293" s="7">
        <v>1300.3</v>
      </c>
      <c r="I293" s="5">
        <v>2</v>
      </c>
      <c r="J293" s="8">
        <v>0.11</v>
      </c>
      <c r="K293" s="14">
        <v>472.83</v>
      </c>
      <c r="L293" s="5" t="str">
        <f t="shared" si="8"/>
        <v>b/w 5.1-11%</v>
      </c>
      <c r="M293" s="5" t="str">
        <f t="shared" si="9"/>
        <v>Mar</v>
      </c>
      <c r="N293" s="1" t="str" cm="1">
        <f t="array" ref="N293">_xlfn.IFS(H293&lt;=500,"Poor",H293&lt;=1000,"Good",H293&lt;=1500,"Average",H293&gt;1500, "V good")</f>
        <v>Average</v>
      </c>
      <c r="O293"/>
    </row>
    <row r="294" spans="1:15" x14ac:dyDescent="0.3">
      <c r="A294" s="5" t="s">
        <v>297</v>
      </c>
      <c r="B294" s="6">
        <v>45719</v>
      </c>
      <c r="C294" s="5" t="s">
        <v>777</v>
      </c>
      <c r="D294" s="5" t="s">
        <v>973</v>
      </c>
      <c r="E294" s="5" t="s">
        <v>976</v>
      </c>
      <c r="F294" s="5" t="s">
        <v>981</v>
      </c>
      <c r="G294" s="5" t="s">
        <v>1269</v>
      </c>
      <c r="H294" s="7">
        <v>767.64</v>
      </c>
      <c r="I294" s="5">
        <v>10</v>
      </c>
      <c r="J294" s="8">
        <v>0.24</v>
      </c>
      <c r="K294" s="14">
        <v>180.56</v>
      </c>
      <c r="L294" s="5" t="str">
        <f t="shared" si="8"/>
        <v>Above 25%</v>
      </c>
      <c r="M294" s="5" t="str">
        <f t="shared" si="9"/>
        <v>Mar</v>
      </c>
      <c r="N294" s="1" t="str" cm="1">
        <f t="array" ref="N294">_xlfn.IFS(H294&lt;=500,"Poor",H294&lt;=1000,"Good",H294&lt;=1500,"Average",H294&gt;1500, "V good")</f>
        <v>Good</v>
      </c>
      <c r="O294"/>
    </row>
    <row r="295" spans="1:15" x14ac:dyDescent="0.3">
      <c r="A295" s="5" t="s">
        <v>405</v>
      </c>
      <c r="B295" s="6">
        <v>45719</v>
      </c>
      <c r="C295" s="5" t="s">
        <v>883</v>
      </c>
      <c r="D295" s="5" t="s">
        <v>972</v>
      </c>
      <c r="E295" s="5" t="s">
        <v>975</v>
      </c>
      <c r="F295" s="5" t="s">
        <v>980</v>
      </c>
      <c r="G295" s="5" t="s">
        <v>1377</v>
      </c>
      <c r="H295" s="7">
        <v>1571.51</v>
      </c>
      <c r="I295" s="5">
        <v>9</v>
      </c>
      <c r="J295" s="8">
        <v>0.05</v>
      </c>
      <c r="K295" s="14">
        <v>269.02</v>
      </c>
      <c r="L295" s="5" t="str">
        <f t="shared" si="8"/>
        <v xml:space="preserve"> b/w 0-5%</v>
      </c>
      <c r="M295" s="5" t="str">
        <f t="shared" si="9"/>
        <v>Mar</v>
      </c>
      <c r="N295" s="1" t="str" cm="1">
        <f t="array" ref="N295">_xlfn.IFS(H295&lt;=500,"Poor",H295&lt;=1000,"Good",H295&lt;=1500,"Average",H295&gt;1500, "V good")</f>
        <v>V good</v>
      </c>
      <c r="O295"/>
    </row>
    <row r="296" spans="1:15" x14ac:dyDescent="0.3">
      <c r="A296" s="5" t="s">
        <v>126</v>
      </c>
      <c r="B296" s="6">
        <v>45720</v>
      </c>
      <c r="C296" s="5" t="s">
        <v>606</v>
      </c>
      <c r="D296" s="5" t="s">
        <v>972</v>
      </c>
      <c r="E296" s="5" t="s">
        <v>974</v>
      </c>
      <c r="F296" s="5" t="s">
        <v>979</v>
      </c>
      <c r="G296" s="5" t="s">
        <v>1098</v>
      </c>
      <c r="H296" s="7">
        <v>1186.3399999999999</v>
      </c>
      <c r="I296" s="5">
        <v>5</v>
      </c>
      <c r="J296" s="8">
        <v>7.0000000000000007E-2</v>
      </c>
      <c r="K296" s="14">
        <v>157.55000000000001</v>
      </c>
      <c r="L296" s="5" t="str">
        <f t="shared" si="8"/>
        <v>b/w 5.1-11%</v>
      </c>
      <c r="M296" s="5" t="str">
        <f t="shared" si="9"/>
        <v>Mar</v>
      </c>
      <c r="N296" s="1" t="str" cm="1">
        <f t="array" ref="N296">_xlfn.IFS(H296&lt;=500,"Poor",H296&lt;=1000,"Good",H296&lt;=1500,"Average",H296&gt;1500, "V good")</f>
        <v>Average</v>
      </c>
      <c r="O296"/>
    </row>
    <row r="297" spans="1:15" x14ac:dyDescent="0.3">
      <c r="A297" s="5" t="s">
        <v>36</v>
      </c>
      <c r="B297" s="6">
        <v>45721</v>
      </c>
      <c r="C297" s="5" t="s">
        <v>517</v>
      </c>
      <c r="D297" s="5" t="s">
        <v>972</v>
      </c>
      <c r="E297" s="5" t="s">
        <v>974</v>
      </c>
      <c r="F297" s="5" t="s">
        <v>980</v>
      </c>
      <c r="G297" s="5" t="s">
        <v>1008</v>
      </c>
      <c r="H297" s="7">
        <v>683.3</v>
      </c>
      <c r="I297" s="5">
        <v>3</v>
      </c>
      <c r="J297" s="8">
        <v>0.27</v>
      </c>
      <c r="K297" s="14">
        <v>311.01</v>
      </c>
      <c r="L297" s="5" t="str">
        <f t="shared" si="8"/>
        <v>Above 25%</v>
      </c>
      <c r="M297" s="5" t="str">
        <f t="shared" si="9"/>
        <v>Mar</v>
      </c>
      <c r="N297" s="1" t="str" cm="1">
        <f t="array" ref="N297">_xlfn.IFS(H297&lt;=500,"Poor",H297&lt;=1000,"Good",H297&lt;=1500,"Average",H297&gt;1500, "V good")</f>
        <v>Good</v>
      </c>
      <c r="O297"/>
    </row>
    <row r="298" spans="1:15" x14ac:dyDescent="0.3">
      <c r="A298" s="5" t="s">
        <v>160</v>
      </c>
      <c r="B298" s="6">
        <v>45722</v>
      </c>
      <c r="C298" s="5" t="s">
        <v>640</v>
      </c>
      <c r="D298" s="5" t="s">
        <v>972</v>
      </c>
      <c r="E298" s="5" t="s">
        <v>976</v>
      </c>
      <c r="F298" s="5" t="s">
        <v>981</v>
      </c>
      <c r="G298" s="5" t="s">
        <v>1132</v>
      </c>
      <c r="H298" s="7">
        <v>1544.3</v>
      </c>
      <c r="I298" s="5">
        <v>4</v>
      </c>
      <c r="J298" s="8">
        <v>0.03</v>
      </c>
      <c r="K298" s="14">
        <v>413.89</v>
      </c>
      <c r="L298" s="5" t="str">
        <f t="shared" si="8"/>
        <v xml:space="preserve"> b/w 0-5%</v>
      </c>
      <c r="M298" s="5" t="str">
        <f t="shared" si="9"/>
        <v>Mar</v>
      </c>
      <c r="N298" s="1" t="str" cm="1">
        <f t="array" ref="N298">_xlfn.IFS(H298&lt;=500,"Poor",H298&lt;=1000,"Good",H298&lt;=1500,"Average",H298&gt;1500, "V good")</f>
        <v>V good</v>
      </c>
      <c r="O298"/>
    </row>
    <row r="299" spans="1:15" x14ac:dyDescent="0.3">
      <c r="A299" s="5" t="s">
        <v>475</v>
      </c>
      <c r="B299" s="6">
        <v>45722</v>
      </c>
      <c r="C299" s="5" t="s">
        <v>953</v>
      </c>
      <c r="D299" s="5" t="s">
        <v>972</v>
      </c>
      <c r="E299" s="5" t="s">
        <v>974</v>
      </c>
      <c r="F299" s="5" t="s">
        <v>981</v>
      </c>
      <c r="G299" s="5" t="s">
        <v>1447</v>
      </c>
      <c r="H299" s="7">
        <v>1176.49</v>
      </c>
      <c r="I299" s="5">
        <v>6</v>
      </c>
      <c r="J299" s="8">
        <v>0.19</v>
      </c>
      <c r="K299" s="14">
        <v>67.010000000000005</v>
      </c>
      <c r="L299" s="5" t="str">
        <f t="shared" si="8"/>
        <v>b/w 20.1-25%</v>
      </c>
      <c r="M299" s="5" t="str">
        <f t="shared" si="9"/>
        <v>Mar</v>
      </c>
      <c r="N299" s="1" t="str" cm="1">
        <f t="array" ref="N299">_xlfn.IFS(H299&lt;=500,"Poor",H299&lt;=1000,"Good",H299&lt;=1500,"Average",H299&gt;1500, "V good")</f>
        <v>Average</v>
      </c>
      <c r="O299"/>
    </row>
    <row r="300" spans="1:15" x14ac:dyDescent="0.3">
      <c r="A300" s="5" t="s">
        <v>452</v>
      </c>
      <c r="B300" s="6">
        <v>45723</v>
      </c>
      <c r="C300" s="5" t="s">
        <v>930</v>
      </c>
      <c r="D300" s="5" t="s">
        <v>972</v>
      </c>
      <c r="E300" s="5" t="s">
        <v>975</v>
      </c>
      <c r="F300" s="5" t="s">
        <v>977</v>
      </c>
      <c r="G300" s="5" t="s">
        <v>1424</v>
      </c>
      <c r="H300" s="7">
        <v>166.83</v>
      </c>
      <c r="I300" s="5">
        <v>5</v>
      </c>
      <c r="J300" s="8">
        <v>0.16</v>
      </c>
      <c r="K300" s="14">
        <v>262.42</v>
      </c>
      <c r="L300" s="5" t="str">
        <f t="shared" si="8"/>
        <v>b/w 20.1-25%</v>
      </c>
      <c r="M300" s="5" t="str">
        <f t="shared" si="9"/>
        <v>Mar</v>
      </c>
      <c r="N300" s="1" t="str" cm="1">
        <f t="array" ref="N300">_xlfn.IFS(H300&lt;=500,"Poor",H300&lt;=1000,"Good",H300&lt;=1500,"Average",H300&gt;1500, "V good")</f>
        <v>Poor</v>
      </c>
      <c r="O300"/>
    </row>
    <row r="301" spans="1:15" x14ac:dyDescent="0.3">
      <c r="A301" s="5" t="s">
        <v>143</v>
      </c>
      <c r="B301" s="6">
        <v>45724</v>
      </c>
      <c r="C301" s="5" t="s">
        <v>623</v>
      </c>
      <c r="D301" s="5" t="s">
        <v>972</v>
      </c>
      <c r="E301" s="5" t="s">
        <v>975</v>
      </c>
      <c r="F301" s="5" t="s">
        <v>980</v>
      </c>
      <c r="G301" s="5" t="s">
        <v>1115</v>
      </c>
      <c r="H301" s="7">
        <v>875.64</v>
      </c>
      <c r="I301" s="5">
        <v>5</v>
      </c>
      <c r="J301" s="8">
        <v>7.0000000000000007E-2</v>
      </c>
      <c r="K301" s="14">
        <v>0</v>
      </c>
      <c r="L301" s="5" t="str">
        <f t="shared" si="8"/>
        <v>b/w 5.1-11%</v>
      </c>
      <c r="M301" s="5" t="str">
        <f t="shared" si="9"/>
        <v>Mar</v>
      </c>
      <c r="N301" s="1" t="str" cm="1">
        <f t="array" ref="N301">_xlfn.IFS(H301&lt;=500,"Poor",H301&lt;=1000,"Good",H301&lt;=1500,"Average",H301&gt;1500, "V good")</f>
        <v>Good</v>
      </c>
      <c r="O301"/>
    </row>
    <row r="302" spans="1:15" x14ac:dyDescent="0.3">
      <c r="A302" s="5" t="s">
        <v>254</v>
      </c>
      <c r="B302" s="6">
        <v>45724</v>
      </c>
      <c r="C302" s="5" t="s">
        <v>734</v>
      </c>
      <c r="D302" s="5" t="s">
        <v>971</v>
      </c>
      <c r="E302" s="5" t="s">
        <v>976</v>
      </c>
      <c r="F302" s="5" t="s">
        <v>979</v>
      </c>
      <c r="G302" s="5" t="s">
        <v>1226</v>
      </c>
      <c r="H302" s="7">
        <v>1075.82</v>
      </c>
      <c r="I302" s="5">
        <v>10</v>
      </c>
      <c r="J302" s="8">
        <v>0.19</v>
      </c>
      <c r="K302" s="14">
        <v>0</v>
      </c>
      <c r="L302" s="5" t="str">
        <f t="shared" si="8"/>
        <v>b/w 20.1-25%</v>
      </c>
      <c r="M302" s="5" t="str">
        <f t="shared" si="9"/>
        <v>Mar</v>
      </c>
      <c r="N302" s="1" t="str" cm="1">
        <f t="array" ref="N302">_xlfn.IFS(H302&lt;=500,"Poor",H302&lt;=1000,"Good",H302&lt;=1500,"Average",H302&gt;1500, "V good")</f>
        <v>Average</v>
      </c>
      <c r="O302"/>
    </row>
    <row r="303" spans="1:15" x14ac:dyDescent="0.3">
      <c r="A303" s="5" t="s">
        <v>324</v>
      </c>
      <c r="B303" s="6">
        <v>45725</v>
      </c>
      <c r="C303" s="5" t="s">
        <v>804</v>
      </c>
      <c r="D303" s="5" t="s">
        <v>972</v>
      </c>
      <c r="E303" s="5" t="s">
        <v>976</v>
      </c>
      <c r="F303" s="5" t="s">
        <v>980</v>
      </c>
      <c r="G303" s="5" t="s">
        <v>1296</v>
      </c>
      <c r="H303" s="7">
        <v>1996.39</v>
      </c>
      <c r="I303" s="5">
        <v>5</v>
      </c>
      <c r="J303" s="8">
        <v>0.11</v>
      </c>
      <c r="K303" s="14">
        <v>463.46</v>
      </c>
      <c r="L303" s="5" t="str">
        <f t="shared" si="8"/>
        <v>b/w 5.1-11%</v>
      </c>
      <c r="M303" s="5" t="str">
        <f t="shared" si="9"/>
        <v>Mar</v>
      </c>
      <c r="N303" s="1" t="str" cm="1">
        <f t="array" ref="N303">_xlfn.IFS(H303&lt;=500,"Poor",H303&lt;=1000,"Good",H303&lt;=1500,"Average",H303&gt;1500, "V good")</f>
        <v>V good</v>
      </c>
      <c r="O303"/>
    </row>
    <row r="304" spans="1:15" x14ac:dyDescent="0.3">
      <c r="A304" s="5" t="s">
        <v>442</v>
      </c>
      <c r="B304" s="6">
        <v>45725</v>
      </c>
      <c r="C304" s="5" t="s">
        <v>920</v>
      </c>
      <c r="D304" s="5" t="s">
        <v>971</v>
      </c>
      <c r="E304" s="5" t="s">
        <v>976</v>
      </c>
      <c r="F304" s="5" t="s">
        <v>981</v>
      </c>
      <c r="G304" s="5" t="s">
        <v>1414</v>
      </c>
      <c r="H304" s="7">
        <v>1296.03</v>
      </c>
      <c r="I304" s="5">
        <v>5</v>
      </c>
      <c r="J304" s="8">
        <v>0.19</v>
      </c>
      <c r="K304" s="14">
        <v>257.54000000000002</v>
      </c>
      <c r="L304" s="5" t="str">
        <f t="shared" si="8"/>
        <v>b/w 20.1-25%</v>
      </c>
      <c r="M304" s="5" t="str">
        <f t="shared" si="9"/>
        <v>Mar</v>
      </c>
      <c r="N304" s="1" t="str" cm="1">
        <f t="array" ref="N304">_xlfn.IFS(H304&lt;=500,"Poor",H304&lt;=1000,"Good",H304&lt;=1500,"Average",H304&gt;1500, "V good")</f>
        <v>Average</v>
      </c>
      <c r="O304"/>
    </row>
    <row r="305" spans="1:15" x14ac:dyDescent="0.3">
      <c r="A305" s="5" t="s">
        <v>325</v>
      </c>
      <c r="B305" s="6">
        <v>45727</v>
      </c>
      <c r="C305" s="5" t="s">
        <v>504</v>
      </c>
      <c r="D305" s="5" t="s">
        <v>971</v>
      </c>
      <c r="E305" s="5" t="s">
        <v>974</v>
      </c>
      <c r="F305" s="5" t="s">
        <v>981</v>
      </c>
      <c r="G305" s="5" t="s">
        <v>1297</v>
      </c>
      <c r="H305" s="7">
        <v>585.38</v>
      </c>
      <c r="I305" s="5">
        <v>1</v>
      </c>
      <c r="J305" s="8">
        <v>0.14000000000000001</v>
      </c>
      <c r="K305" s="14">
        <v>202.98</v>
      </c>
      <c r="L305" s="5" t="str">
        <f t="shared" si="8"/>
        <v>b/w 20.1-25%</v>
      </c>
      <c r="M305" s="5" t="str">
        <f t="shared" si="9"/>
        <v>Mar</v>
      </c>
      <c r="N305" s="1" t="str" cm="1">
        <f t="array" ref="N305">_xlfn.IFS(H305&lt;=500,"Poor",H305&lt;=1000,"Good",H305&lt;=1500,"Average",H305&gt;1500, "V good")</f>
        <v>Good</v>
      </c>
      <c r="O305"/>
    </row>
    <row r="306" spans="1:15" x14ac:dyDescent="0.3">
      <c r="A306" s="5" t="s">
        <v>84</v>
      </c>
      <c r="B306" s="6">
        <v>45728</v>
      </c>
      <c r="C306" s="5" t="s">
        <v>564</v>
      </c>
      <c r="D306" s="5" t="s">
        <v>971</v>
      </c>
      <c r="E306" s="5" t="s">
        <v>975</v>
      </c>
      <c r="F306" s="5" t="s">
        <v>978</v>
      </c>
      <c r="G306" s="5" t="s">
        <v>1056</v>
      </c>
      <c r="H306" s="7">
        <v>1671.81</v>
      </c>
      <c r="I306" s="5">
        <v>5</v>
      </c>
      <c r="J306" s="8">
        <v>0.11</v>
      </c>
      <c r="K306" s="14">
        <v>0</v>
      </c>
      <c r="L306" s="5" t="str">
        <f t="shared" si="8"/>
        <v>b/w 5.1-11%</v>
      </c>
      <c r="M306" s="5" t="str">
        <f t="shared" si="9"/>
        <v>Mar</v>
      </c>
      <c r="N306" s="1" t="str" cm="1">
        <f t="array" ref="N306">_xlfn.IFS(H306&lt;=500,"Poor",H306&lt;=1000,"Good",H306&lt;=1500,"Average",H306&gt;1500, "V good")</f>
        <v>V good</v>
      </c>
      <c r="O306"/>
    </row>
    <row r="307" spans="1:15" x14ac:dyDescent="0.3">
      <c r="A307" s="5" t="s">
        <v>412</v>
      </c>
      <c r="B307" s="6">
        <v>45728</v>
      </c>
      <c r="C307" s="5" t="s">
        <v>890</v>
      </c>
      <c r="D307" s="5" t="s">
        <v>972</v>
      </c>
      <c r="E307" s="5" t="s">
        <v>974</v>
      </c>
      <c r="F307" s="5" t="s">
        <v>982</v>
      </c>
      <c r="G307" s="5" t="s">
        <v>1384</v>
      </c>
      <c r="H307" s="7">
        <v>371.08</v>
      </c>
      <c r="I307" s="5">
        <v>7</v>
      </c>
      <c r="J307" s="8">
        <v>0.23</v>
      </c>
      <c r="K307" s="14">
        <v>0</v>
      </c>
      <c r="L307" s="5" t="str">
        <f t="shared" si="8"/>
        <v>Above 25%</v>
      </c>
      <c r="M307" s="5" t="str">
        <f t="shared" si="9"/>
        <v>Mar</v>
      </c>
      <c r="N307" s="1" t="str" cm="1">
        <f t="array" ref="N307">_xlfn.IFS(H307&lt;=500,"Poor",H307&lt;=1000,"Good",H307&lt;=1500,"Average",H307&gt;1500, "V good")</f>
        <v>Poor</v>
      </c>
      <c r="O307"/>
    </row>
    <row r="308" spans="1:15" x14ac:dyDescent="0.3">
      <c r="A308" s="5" t="s">
        <v>444</v>
      </c>
      <c r="B308" s="6">
        <v>45728</v>
      </c>
      <c r="C308" s="5" t="s">
        <v>922</v>
      </c>
      <c r="D308" s="5" t="s">
        <v>970</v>
      </c>
      <c r="E308" s="5" t="s">
        <v>976</v>
      </c>
      <c r="F308" s="5" t="s">
        <v>979</v>
      </c>
      <c r="G308" s="5" t="s">
        <v>1416</v>
      </c>
      <c r="H308" s="7">
        <v>1272.97</v>
      </c>
      <c r="I308" s="5">
        <v>6</v>
      </c>
      <c r="J308" s="8">
        <v>0.26</v>
      </c>
      <c r="K308" s="14">
        <v>103.94</v>
      </c>
      <c r="L308" s="5" t="str">
        <f t="shared" si="8"/>
        <v>Above 25%</v>
      </c>
      <c r="M308" s="5" t="str">
        <f t="shared" si="9"/>
        <v>Mar</v>
      </c>
      <c r="N308" s="1" t="str" cm="1">
        <f t="array" ref="N308">_xlfn.IFS(H308&lt;=500,"Poor",H308&lt;=1000,"Good",H308&lt;=1500,"Average",H308&gt;1500, "V good")</f>
        <v>Average</v>
      </c>
      <c r="O308"/>
    </row>
    <row r="309" spans="1:15" x14ac:dyDescent="0.3">
      <c r="A309" s="5" t="s">
        <v>167</v>
      </c>
      <c r="B309" s="6">
        <v>45730</v>
      </c>
      <c r="C309" s="5" t="s">
        <v>647</v>
      </c>
      <c r="D309" s="5" t="s">
        <v>971</v>
      </c>
      <c r="E309" s="5" t="s">
        <v>975</v>
      </c>
      <c r="F309" s="5" t="s">
        <v>978</v>
      </c>
      <c r="G309" s="5" t="s">
        <v>1139</v>
      </c>
      <c r="H309" s="7">
        <v>372.8</v>
      </c>
      <c r="I309" s="5">
        <v>10</v>
      </c>
      <c r="J309" s="8">
        <v>0.12</v>
      </c>
      <c r="K309" s="14">
        <v>4.12</v>
      </c>
      <c r="L309" s="5" t="str">
        <f t="shared" si="8"/>
        <v>b/w 5.1-11%</v>
      </c>
      <c r="M309" s="5" t="str">
        <f t="shared" si="9"/>
        <v>Mar</v>
      </c>
      <c r="N309" s="1" t="str" cm="1">
        <f t="array" ref="N309">_xlfn.IFS(H309&lt;=500,"Poor",H309&lt;=1000,"Good",H309&lt;=1500,"Average",H309&gt;1500, "V good")</f>
        <v>Poor</v>
      </c>
      <c r="O309"/>
    </row>
    <row r="310" spans="1:15" x14ac:dyDescent="0.3">
      <c r="A310" s="5" t="s">
        <v>420</v>
      </c>
      <c r="B310" s="6">
        <v>45730</v>
      </c>
      <c r="C310" s="5" t="s">
        <v>898</v>
      </c>
      <c r="D310" s="5" t="s">
        <v>973</v>
      </c>
      <c r="E310" s="5" t="s">
        <v>975</v>
      </c>
      <c r="F310" s="5" t="s">
        <v>981</v>
      </c>
      <c r="G310" s="5" t="s">
        <v>1392</v>
      </c>
      <c r="H310" s="7">
        <v>1288.3599999999999</v>
      </c>
      <c r="I310" s="5">
        <v>7</v>
      </c>
      <c r="J310" s="8">
        <v>0.1</v>
      </c>
      <c r="K310" s="14">
        <v>380.16</v>
      </c>
      <c r="L310" s="5" t="str">
        <f t="shared" si="8"/>
        <v>b/w 5.1-11%</v>
      </c>
      <c r="M310" s="5" t="str">
        <f t="shared" si="9"/>
        <v>Mar</v>
      </c>
      <c r="N310" s="1" t="str" cm="1">
        <f t="array" ref="N310">_xlfn.IFS(H310&lt;=500,"Poor",H310&lt;=1000,"Good",H310&lt;=1500,"Average",H310&gt;1500, "V good")</f>
        <v>Average</v>
      </c>
      <c r="O310"/>
    </row>
    <row r="311" spans="1:15" x14ac:dyDescent="0.3">
      <c r="A311" s="5" t="s">
        <v>451</v>
      </c>
      <c r="B311" s="6">
        <v>45730</v>
      </c>
      <c r="C311" s="5" t="s">
        <v>929</v>
      </c>
      <c r="D311" s="5" t="s">
        <v>972</v>
      </c>
      <c r="E311" s="5" t="s">
        <v>975</v>
      </c>
      <c r="F311" s="5" t="s">
        <v>982</v>
      </c>
      <c r="G311" s="5" t="s">
        <v>1423</v>
      </c>
      <c r="H311" s="7">
        <v>192.3</v>
      </c>
      <c r="I311" s="5">
        <v>1</v>
      </c>
      <c r="J311" s="8">
        <v>0.09</v>
      </c>
      <c r="K311" s="14">
        <v>178.09</v>
      </c>
      <c r="L311" s="5" t="str">
        <f t="shared" si="8"/>
        <v>b/w 5.1-11%</v>
      </c>
      <c r="M311" s="5" t="str">
        <f t="shared" si="9"/>
        <v>Mar</v>
      </c>
      <c r="N311" s="1" t="str" cm="1">
        <f t="array" ref="N311">_xlfn.IFS(H311&lt;=500,"Poor",H311&lt;=1000,"Good",H311&lt;=1500,"Average",H311&gt;1500, "V good")</f>
        <v>Poor</v>
      </c>
      <c r="O311"/>
    </row>
    <row r="312" spans="1:15" x14ac:dyDescent="0.3">
      <c r="A312" s="5" t="s">
        <v>164</v>
      </c>
      <c r="B312" s="6">
        <v>45731</v>
      </c>
      <c r="C312" s="5" t="s">
        <v>644</v>
      </c>
      <c r="D312" s="5" t="s">
        <v>972</v>
      </c>
      <c r="E312" s="5" t="s">
        <v>976</v>
      </c>
      <c r="F312" s="5" t="s">
        <v>979</v>
      </c>
      <c r="G312" s="5" t="s">
        <v>1136</v>
      </c>
      <c r="H312" s="7">
        <v>1671.12</v>
      </c>
      <c r="I312" s="5">
        <v>5</v>
      </c>
      <c r="J312" s="8">
        <v>0.24</v>
      </c>
      <c r="K312" s="14">
        <v>0</v>
      </c>
      <c r="L312" s="5" t="str">
        <f t="shared" si="8"/>
        <v>Above 25%</v>
      </c>
      <c r="M312" s="5" t="str">
        <f t="shared" si="9"/>
        <v>Mar</v>
      </c>
      <c r="N312" s="1" t="str" cm="1">
        <f t="array" ref="N312">_xlfn.IFS(H312&lt;=500,"Poor",H312&lt;=1000,"Good",H312&lt;=1500,"Average",H312&gt;1500, "V good")</f>
        <v>V good</v>
      </c>
      <c r="O312"/>
    </row>
    <row r="313" spans="1:15" x14ac:dyDescent="0.3">
      <c r="A313" s="5" t="s">
        <v>45</v>
      </c>
      <c r="B313" s="6">
        <v>45732</v>
      </c>
      <c r="C313" s="5" t="s">
        <v>526</v>
      </c>
      <c r="D313" s="5" t="s">
        <v>971</v>
      </c>
      <c r="E313" s="5" t="s">
        <v>974</v>
      </c>
      <c r="F313" s="5" t="s">
        <v>981</v>
      </c>
      <c r="G313" s="5" t="s">
        <v>1017</v>
      </c>
      <c r="H313" s="7">
        <v>1071.73</v>
      </c>
      <c r="I313" s="5">
        <v>10</v>
      </c>
      <c r="J313" s="8">
        <v>0.04</v>
      </c>
      <c r="K313" s="14">
        <v>0</v>
      </c>
      <c r="L313" s="5" t="str">
        <f t="shared" si="8"/>
        <v xml:space="preserve"> b/w 0-5%</v>
      </c>
      <c r="M313" s="5" t="str">
        <f t="shared" si="9"/>
        <v>Mar</v>
      </c>
      <c r="N313" s="1" t="str" cm="1">
        <f t="array" ref="N313">_xlfn.IFS(H313&lt;=500,"Poor",H313&lt;=1000,"Good",H313&lt;=1500,"Average",H313&gt;1500, "V good")</f>
        <v>Average</v>
      </c>
      <c r="O313"/>
    </row>
    <row r="314" spans="1:15" x14ac:dyDescent="0.3">
      <c r="A314" s="5" t="s">
        <v>296</v>
      </c>
      <c r="B314" s="6">
        <v>45732</v>
      </c>
      <c r="C314" s="5" t="s">
        <v>776</v>
      </c>
      <c r="D314" s="5" t="s">
        <v>972</v>
      </c>
      <c r="E314" s="5" t="s">
        <v>974</v>
      </c>
      <c r="F314" s="5" t="s">
        <v>979</v>
      </c>
      <c r="G314" s="5" t="s">
        <v>1268</v>
      </c>
      <c r="H314" s="7">
        <v>292.73</v>
      </c>
      <c r="I314" s="5">
        <v>4</v>
      </c>
      <c r="J314" s="8">
        <v>0.14000000000000001</v>
      </c>
      <c r="K314" s="14">
        <v>495.86</v>
      </c>
      <c r="L314" s="5" t="str">
        <f t="shared" si="8"/>
        <v>b/w 20.1-25%</v>
      </c>
      <c r="M314" s="5" t="str">
        <f t="shared" si="9"/>
        <v>Mar</v>
      </c>
      <c r="N314" s="1" t="str" cm="1">
        <f t="array" ref="N314">_xlfn.IFS(H314&lt;=500,"Poor",H314&lt;=1000,"Good",H314&lt;=1500,"Average",H314&gt;1500, "V good")</f>
        <v>Poor</v>
      </c>
      <c r="O314"/>
    </row>
    <row r="315" spans="1:15" x14ac:dyDescent="0.3">
      <c r="A315" s="5" t="s">
        <v>299</v>
      </c>
      <c r="B315" s="6">
        <v>45732</v>
      </c>
      <c r="C315" s="5" t="s">
        <v>779</v>
      </c>
      <c r="D315" s="5" t="s">
        <v>970</v>
      </c>
      <c r="E315" s="5" t="s">
        <v>976</v>
      </c>
      <c r="F315" s="5" t="s">
        <v>980</v>
      </c>
      <c r="G315" s="5" t="s">
        <v>1271</v>
      </c>
      <c r="H315" s="7">
        <v>1499.45</v>
      </c>
      <c r="I315" s="5">
        <v>3</v>
      </c>
      <c r="J315" s="8">
        <v>0.06</v>
      </c>
      <c r="K315" s="14">
        <v>67.75</v>
      </c>
      <c r="L315" s="5" t="str">
        <f t="shared" si="8"/>
        <v>b/w 5.1-11%</v>
      </c>
      <c r="M315" s="5" t="str">
        <f t="shared" si="9"/>
        <v>Mar</v>
      </c>
      <c r="N315" s="1" t="str" cm="1">
        <f t="array" ref="N315">_xlfn.IFS(H315&lt;=500,"Poor",H315&lt;=1000,"Good",H315&lt;=1500,"Average",H315&gt;1500, "V good")</f>
        <v>Average</v>
      </c>
      <c r="O315"/>
    </row>
    <row r="316" spans="1:15" x14ac:dyDescent="0.3">
      <c r="A316" s="5" t="s">
        <v>26</v>
      </c>
      <c r="B316" s="6">
        <v>45733</v>
      </c>
      <c r="C316" s="5" t="s">
        <v>507</v>
      </c>
      <c r="D316" s="5" t="s">
        <v>972</v>
      </c>
      <c r="E316" s="5" t="s">
        <v>976</v>
      </c>
      <c r="F316" s="5" t="s">
        <v>981</v>
      </c>
      <c r="G316" s="5" t="s">
        <v>998</v>
      </c>
      <c r="H316" s="7">
        <v>132.49</v>
      </c>
      <c r="I316" s="5">
        <v>5</v>
      </c>
      <c r="J316" s="8">
        <v>0.23</v>
      </c>
      <c r="K316" s="14">
        <v>45.83</v>
      </c>
      <c r="L316" s="5" t="str">
        <f t="shared" si="8"/>
        <v>Above 25%</v>
      </c>
      <c r="M316" s="5" t="str">
        <f t="shared" si="9"/>
        <v>Mar</v>
      </c>
      <c r="N316" s="1" t="str" cm="1">
        <f t="array" ref="N316">_xlfn.IFS(H316&lt;=500,"Poor",H316&lt;=1000,"Good",H316&lt;=1500,"Average",H316&gt;1500, "V good")</f>
        <v>Poor</v>
      </c>
      <c r="O316"/>
    </row>
    <row r="317" spans="1:15" x14ac:dyDescent="0.3">
      <c r="A317" s="5" t="s">
        <v>445</v>
      </c>
      <c r="B317" s="6">
        <v>45734</v>
      </c>
      <c r="C317" s="5" t="s">
        <v>923</v>
      </c>
      <c r="D317" s="5" t="s">
        <v>971</v>
      </c>
      <c r="E317" s="5" t="s">
        <v>976</v>
      </c>
      <c r="F317" s="5" t="s">
        <v>978</v>
      </c>
      <c r="G317" s="5" t="s">
        <v>1417</v>
      </c>
      <c r="H317" s="7">
        <v>614.86</v>
      </c>
      <c r="I317" s="5">
        <v>2</v>
      </c>
      <c r="J317" s="8">
        <v>0.24</v>
      </c>
      <c r="K317" s="14">
        <v>0</v>
      </c>
      <c r="L317" s="5" t="str">
        <f t="shared" si="8"/>
        <v>Above 25%</v>
      </c>
      <c r="M317" s="5" t="str">
        <f t="shared" si="9"/>
        <v>Mar</v>
      </c>
      <c r="N317" s="1" t="str" cm="1">
        <f t="array" ref="N317">_xlfn.IFS(H317&lt;=500,"Poor",H317&lt;=1000,"Good",H317&lt;=1500,"Average",H317&gt;1500, "V good")</f>
        <v>Good</v>
      </c>
      <c r="O317"/>
    </row>
    <row r="318" spans="1:15" x14ac:dyDescent="0.3">
      <c r="A318" s="5" t="s">
        <v>185</v>
      </c>
      <c r="B318" s="6">
        <v>45735</v>
      </c>
      <c r="C318" s="5" t="s">
        <v>665</v>
      </c>
      <c r="D318" s="5" t="s">
        <v>973</v>
      </c>
      <c r="E318" s="5" t="s">
        <v>976</v>
      </c>
      <c r="F318" s="5" t="s">
        <v>981</v>
      </c>
      <c r="G318" s="5" t="s">
        <v>1157</v>
      </c>
      <c r="H318" s="7">
        <v>599.45000000000005</v>
      </c>
      <c r="I318" s="5">
        <v>7</v>
      </c>
      <c r="J318" s="8">
        <v>0.22</v>
      </c>
      <c r="K318" s="14">
        <v>34.51</v>
      </c>
      <c r="L318" s="5" t="str">
        <f t="shared" si="8"/>
        <v>Above 25%</v>
      </c>
      <c r="M318" s="5" t="str">
        <f t="shared" si="9"/>
        <v>Mar</v>
      </c>
      <c r="N318" s="1" t="str" cm="1">
        <f t="array" ref="N318">_xlfn.IFS(H318&lt;=500,"Poor",H318&lt;=1000,"Good",H318&lt;=1500,"Average",H318&gt;1500, "V good")</f>
        <v>Good</v>
      </c>
      <c r="O318"/>
    </row>
    <row r="319" spans="1:15" x14ac:dyDescent="0.3">
      <c r="A319" s="5" t="s">
        <v>189</v>
      </c>
      <c r="B319" s="6">
        <v>45735</v>
      </c>
      <c r="C319" s="5" t="s">
        <v>669</v>
      </c>
      <c r="D319" s="5" t="s">
        <v>973</v>
      </c>
      <c r="E319" s="5" t="s">
        <v>976</v>
      </c>
      <c r="F319" s="5" t="s">
        <v>981</v>
      </c>
      <c r="G319" s="5" t="s">
        <v>1161</v>
      </c>
      <c r="H319" s="7">
        <v>1642.94</v>
      </c>
      <c r="I319" s="5">
        <v>5</v>
      </c>
      <c r="J319" s="8">
        <v>0.04</v>
      </c>
      <c r="K319" s="14">
        <v>15.26</v>
      </c>
      <c r="L319" s="5" t="str">
        <f t="shared" si="8"/>
        <v xml:space="preserve"> b/w 0-5%</v>
      </c>
      <c r="M319" s="5" t="str">
        <f t="shared" si="9"/>
        <v>Mar</v>
      </c>
      <c r="N319" s="1" t="str" cm="1">
        <f t="array" ref="N319">_xlfn.IFS(H319&lt;=500,"Poor",H319&lt;=1000,"Good",H319&lt;=1500,"Average",H319&gt;1500, "V good")</f>
        <v>V good</v>
      </c>
      <c r="O319"/>
    </row>
    <row r="320" spans="1:15" x14ac:dyDescent="0.3">
      <c r="A320" s="5" t="s">
        <v>433</v>
      </c>
      <c r="B320" s="6">
        <v>45735</v>
      </c>
      <c r="C320" s="5" t="s">
        <v>911</v>
      </c>
      <c r="D320" s="5" t="s">
        <v>973</v>
      </c>
      <c r="E320" s="5" t="s">
        <v>974</v>
      </c>
      <c r="F320" s="5" t="s">
        <v>982</v>
      </c>
      <c r="G320" s="5" t="s">
        <v>1405</v>
      </c>
      <c r="H320" s="7">
        <v>1149.06</v>
      </c>
      <c r="I320" s="5">
        <v>1</v>
      </c>
      <c r="J320" s="8">
        <v>0.21</v>
      </c>
      <c r="K320" s="14">
        <v>0</v>
      </c>
      <c r="L320" s="5" t="str">
        <f t="shared" si="8"/>
        <v>Above 25%</v>
      </c>
      <c r="M320" s="5" t="str">
        <f t="shared" si="9"/>
        <v>Mar</v>
      </c>
      <c r="N320" s="1" t="str" cm="1">
        <f t="array" ref="N320">_xlfn.IFS(H320&lt;=500,"Poor",H320&lt;=1000,"Good",H320&lt;=1500,"Average",H320&gt;1500, "V good")</f>
        <v>Average</v>
      </c>
      <c r="O320"/>
    </row>
    <row r="321" spans="1:15" x14ac:dyDescent="0.3">
      <c r="A321" s="5" t="s">
        <v>240</v>
      </c>
      <c r="B321" s="6">
        <v>45736</v>
      </c>
      <c r="C321" s="5" t="s">
        <v>720</v>
      </c>
      <c r="D321" s="5" t="s">
        <v>972</v>
      </c>
      <c r="E321" s="5" t="s">
        <v>975</v>
      </c>
      <c r="F321" s="5" t="s">
        <v>981</v>
      </c>
      <c r="G321" s="5" t="s">
        <v>1212</v>
      </c>
      <c r="H321" s="7">
        <v>266.17</v>
      </c>
      <c r="I321" s="5">
        <v>7</v>
      </c>
      <c r="J321" s="8">
        <v>0.26</v>
      </c>
      <c r="K321" s="14">
        <v>297.81</v>
      </c>
      <c r="L321" s="5" t="str">
        <f t="shared" si="8"/>
        <v>Above 25%</v>
      </c>
      <c r="M321" s="5" t="str">
        <f t="shared" si="9"/>
        <v>Mar</v>
      </c>
      <c r="N321" s="1" t="str" cm="1">
        <f t="array" ref="N321">_xlfn.IFS(H321&lt;=500,"Poor",H321&lt;=1000,"Good",H321&lt;=1500,"Average",H321&gt;1500, "V good")</f>
        <v>Poor</v>
      </c>
      <c r="O321"/>
    </row>
    <row r="322" spans="1:15" x14ac:dyDescent="0.3">
      <c r="A322" s="5" t="s">
        <v>34</v>
      </c>
      <c r="B322" s="6">
        <v>45737</v>
      </c>
      <c r="C322" s="5" t="s">
        <v>515</v>
      </c>
      <c r="D322" s="5" t="s">
        <v>971</v>
      </c>
      <c r="E322" s="5" t="s">
        <v>974</v>
      </c>
      <c r="F322" s="5" t="s">
        <v>979</v>
      </c>
      <c r="G322" s="5" t="s">
        <v>1006</v>
      </c>
      <c r="H322" s="7">
        <v>274.58999999999997</v>
      </c>
      <c r="I322" s="5">
        <v>10</v>
      </c>
      <c r="J322" s="8">
        <v>0.16</v>
      </c>
      <c r="K322" s="14">
        <v>0</v>
      </c>
      <c r="L322" s="5" t="str">
        <f t="shared" ref="L322:L385" si="10">IF(J322&lt;=5%," b/w 0-5%",IF(J322&lt;=12%,"b/w 5.1-11%",IF(J322&lt;=20%,"b/w 20.1-25%",IF(J322&gt;20%,"Above 25%"))))</f>
        <v>b/w 20.1-25%</v>
      </c>
      <c r="M322" s="5" t="str">
        <f t="shared" si="9"/>
        <v>Mar</v>
      </c>
      <c r="N322" s="1" t="str" cm="1">
        <f t="array" ref="N322">_xlfn.IFS(H322&lt;=500,"Poor",H322&lt;=1000,"Good",H322&lt;=1500,"Average",H322&gt;1500, "V good")</f>
        <v>Poor</v>
      </c>
      <c r="O322"/>
    </row>
    <row r="323" spans="1:15" x14ac:dyDescent="0.3">
      <c r="A323" s="5" t="s">
        <v>67</v>
      </c>
      <c r="B323" s="6">
        <v>45738</v>
      </c>
      <c r="C323" s="5" t="s">
        <v>548</v>
      </c>
      <c r="D323" s="5" t="s">
        <v>972</v>
      </c>
      <c r="E323" s="5" t="s">
        <v>976</v>
      </c>
      <c r="F323" s="5" t="s">
        <v>980</v>
      </c>
      <c r="G323" s="5" t="s">
        <v>1039</v>
      </c>
      <c r="H323" s="7">
        <v>1521.17</v>
      </c>
      <c r="I323" s="5">
        <v>10</v>
      </c>
      <c r="J323" s="8">
        <v>0.28000000000000003</v>
      </c>
      <c r="K323" s="14">
        <v>94.6</v>
      </c>
      <c r="L323" s="5" t="str">
        <f t="shared" si="10"/>
        <v>Above 25%</v>
      </c>
      <c r="M323" s="5" t="str">
        <f t="shared" ref="M323:M386" si="11">TEXT(B323,"mmm")</f>
        <v>Mar</v>
      </c>
      <c r="N323" s="1" t="str" cm="1">
        <f t="array" ref="N323">_xlfn.IFS(H323&lt;=500,"Poor",H323&lt;=1000,"Good",H323&lt;=1500,"Average",H323&gt;1500, "V good")</f>
        <v>V good</v>
      </c>
      <c r="O323"/>
    </row>
    <row r="324" spans="1:15" x14ac:dyDescent="0.3">
      <c r="A324" s="5" t="s">
        <v>272</v>
      </c>
      <c r="B324" s="6">
        <v>45739</v>
      </c>
      <c r="C324" s="5" t="s">
        <v>752</v>
      </c>
      <c r="D324" s="5" t="s">
        <v>970</v>
      </c>
      <c r="E324" s="5" t="s">
        <v>974</v>
      </c>
      <c r="F324" s="5" t="s">
        <v>981</v>
      </c>
      <c r="G324" s="5" t="s">
        <v>1244</v>
      </c>
      <c r="H324" s="7">
        <v>1636.34</v>
      </c>
      <c r="I324" s="5">
        <v>4</v>
      </c>
      <c r="J324" s="8">
        <v>0.28000000000000003</v>
      </c>
      <c r="K324" s="14">
        <v>459.6</v>
      </c>
      <c r="L324" s="5" t="str">
        <f t="shared" si="10"/>
        <v>Above 25%</v>
      </c>
      <c r="M324" s="5" t="str">
        <f t="shared" si="11"/>
        <v>Mar</v>
      </c>
      <c r="N324" s="1" t="str" cm="1">
        <f t="array" ref="N324">_xlfn.IFS(H324&lt;=500,"Poor",H324&lt;=1000,"Good",H324&lt;=1500,"Average",H324&gt;1500, "V good")</f>
        <v>V good</v>
      </c>
      <c r="O324"/>
    </row>
    <row r="325" spans="1:15" x14ac:dyDescent="0.3">
      <c r="A325" s="5" t="s">
        <v>113</v>
      </c>
      <c r="B325" s="6">
        <v>45740</v>
      </c>
      <c r="C325" s="5" t="s">
        <v>593</v>
      </c>
      <c r="D325" s="5" t="s">
        <v>970</v>
      </c>
      <c r="E325" s="5" t="s">
        <v>974</v>
      </c>
      <c r="F325" s="5" t="s">
        <v>980</v>
      </c>
      <c r="G325" s="5" t="s">
        <v>1085</v>
      </c>
      <c r="H325" s="7">
        <v>709.82</v>
      </c>
      <c r="I325" s="5">
        <v>4</v>
      </c>
      <c r="J325" s="8">
        <v>0.17</v>
      </c>
      <c r="K325" s="14">
        <v>60.31</v>
      </c>
      <c r="L325" s="5" t="str">
        <f t="shared" si="10"/>
        <v>b/w 20.1-25%</v>
      </c>
      <c r="M325" s="5" t="str">
        <f t="shared" si="11"/>
        <v>Mar</v>
      </c>
      <c r="N325" s="1" t="str" cm="1">
        <f t="array" ref="N325">_xlfn.IFS(H325&lt;=500,"Poor",H325&lt;=1000,"Good",H325&lt;=1500,"Average",H325&gt;1500, "V good")</f>
        <v>Good</v>
      </c>
      <c r="O325"/>
    </row>
    <row r="326" spans="1:15" x14ac:dyDescent="0.3">
      <c r="A326" s="5" t="s">
        <v>228</v>
      </c>
      <c r="B326" s="6">
        <v>45740</v>
      </c>
      <c r="C326" s="5" t="s">
        <v>708</v>
      </c>
      <c r="D326" s="5" t="s">
        <v>970</v>
      </c>
      <c r="E326" s="5" t="s">
        <v>974</v>
      </c>
      <c r="F326" s="5" t="s">
        <v>980</v>
      </c>
      <c r="G326" s="5" t="s">
        <v>1200</v>
      </c>
      <c r="H326" s="7">
        <v>549.04999999999995</v>
      </c>
      <c r="I326" s="5">
        <v>1</v>
      </c>
      <c r="J326" s="8">
        <v>0.2</v>
      </c>
      <c r="K326" s="14">
        <v>339.24</v>
      </c>
      <c r="L326" s="5" t="str">
        <f t="shared" si="10"/>
        <v>b/w 20.1-25%</v>
      </c>
      <c r="M326" s="5" t="str">
        <f t="shared" si="11"/>
        <v>Mar</v>
      </c>
      <c r="N326" s="1" t="str" cm="1">
        <f t="array" ref="N326">_xlfn.IFS(H326&lt;=500,"Poor",H326&lt;=1000,"Good",H326&lt;=1500,"Average",H326&gt;1500, "V good")</f>
        <v>Good</v>
      </c>
      <c r="O326"/>
    </row>
    <row r="327" spans="1:15" x14ac:dyDescent="0.3">
      <c r="A327" s="5" t="s">
        <v>81</v>
      </c>
      <c r="B327" s="6">
        <v>45744</v>
      </c>
      <c r="C327" s="5" t="s">
        <v>561</v>
      </c>
      <c r="D327" s="5" t="s">
        <v>973</v>
      </c>
      <c r="E327" s="5" t="s">
        <v>975</v>
      </c>
      <c r="F327" s="5" t="s">
        <v>982</v>
      </c>
      <c r="G327" s="5" t="s">
        <v>1053</v>
      </c>
      <c r="H327" s="7">
        <v>1039.31</v>
      </c>
      <c r="I327" s="5">
        <v>5</v>
      </c>
      <c r="J327" s="8">
        <v>0.3</v>
      </c>
      <c r="K327" s="14">
        <v>96.5</v>
      </c>
      <c r="L327" s="5" t="str">
        <f t="shared" si="10"/>
        <v>Above 25%</v>
      </c>
      <c r="M327" s="5" t="str">
        <f t="shared" si="11"/>
        <v>Mar</v>
      </c>
      <c r="N327" s="1" t="str" cm="1">
        <f t="array" ref="N327">_xlfn.IFS(H327&lt;=500,"Poor",H327&lt;=1000,"Good",H327&lt;=1500,"Average",H327&gt;1500, "V good")</f>
        <v>Average</v>
      </c>
      <c r="O327"/>
    </row>
    <row r="328" spans="1:15" x14ac:dyDescent="0.3">
      <c r="A328" s="5" t="s">
        <v>447</v>
      </c>
      <c r="B328" s="6">
        <v>45744</v>
      </c>
      <c r="C328" s="5" t="s">
        <v>925</v>
      </c>
      <c r="D328" s="5" t="s">
        <v>971</v>
      </c>
      <c r="E328" s="5" t="s">
        <v>975</v>
      </c>
      <c r="F328" s="5" t="s">
        <v>980</v>
      </c>
      <c r="G328" s="5" t="s">
        <v>1419</v>
      </c>
      <c r="H328" s="7">
        <v>991.74</v>
      </c>
      <c r="I328" s="5">
        <v>6</v>
      </c>
      <c r="J328" s="8">
        <v>0.28999999999999998</v>
      </c>
      <c r="K328" s="14">
        <v>482.08</v>
      </c>
      <c r="L328" s="5" t="str">
        <f t="shared" si="10"/>
        <v>Above 25%</v>
      </c>
      <c r="M328" s="5" t="str">
        <f t="shared" si="11"/>
        <v>Mar</v>
      </c>
      <c r="N328" s="1" t="str" cm="1">
        <f t="array" ref="N328">_xlfn.IFS(H328&lt;=500,"Poor",H328&lt;=1000,"Good",H328&lt;=1500,"Average",H328&gt;1500, "V good")</f>
        <v>Good</v>
      </c>
      <c r="O328"/>
    </row>
    <row r="329" spans="1:15" x14ac:dyDescent="0.3">
      <c r="A329" s="5" t="s">
        <v>474</v>
      </c>
      <c r="B329" s="6">
        <v>45745</v>
      </c>
      <c r="C329" s="5" t="s">
        <v>952</v>
      </c>
      <c r="D329" s="5" t="s">
        <v>973</v>
      </c>
      <c r="E329" s="5" t="s">
        <v>975</v>
      </c>
      <c r="F329" s="5" t="s">
        <v>978</v>
      </c>
      <c r="G329" s="5" t="s">
        <v>1446</v>
      </c>
      <c r="H329" s="7">
        <v>688.5</v>
      </c>
      <c r="I329" s="5">
        <v>9</v>
      </c>
      <c r="J329" s="8">
        <v>0.2</v>
      </c>
      <c r="K329" s="14">
        <v>59.71</v>
      </c>
      <c r="L329" s="5" t="str">
        <f t="shared" si="10"/>
        <v>b/w 20.1-25%</v>
      </c>
      <c r="M329" s="5" t="str">
        <f t="shared" si="11"/>
        <v>Mar</v>
      </c>
      <c r="N329" s="1" t="str" cm="1">
        <f t="array" ref="N329">_xlfn.IFS(H329&lt;=500,"Poor",H329&lt;=1000,"Good",H329&lt;=1500,"Average",H329&gt;1500, "V good")</f>
        <v>Good</v>
      </c>
      <c r="O329"/>
    </row>
    <row r="330" spans="1:15" x14ac:dyDescent="0.3">
      <c r="A330" s="5" t="s">
        <v>223</v>
      </c>
      <c r="B330" s="6">
        <v>45746</v>
      </c>
      <c r="C330" s="5" t="s">
        <v>703</v>
      </c>
      <c r="D330" s="5" t="s">
        <v>973</v>
      </c>
      <c r="E330" s="5" t="s">
        <v>975</v>
      </c>
      <c r="F330" s="5" t="s">
        <v>979</v>
      </c>
      <c r="G330" s="5" t="s">
        <v>1195</v>
      </c>
      <c r="H330" s="7">
        <v>320.64999999999998</v>
      </c>
      <c r="I330" s="5">
        <v>6</v>
      </c>
      <c r="J330" s="8">
        <v>0.24</v>
      </c>
      <c r="K330" s="14">
        <v>0</v>
      </c>
      <c r="L330" s="5" t="str">
        <f t="shared" si="10"/>
        <v>Above 25%</v>
      </c>
      <c r="M330" s="5" t="str">
        <f t="shared" si="11"/>
        <v>Mar</v>
      </c>
      <c r="N330" s="1" t="str" cm="1">
        <f t="array" ref="N330">_xlfn.IFS(H330&lt;=500,"Poor",H330&lt;=1000,"Good",H330&lt;=1500,"Average",H330&gt;1500, "V good")</f>
        <v>Poor</v>
      </c>
      <c r="O330"/>
    </row>
    <row r="331" spans="1:15" x14ac:dyDescent="0.3">
      <c r="A331" s="5" t="s">
        <v>180</v>
      </c>
      <c r="B331" s="6">
        <v>45747</v>
      </c>
      <c r="C331" s="5" t="s">
        <v>660</v>
      </c>
      <c r="D331" s="5" t="s">
        <v>970</v>
      </c>
      <c r="E331" s="5" t="s">
        <v>974</v>
      </c>
      <c r="F331" s="5" t="s">
        <v>977</v>
      </c>
      <c r="G331" s="5" t="s">
        <v>1152</v>
      </c>
      <c r="H331" s="7">
        <v>1678.47</v>
      </c>
      <c r="I331" s="5">
        <v>2</v>
      </c>
      <c r="J331" s="8">
        <v>0.08</v>
      </c>
      <c r="K331" s="14">
        <v>0</v>
      </c>
      <c r="L331" s="5" t="str">
        <f t="shared" si="10"/>
        <v>b/w 5.1-11%</v>
      </c>
      <c r="M331" s="5" t="str">
        <f t="shared" si="11"/>
        <v>Mar</v>
      </c>
      <c r="N331" s="1" t="str" cm="1">
        <f t="array" ref="N331">_xlfn.IFS(H331&lt;=500,"Poor",H331&lt;=1000,"Good",H331&lt;=1500,"Average",H331&gt;1500, "V good")</f>
        <v>V good</v>
      </c>
      <c r="O331"/>
    </row>
    <row r="332" spans="1:15" x14ac:dyDescent="0.3">
      <c r="A332" s="5" t="s">
        <v>80</v>
      </c>
      <c r="B332" s="6">
        <v>45748</v>
      </c>
      <c r="C332" s="5" t="s">
        <v>560</v>
      </c>
      <c r="D332" s="5" t="s">
        <v>971</v>
      </c>
      <c r="E332" s="5" t="s">
        <v>974</v>
      </c>
      <c r="F332" s="5" t="s">
        <v>978</v>
      </c>
      <c r="G332" s="5" t="s">
        <v>1052</v>
      </c>
      <c r="H332" s="7">
        <v>159.54</v>
      </c>
      <c r="I332" s="5">
        <v>10</v>
      </c>
      <c r="J332" s="8">
        <v>0.02</v>
      </c>
      <c r="K332" s="14">
        <v>336.98</v>
      </c>
      <c r="L332" s="5" t="str">
        <f t="shared" si="10"/>
        <v xml:space="preserve"> b/w 0-5%</v>
      </c>
      <c r="M332" s="5" t="str">
        <f t="shared" si="11"/>
        <v>Apr</v>
      </c>
      <c r="N332" s="1" t="str" cm="1">
        <f t="array" ref="N332">_xlfn.IFS(H332&lt;=500,"Poor",H332&lt;=1000,"Good",H332&lt;=1500,"Average",H332&gt;1500, "V good")</f>
        <v>Poor</v>
      </c>
      <c r="O332"/>
    </row>
    <row r="333" spans="1:15" x14ac:dyDescent="0.3">
      <c r="A333" s="5" t="s">
        <v>304</v>
      </c>
      <c r="B333" s="6">
        <v>45749</v>
      </c>
      <c r="C333" s="5" t="s">
        <v>784</v>
      </c>
      <c r="D333" s="5" t="s">
        <v>971</v>
      </c>
      <c r="E333" s="5" t="s">
        <v>974</v>
      </c>
      <c r="F333" s="5" t="s">
        <v>980</v>
      </c>
      <c r="G333" s="5" t="s">
        <v>1276</v>
      </c>
      <c r="H333" s="7">
        <v>1020.17</v>
      </c>
      <c r="I333" s="5">
        <v>2</v>
      </c>
      <c r="J333" s="8">
        <v>0.13</v>
      </c>
      <c r="K333" s="14">
        <v>195.96</v>
      </c>
      <c r="L333" s="5" t="str">
        <f t="shared" si="10"/>
        <v>b/w 20.1-25%</v>
      </c>
      <c r="M333" s="5" t="str">
        <f t="shared" si="11"/>
        <v>Apr</v>
      </c>
      <c r="N333" s="1" t="str" cm="1">
        <f t="array" ref="N333">_xlfn.IFS(H333&lt;=500,"Poor",H333&lt;=1000,"Good",H333&lt;=1500,"Average",H333&gt;1500, "V good")</f>
        <v>Average</v>
      </c>
      <c r="O333"/>
    </row>
    <row r="334" spans="1:15" x14ac:dyDescent="0.3">
      <c r="A334" s="5" t="s">
        <v>100</v>
      </c>
      <c r="B334" s="6">
        <v>45750</v>
      </c>
      <c r="C334" s="5" t="s">
        <v>580</v>
      </c>
      <c r="D334" s="5" t="s">
        <v>970</v>
      </c>
      <c r="E334" s="5" t="s">
        <v>976</v>
      </c>
      <c r="F334" s="5" t="s">
        <v>977</v>
      </c>
      <c r="G334" s="5" t="s">
        <v>1072</v>
      </c>
      <c r="H334" s="7">
        <v>251.83</v>
      </c>
      <c r="I334" s="5">
        <v>1</v>
      </c>
      <c r="J334" s="8">
        <v>0.28000000000000003</v>
      </c>
      <c r="K334" s="14">
        <v>0</v>
      </c>
      <c r="L334" s="5" t="str">
        <f t="shared" si="10"/>
        <v>Above 25%</v>
      </c>
      <c r="M334" s="5" t="str">
        <f t="shared" si="11"/>
        <v>Apr</v>
      </c>
      <c r="N334" s="1" t="str" cm="1">
        <f t="array" ref="N334">_xlfn.IFS(H334&lt;=500,"Poor",H334&lt;=1000,"Good",H334&lt;=1500,"Average",H334&gt;1500, "V good")</f>
        <v>Poor</v>
      </c>
      <c r="O334"/>
    </row>
    <row r="335" spans="1:15" x14ac:dyDescent="0.3">
      <c r="A335" s="5" t="s">
        <v>114</v>
      </c>
      <c r="B335" s="6">
        <v>45750</v>
      </c>
      <c r="C335" s="5" t="s">
        <v>594</v>
      </c>
      <c r="D335" s="5" t="s">
        <v>971</v>
      </c>
      <c r="E335" s="5" t="s">
        <v>975</v>
      </c>
      <c r="F335" s="5" t="s">
        <v>977</v>
      </c>
      <c r="G335" s="5" t="s">
        <v>1086</v>
      </c>
      <c r="H335" s="7">
        <v>1215.8800000000001</v>
      </c>
      <c r="I335" s="5">
        <v>9</v>
      </c>
      <c r="J335" s="8">
        <v>0.17</v>
      </c>
      <c r="K335" s="14">
        <v>324.83999999999997</v>
      </c>
      <c r="L335" s="5" t="str">
        <f t="shared" si="10"/>
        <v>b/w 20.1-25%</v>
      </c>
      <c r="M335" s="5" t="str">
        <f t="shared" si="11"/>
        <v>Apr</v>
      </c>
      <c r="N335" s="1" t="str" cm="1">
        <f t="array" ref="N335">_xlfn.IFS(H335&lt;=500,"Poor",H335&lt;=1000,"Good",H335&lt;=1500,"Average",H335&gt;1500, "V good")</f>
        <v>Average</v>
      </c>
      <c r="O335"/>
    </row>
    <row r="336" spans="1:15" x14ac:dyDescent="0.3">
      <c r="A336" s="5" t="s">
        <v>11</v>
      </c>
      <c r="B336" s="6">
        <v>45752</v>
      </c>
      <c r="C336" s="5" t="s">
        <v>492</v>
      </c>
      <c r="D336" s="5" t="s">
        <v>970</v>
      </c>
      <c r="E336" s="5" t="s">
        <v>974</v>
      </c>
      <c r="F336" s="5" t="s">
        <v>977</v>
      </c>
      <c r="G336" s="5" t="s">
        <v>983</v>
      </c>
      <c r="H336" s="7">
        <v>637.77</v>
      </c>
      <c r="I336" s="5">
        <v>2</v>
      </c>
      <c r="J336" s="8">
        <v>0.01</v>
      </c>
      <c r="K336" s="14">
        <v>0</v>
      </c>
      <c r="L336" s="5" t="str">
        <f t="shared" si="10"/>
        <v xml:space="preserve"> b/w 0-5%</v>
      </c>
      <c r="M336" s="5" t="str">
        <f t="shared" si="11"/>
        <v>Apr</v>
      </c>
      <c r="N336" s="1" t="str" cm="1">
        <f t="array" ref="N336">_xlfn.IFS(H336&lt;=500,"Poor",H336&lt;=1000,"Good",H336&lt;=1500,"Average",H336&gt;1500, "V good")</f>
        <v>Good</v>
      </c>
      <c r="O336"/>
    </row>
    <row r="337" spans="1:15" x14ac:dyDescent="0.3">
      <c r="A337" s="5" t="s">
        <v>124</v>
      </c>
      <c r="B337" s="6">
        <v>45752</v>
      </c>
      <c r="C337" s="5" t="s">
        <v>604</v>
      </c>
      <c r="D337" s="5" t="s">
        <v>972</v>
      </c>
      <c r="E337" s="5" t="s">
        <v>975</v>
      </c>
      <c r="F337" s="5" t="s">
        <v>979</v>
      </c>
      <c r="G337" s="5" t="s">
        <v>1096</v>
      </c>
      <c r="H337" s="7">
        <v>1752.9</v>
      </c>
      <c r="I337" s="5">
        <v>9</v>
      </c>
      <c r="J337" s="8">
        <v>0.1</v>
      </c>
      <c r="K337" s="14">
        <v>239.27</v>
      </c>
      <c r="L337" s="5" t="str">
        <f t="shared" si="10"/>
        <v>b/w 5.1-11%</v>
      </c>
      <c r="M337" s="5" t="str">
        <f t="shared" si="11"/>
        <v>Apr</v>
      </c>
      <c r="N337" s="1" t="str" cm="1">
        <f t="array" ref="N337">_xlfn.IFS(H337&lt;=500,"Poor",H337&lt;=1000,"Good",H337&lt;=1500,"Average",H337&gt;1500, "V good")</f>
        <v>V good</v>
      </c>
      <c r="O337"/>
    </row>
    <row r="338" spans="1:15" x14ac:dyDescent="0.3">
      <c r="A338" s="5" t="s">
        <v>205</v>
      </c>
      <c r="B338" s="6">
        <v>45752</v>
      </c>
      <c r="C338" s="5" t="s">
        <v>685</v>
      </c>
      <c r="D338" s="5" t="s">
        <v>970</v>
      </c>
      <c r="E338" s="5" t="s">
        <v>976</v>
      </c>
      <c r="F338" s="5" t="s">
        <v>981</v>
      </c>
      <c r="G338" s="5" t="s">
        <v>1177</v>
      </c>
      <c r="H338" s="7">
        <v>1895.51</v>
      </c>
      <c r="I338" s="5">
        <v>5</v>
      </c>
      <c r="J338" s="8">
        <v>0.12</v>
      </c>
      <c r="K338" s="14">
        <v>153.80000000000001</v>
      </c>
      <c r="L338" s="5" t="str">
        <f t="shared" si="10"/>
        <v>b/w 5.1-11%</v>
      </c>
      <c r="M338" s="5" t="str">
        <f t="shared" si="11"/>
        <v>Apr</v>
      </c>
      <c r="N338" s="1" t="str" cm="1">
        <f t="array" ref="N338">_xlfn.IFS(H338&lt;=500,"Poor",H338&lt;=1000,"Good",H338&lt;=1500,"Average",H338&gt;1500, "V good")</f>
        <v>V good</v>
      </c>
      <c r="O338"/>
    </row>
    <row r="339" spans="1:15" x14ac:dyDescent="0.3">
      <c r="A339" s="5" t="s">
        <v>226</v>
      </c>
      <c r="B339" s="6">
        <v>45752</v>
      </c>
      <c r="C339" s="5" t="s">
        <v>706</v>
      </c>
      <c r="D339" s="5" t="s">
        <v>971</v>
      </c>
      <c r="E339" s="5" t="s">
        <v>975</v>
      </c>
      <c r="F339" s="5" t="s">
        <v>979</v>
      </c>
      <c r="G339" s="5" t="s">
        <v>1198</v>
      </c>
      <c r="H339" s="7">
        <v>60.24</v>
      </c>
      <c r="I339" s="5">
        <v>5</v>
      </c>
      <c r="J339" s="8">
        <v>0.25</v>
      </c>
      <c r="K339" s="14">
        <v>0</v>
      </c>
      <c r="L339" s="5" t="str">
        <f t="shared" si="10"/>
        <v>Above 25%</v>
      </c>
      <c r="M339" s="5" t="str">
        <f t="shared" si="11"/>
        <v>Apr</v>
      </c>
      <c r="N339" s="1" t="str" cm="1">
        <f t="array" ref="N339">_xlfn.IFS(H339&lt;=500,"Poor",H339&lt;=1000,"Good",H339&lt;=1500,"Average",H339&gt;1500, "V good")</f>
        <v>Poor</v>
      </c>
      <c r="O339"/>
    </row>
    <row r="340" spans="1:15" x14ac:dyDescent="0.3">
      <c r="A340" s="5" t="s">
        <v>153</v>
      </c>
      <c r="B340" s="6">
        <v>45753</v>
      </c>
      <c r="C340" s="5" t="s">
        <v>633</v>
      </c>
      <c r="D340" s="5" t="s">
        <v>970</v>
      </c>
      <c r="E340" s="5" t="s">
        <v>974</v>
      </c>
      <c r="F340" s="5" t="s">
        <v>977</v>
      </c>
      <c r="G340" s="5" t="s">
        <v>1125</v>
      </c>
      <c r="H340" s="7">
        <v>1696.64</v>
      </c>
      <c r="I340" s="5">
        <v>5</v>
      </c>
      <c r="J340" s="8">
        <v>0.13</v>
      </c>
      <c r="K340" s="14">
        <v>0</v>
      </c>
      <c r="L340" s="5" t="str">
        <f t="shared" si="10"/>
        <v>b/w 20.1-25%</v>
      </c>
      <c r="M340" s="5" t="str">
        <f t="shared" si="11"/>
        <v>Apr</v>
      </c>
      <c r="N340" s="1" t="str" cm="1">
        <f t="array" ref="N340">_xlfn.IFS(H340&lt;=500,"Poor",H340&lt;=1000,"Good",H340&lt;=1500,"Average",H340&gt;1500, "V good")</f>
        <v>V good</v>
      </c>
      <c r="O340"/>
    </row>
    <row r="341" spans="1:15" x14ac:dyDescent="0.3">
      <c r="A341" s="5" t="s">
        <v>346</v>
      </c>
      <c r="B341" s="6">
        <v>45754</v>
      </c>
      <c r="C341" s="5" t="s">
        <v>825</v>
      </c>
      <c r="D341" s="5" t="s">
        <v>970</v>
      </c>
      <c r="E341" s="5" t="s">
        <v>975</v>
      </c>
      <c r="F341" s="5" t="s">
        <v>980</v>
      </c>
      <c r="G341" s="5" t="s">
        <v>1318</v>
      </c>
      <c r="H341" s="7">
        <v>775.43</v>
      </c>
      <c r="I341" s="5">
        <v>7</v>
      </c>
      <c r="J341" s="8">
        <v>0.05</v>
      </c>
      <c r="K341" s="14">
        <v>0</v>
      </c>
      <c r="L341" s="5" t="str">
        <f t="shared" si="10"/>
        <v xml:space="preserve"> b/w 0-5%</v>
      </c>
      <c r="M341" s="5" t="str">
        <f t="shared" si="11"/>
        <v>Apr</v>
      </c>
      <c r="N341" s="1" t="str" cm="1">
        <f t="array" ref="N341">_xlfn.IFS(H341&lt;=500,"Poor",H341&lt;=1000,"Good",H341&lt;=1500,"Average",H341&gt;1500, "V good")</f>
        <v>Good</v>
      </c>
      <c r="O341"/>
    </row>
    <row r="342" spans="1:15" x14ac:dyDescent="0.3">
      <c r="A342" s="5" t="s">
        <v>464</v>
      </c>
      <c r="B342" s="6">
        <v>45754</v>
      </c>
      <c r="C342" s="5" t="s">
        <v>942</v>
      </c>
      <c r="D342" s="5" t="s">
        <v>973</v>
      </c>
      <c r="E342" s="5" t="s">
        <v>974</v>
      </c>
      <c r="F342" s="5" t="s">
        <v>977</v>
      </c>
      <c r="G342" s="5" t="s">
        <v>1436</v>
      </c>
      <c r="H342" s="7">
        <v>959.62</v>
      </c>
      <c r="I342" s="5">
        <v>1</v>
      </c>
      <c r="J342" s="8">
        <v>0.13</v>
      </c>
      <c r="K342" s="14">
        <v>246.73</v>
      </c>
      <c r="L342" s="5" t="str">
        <f t="shared" si="10"/>
        <v>b/w 20.1-25%</v>
      </c>
      <c r="M342" s="5" t="str">
        <f t="shared" si="11"/>
        <v>Apr</v>
      </c>
      <c r="N342" s="1" t="str" cm="1">
        <f t="array" ref="N342">_xlfn.IFS(H342&lt;=500,"Poor",H342&lt;=1000,"Good",H342&lt;=1500,"Average",H342&gt;1500, "V good")</f>
        <v>Good</v>
      </c>
      <c r="O342"/>
    </row>
    <row r="343" spans="1:15" x14ac:dyDescent="0.3">
      <c r="A343" s="5" t="s">
        <v>111</v>
      </c>
      <c r="B343" s="6">
        <v>45755</v>
      </c>
      <c r="C343" s="5" t="s">
        <v>591</v>
      </c>
      <c r="D343" s="5" t="s">
        <v>971</v>
      </c>
      <c r="E343" s="5" t="s">
        <v>975</v>
      </c>
      <c r="F343" s="5" t="s">
        <v>978</v>
      </c>
      <c r="G343" s="5" t="s">
        <v>1083</v>
      </c>
      <c r="H343" s="7">
        <v>601.64</v>
      </c>
      <c r="I343" s="5">
        <v>3</v>
      </c>
      <c r="J343" s="8">
        <v>0.28000000000000003</v>
      </c>
      <c r="K343" s="14">
        <v>375.75</v>
      </c>
      <c r="L343" s="5" t="str">
        <f t="shared" si="10"/>
        <v>Above 25%</v>
      </c>
      <c r="M343" s="5" t="str">
        <f t="shared" si="11"/>
        <v>Apr</v>
      </c>
      <c r="N343" s="1" t="str" cm="1">
        <f t="array" ref="N343">_xlfn.IFS(H343&lt;=500,"Poor",H343&lt;=1000,"Good",H343&lt;=1500,"Average",H343&gt;1500, "V good")</f>
        <v>Good</v>
      </c>
      <c r="O343"/>
    </row>
    <row r="344" spans="1:15" x14ac:dyDescent="0.3">
      <c r="A344" s="5" t="s">
        <v>39</v>
      </c>
      <c r="B344" s="6">
        <v>45756</v>
      </c>
      <c r="C344" s="5" t="s">
        <v>520</v>
      </c>
      <c r="D344" s="5" t="s">
        <v>970</v>
      </c>
      <c r="E344" s="5" t="s">
        <v>976</v>
      </c>
      <c r="F344" s="5" t="s">
        <v>979</v>
      </c>
      <c r="G344" s="5" t="s">
        <v>1011</v>
      </c>
      <c r="H344" s="7">
        <v>1672.45</v>
      </c>
      <c r="I344" s="5">
        <v>6</v>
      </c>
      <c r="J344" s="8">
        <v>0.16</v>
      </c>
      <c r="K344" s="14">
        <v>353.75</v>
      </c>
      <c r="L344" s="5" t="str">
        <f t="shared" si="10"/>
        <v>b/w 20.1-25%</v>
      </c>
      <c r="M344" s="5" t="str">
        <f t="shared" si="11"/>
        <v>Apr</v>
      </c>
      <c r="N344" s="1" t="str" cm="1">
        <f t="array" ref="N344">_xlfn.IFS(H344&lt;=500,"Poor",H344&lt;=1000,"Good",H344&lt;=1500,"Average",H344&gt;1500, "V good")</f>
        <v>V good</v>
      </c>
      <c r="O344"/>
    </row>
    <row r="345" spans="1:15" x14ac:dyDescent="0.3">
      <c r="A345" s="5" t="s">
        <v>285</v>
      </c>
      <c r="B345" s="6">
        <v>45756</v>
      </c>
      <c r="C345" s="5" t="s">
        <v>765</v>
      </c>
      <c r="D345" s="5" t="s">
        <v>971</v>
      </c>
      <c r="E345" s="5" t="s">
        <v>975</v>
      </c>
      <c r="F345" s="5" t="s">
        <v>982</v>
      </c>
      <c r="G345" s="5" t="s">
        <v>1257</v>
      </c>
      <c r="H345" s="7">
        <v>131.72</v>
      </c>
      <c r="I345" s="5">
        <v>10</v>
      </c>
      <c r="J345" s="8">
        <v>0.01</v>
      </c>
      <c r="K345" s="14">
        <v>229.87</v>
      </c>
      <c r="L345" s="5" t="str">
        <f t="shared" si="10"/>
        <v xml:space="preserve"> b/w 0-5%</v>
      </c>
      <c r="M345" s="5" t="str">
        <f t="shared" si="11"/>
        <v>Apr</v>
      </c>
      <c r="N345" s="1" t="str" cm="1">
        <f t="array" ref="N345">_xlfn.IFS(H345&lt;=500,"Poor",H345&lt;=1000,"Good",H345&lt;=1500,"Average",H345&gt;1500, "V good")</f>
        <v>Poor</v>
      </c>
      <c r="O345"/>
    </row>
    <row r="346" spans="1:15" x14ac:dyDescent="0.3">
      <c r="A346" s="5" t="s">
        <v>345</v>
      </c>
      <c r="B346" s="6">
        <v>45757</v>
      </c>
      <c r="C346" s="5" t="s">
        <v>824</v>
      </c>
      <c r="D346" s="5" t="s">
        <v>971</v>
      </c>
      <c r="E346" s="5" t="s">
        <v>976</v>
      </c>
      <c r="F346" s="5" t="s">
        <v>978</v>
      </c>
      <c r="G346" s="5" t="s">
        <v>1317</v>
      </c>
      <c r="H346" s="7">
        <v>1900.21</v>
      </c>
      <c r="I346" s="5">
        <v>8</v>
      </c>
      <c r="J346" s="8">
        <v>0.05</v>
      </c>
      <c r="K346" s="14">
        <v>0</v>
      </c>
      <c r="L346" s="5" t="str">
        <f t="shared" si="10"/>
        <v xml:space="preserve"> b/w 0-5%</v>
      </c>
      <c r="M346" s="5" t="str">
        <f t="shared" si="11"/>
        <v>Apr</v>
      </c>
      <c r="N346" s="1" t="str" cm="1">
        <f t="array" ref="N346">_xlfn.IFS(H346&lt;=500,"Poor",H346&lt;=1000,"Good",H346&lt;=1500,"Average",H346&gt;1500, "V good")</f>
        <v>V good</v>
      </c>
      <c r="O346"/>
    </row>
    <row r="347" spans="1:15" x14ac:dyDescent="0.3">
      <c r="A347" s="5" t="s">
        <v>373</v>
      </c>
      <c r="B347" s="6">
        <v>45757</v>
      </c>
      <c r="C347" s="5" t="s">
        <v>851</v>
      </c>
      <c r="D347" s="5" t="s">
        <v>971</v>
      </c>
      <c r="E347" s="5" t="s">
        <v>974</v>
      </c>
      <c r="F347" s="5" t="s">
        <v>981</v>
      </c>
      <c r="G347" s="5" t="s">
        <v>1345</v>
      </c>
      <c r="H347" s="7">
        <v>1107.23</v>
      </c>
      <c r="I347" s="5">
        <v>7</v>
      </c>
      <c r="J347" s="8">
        <v>0.16</v>
      </c>
      <c r="K347" s="14">
        <v>22.1</v>
      </c>
      <c r="L347" s="5" t="str">
        <f t="shared" si="10"/>
        <v>b/w 20.1-25%</v>
      </c>
      <c r="M347" s="5" t="str">
        <f t="shared" si="11"/>
        <v>Apr</v>
      </c>
      <c r="N347" s="1" t="str" cm="1">
        <f t="array" ref="N347">_xlfn.IFS(H347&lt;=500,"Poor",H347&lt;=1000,"Good",H347&lt;=1500,"Average",H347&gt;1500, "V good")</f>
        <v>Average</v>
      </c>
      <c r="O347"/>
    </row>
    <row r="348" spans="1:15" x14ac:dyDescent="0.3">
      <c r="A348" s="5" t="s">
        <v>148</v>
      </c>
      <c r="B348" s="6">
        <v>45758</v>
      </c>
      <c r="C348" s="5" t="s">
        <v>628</v>
      </c>
      <c r="D348" s="5" t="s">
        <v>971</v>
      </c>
      <c r="E348" s="5" t="s">
        <v>976</v>
      </c>
      <c r="F348" s="5" t="s">
        <v>977</v>
      </c>
      <c r="G348" s="5" t="s">
        <v>1120</v>
      </c>
      <c r="H348" s="7">
        <v>1897.95</v>
      </c>
      <c r="I348" s="5">
        <v>7</v>
      </c>
      <c r="J348" s="8">
        <v>0.05</v>
      </c>
      <c r="K348" s="14">
        <v>0</v>
      </c>
      <c r="L348" s="5" t="str">
        <f t="shared" si="10"/>
        <v xml:space="preserve"> b/w 0-5%</v>
      </c>
      <c r="M348" s="5" t="str">
        <f t="shared" si="11"/>
        <v>Apr</v>
      </c>
      <c r="N348" s="1" t="str" cm="1">
        <f t="array" ref="N348">_xlfn.IFS(H348&lt;=500,"Poor",H348&lt;=1000,"Good",H348&lt;=1500,"Average",H348&gt;1500, "V good")</f>
        <v>V good</v>
      </c>
      <c r="O348"/>
    </row>
    <row r="349" spans="1:15" x14ac:dyDescent="0.3">
      <c r="A349" s="5" t="s">
        <v>335</v>
      </c>
      <c r="B349" s="6">
        <v>45759</v>
      </c>
      <c r="C349" s="5" t="s">
        <v>814</v>
      </c>
      <c r="D349" s="5" t="s">
        <v>972</v>
      </c>
      <c r="E349" s="5" t="s">
        <v>976</v>
      </c>
      <c r="F349" s="5" t="s">
        <v>978</v>
      </c>
      <c r="G349" s="5" t="s">
        <v>1307</v>
      </c>
      <c r="H349" s="7">
        <v>1234.77</v>
      </c>
      <c r="I349" s="5">
        <v>2</v>
      </c>
      <c r="J349" s="8">
        <v>0.11</v>
      </c>
      <c r="K349" s="14">
        <v>214.09</v>
      </c>
      <c r="L349" s="5" t="str">
        <f t="shared" si="10"/>
        <v>b/w 5.1-11%</v>
      </c>
      <c r="M349" s="5" t="str">
        <f t="shared" si="11"/>
        <v>Apr</v>
      </c>
      <c r="N349" s="1" t="str" cm="1">
        <f t="array" ref="N349">_xlfn.IFS(H349&lt;=500,"Poor",H349&lt;=1000,"Good",H349&lt;=1500,"Average",H349&gt;1500, "V good")</f>
        <v>Average</v>
      </c>
      <c r="O349"/>
    </row>
    <row r="350" spans="1:15" x14ac:dyDescent="0.3">
      <c r="A350" s="5" t="s">
        <v>450</v>
      </c>
      <c r="B350" s="6">
        <v>45759</v>
      </c>
      <c r="C350" s="5" t="s">
        <v>928</v>
      </c>
      <c r="D350" s="5" t="s">
        <v>970</v>
      </c>
      <c r="E350" s="5" t="s">
        <v>976</v>
      </c>
      <c r="F350" s="5" t="s">
        <v>977</v>
      </c>
      <c r="G350" s="5" t="s">
        <v>1422</v>
      </c>
      <c r="H350" s="7">
        <v>630</v>
      </c>
      <c r="I350" s="5">
        <v>4</v>
      </c>
      <c r="J350" s="8">
        <v>0.1</v>
      </c>
      <c r="K350" s="14">
        <v>447.9</v>
      </c>
      <c r="L350" s="5" t="str">
        <f t="shared" si="10"/>
        <v>b/w 5.1-11%</v>
      </c>
      <c r="M350" s="5" t="str">
        <f t="shared" si="11"/>
        <v>Apr</v>
      </c>
      <c r="N350" s="1" t="str" cm="1">
        <f t="array" ref="N350">_xlfn.IFS(H350&lt;=500,"Poor",H350&lt;=1000,"Good",H350&lt;=1500,"Average",H350&gt;1500, "V good")</f>
        <v>Good</v>
      </c>
      <c r="O350"/>
    </row>
    <row r="351" spans="1:15" x14ac:dyDescent="0.3">
      <c r="A351" s="5" t="s">
        <v>89</v>
      </c>
      <c r="B351" s="6">
        <v>45760</v>
      </c>
      <c r="C351" s="5" t="s">
        <v>569</v>
      </c>
      <c r="D351" s="5" t="s">
        <v>972</v>
      </c>
      <c r="E351" s="5" t="s">
        <v>974</v>
      </c>
      <c r="F351" s="5" t="s">
        <v>977</v>
      </c>
      <c r="G351" s="5" t="s">
        <v>1061</v>
      </c>
      <c r="H351" s="7">
        <v>1038.78</v>
      </c>
      <c r="I351" s="5">
        <v>10</v>
      </c>
      <c r="J351" s="8">
        <v>0.25</v>
      </c>
      <c r="K351" s="14">
        <v>0</v>
      </c>
      <c r="L351" s="5" t="str">
        <f t="shared" si="10"/>
        <v>Above 25%</v>
      </c>
      <c r="M351" s="5" t="str">
        <f t="shared" si="11"/>
        <v>Apr</v>
      </c>
      <c r="N351" s="1" t="str" cm="1">
        <f t="array" ref="N351">_xlfn.IFS(H351&lt;=500,"Poor",H351&lt;=1000,"Good",H351&lt;=1500,"Average",H351&gt;1500, "V good")</f>
        <v>Average</v>
      </c>
      <c r="O351"/>
    </row>
    <row r="352" spans="1:15" x14ac:dyDescent="0.3">
      <c r="A352" s="5" t="s">
        <v>265</v>
      </c>
      <c r="B352" s="6">
        <v>45760</v>
      </c>
      <c r="C352" s="5" t="s">
        <v>745</v>
      </c>
      <c r="D352" s="5" t="s">
        <v>970</v>
      </c>
      <c r="E352" s="5" t="s">
        <v>975</v>
      </c>
      <c r="F352" s="5" t="s">
        <v>982</v>
      </c>
      <c r="G352" s="5" t="s">
        <v>1237</v>
      </c>
      <c r="H352" s="7">
        <v>1479.23</v>
      </c>
      <c r="I352" s="5">
        <v>9</v>
      </c>
      <c r="J352" s="8">
        <v>0.14000000000000001</v>
      </c>
      <c r="K352" s="14">
        <v>0</v>
      </c>
      <c r="L352" s="5" t="str">
        <f t="shared" si="10"/>
        <v>b/w 20.1-25%</v>
      </c>
      <c r="M352" s="5" t="str">
        <f t="shared" si="11"/>
        <v>Apr</v>
      </c>
      <c r="N352" s="1" t="str" cm="1">
        <f t="array" ref="N352">_xlfn.IFS(H352&lt;=500,"Poor",H352&lt;=1000,"Good",H352&lt;=1500,"Average",H352&gt;1500, "V good")</f>
        <v>Average</v>
      </c>
      <c r="O352"/>
    </row>
    <row r="353" spans="1:15" x14ac:dyDescent="0.3">
      <c r="A353" s="5" t="s">
        <v>406</v>
      </c>
      <c r="B353" s="6">
        <v>45761</v>
      </c>
      <c r="C353" s="5" t="s">
        <v>884</v>
      </c>
      <c r="D353" s="5" t="s">
        <v>972</v>
      </c>
      <c r="E353" s="5" t="s">
        <v>976</v>
      </c>
      <c r="F353" s="5" t="s">
        <v>982</v>
      </c>
      <c r="G353" s="5" t="s">
        <v>1378</v>
      </c>
      <c r="H353" s="7">
        <v>1297.5999999999999</v>
      </c>
      <c r="I353" s="5">
        <v>4</v>
      </c>
      <c r="J353" s="8">
        <v>0.28999999999999998</v>
      </c>
      <c r="K353" s="14">
        <v>310.5</v>
      </c>
      <c r="L353" s="5" t="str">
        <f t="shared" si="10"/>
        <v>Above 25%</v>
      </c>
      <c r="M353" s="5" t="str">
        <f t="shared" si="11"/>
        <v>Apr</v>
      </c>
      <c r="N353" s="1" t="str" cm="1">
        <f t="array" ref="N353">_xlfn.IFS(H353&lt;=500,"Poor",H353&lt;=1000,"Good",H353&lt;=1500,"Average",H353&gt;1500, "V good")</f>
        <v>Average</v>
      </c>
      <c r="O353"/>
    </row>
    <row r="354" spans="1:15" x14ac:dyDescent="0.3">
      <c r="A354" s="5" t="s">
        <v>316</v>
      </c>
      <c r="B354" s="6">
        <v>45763</v>
      </c>
      <c r="C354" s="5" t="s">
        <v>796</v>
      </c>
      <c r="D354" s="5" t="s">
        <v>971</v>
      </c>
      <c r="E354" s="5" t="s">
        <v>976</v>
      </c>
      <c r="F354" s="5" t="s">
        <v>981</v>
      </c>
      <c r="G354" s="5" t="s">
        <v>1288</v>
      </c>
      <c r="H354" s="7">
        <v>647.66999999999996</v>
      </c>
      <c r="I354" s="5">
        <v>8</v>
      </c>
      <c r="J354" s="8">
        <v>0.03</v>
      </c>
      <c r="K354" s="14">
        <v>0</v>
      </c>
      <c r="L354" s="5" t="str">
        <f t="shared" si="10"/>
        <v xml:space="preserve"> b/w 0-5%</v>
      </c>
      <c r="M354" s="5" t="str">
        <f t="shared" si="11"/>
        <v>Apr</v>
      </c>
      <c r="N354" s="1" t="str" cm="1">
        <f t="array" ref="N354">_xlfn.IFS(H354&lt;=500,"Poor",H354&lt;=1000,"Good",H354&lt;=1500,"Average",H354&gt;1500, "V good")</f>
        <v>Good</v>
      </c>
      <c r="O354"/>
    </row>
    <row r="355" spans="1:15" x14ac:dyDescent="0.3">
      <c r="A355" s="5" t="s">
        <v>107</v>
      </c>
      <c r="B355" s="6">
        <v>45764</v>
      </c>
      <c r="C355" s="5" t="s">
        <v>587</v>
      </c>
      <c r="D355" s="5" t="s">
        <v>973</v>
      </c>
      <c r="E355" s="5" t="s">
        <v>975</v>
      </c>
      <c r="F355" s="5" t="s">
        <v>981</v>
      </c>
      <c r="G355" s="5" t="s">
        <v>1079</v>
      </c>
      <c r="H355" s="7">
        <v>903.63</v>
      </c>
      <c r="I355" s="5">
        <v>7</v>
      </c>
      <c r="J355" s="8">
        <v>0</v>
      </c>
      <c r="K355" s="14">
        <v>0</v>
      </c>
      <c r="L355" s="5" t="str">
        <f t="shared" si="10"/>
        <v xml:space="preserve"> b/w 0-5%</v>
      </c>
      <c r="M355" s="5" t="str">
        <f t="shared" si="11"/>
        <v>Apr</v>
      </c>
      <c r="N355" s="1" t="str" cm="1">
        <f t="array" ref="N355">_xlfn.IFS(H355&lt;=500,"Poor",H355&lt;=1000,"Good",H355&lt;=1500,"Average",H355&gt;1500, "V good")</f>
        <v>Good</v>
      </c>
      <c r="O355"/>
    </row>
    <row r="356" spans="1:15" x14ac:dyDescent="0.3">
      <c r="A356" s="5" t="s">
        <v>284</v>
      </c>
      <c r="B356" s="6">
        <v>45764</v>
      </c>
      <c r="C356" s="5" t="s">
        <v>764</v>
      </c>
      <c r="D356" s="5" t="s">
        <v>972</v>
      </c>
      <c r="E356" s="5" t="s">
        <v>976</v>
      </c>
      <c r="F356" s="5" t="s">
        <v>977</v>
      </c>
      <c r="G356" s="5" t="s">
        <v>1256</v>
      </c>
      <c r="H356" s="7">
        <v>438.97</v>
      </c>
      <c r="I356" s="5">
        <v>4</v>
      </c>
      <c r="J356" s="8">
        <v>0.02</v>
      </c>
      <c r="K356" s="14">
        <v>0</v>
      </c>
      <c r="L356" s="5" t="str">
        <f t="shared" si="10"/>
        <v xml:space="preserve"> b/w 0-5%</v>
      </c>
      <c r="M356" s="5" t="str">
        <f t="shared" si="11"/>
        <v>Apr</v>
      </c>
      <c r="N356" s="1" t="str" cm="1">
        <f t="array" ref="N356">_xlfn.IFS(H356&lt;=500,"Poor",H356&lt;=1000,"Good",H356&lt;=1500,"Average",H356&gt;1500, "V good")</f>
        <v>Poor</v>
      </c>
      <c r="O356"/>
    </row>
    <row r="357" spans="1:15" x14ac:dyDescent="0.3">
      <c r="A357" s="5" t="s">
        <v>463</v>
      </c>
      <c r="B357" s="6">
        <v>45764</v>
      </c>
      <c r="C357" s="5" t="s">
        <v>941</v>
      </c>
      <c r="D357" s="5" t="s">
        <v>973</v>
      </c>
      <c r="E357" s="5" t="s">
        <v>975</v>
      </c>
      <c r="F357" s="5" t="s">
        <v>981</v>
      </c>
      <c r="G357" s="5" t="s">
        <v>1435</v>
      </c>
      <c r="H357" s="7">
        <v>672.28</v>
      </c>
      <c r="I357" s="5">
        <v>5</v>
      </c>
      <c r="J357" s="8">
        <v>0.3</v>
      </c>
      <c r="K357" s="14">
        <v>0</v>
      </c>
      <c r="L357" s="5" t="str">
        <f t="shared" si="10"/>
        <v>Above 25%</v>
      </c>
      <c r="M357" s="5" t="str">
        <f t="shared" si="11"/>
        <v>Apr</v>
      </c>
      <c r="N357" s="1" t="str" cm="1">
        <f t="array" ref="N357">_xlfn.IFS(H357&lt;=500,"Poor",H357&lt;=1000,"Good",H357&lt;=1500,"Average",H357&gt;1500, "V good")</f>
        <v>Good</v>
      </c>
      <c r="O357"/>
    </row>
    <row r="358" spans="1:15" x14ac:dyDescent="0.3">
      <c r="A358" s="5" t="s">
        <v>344</v>
      </c>
      <c r="B358" s="6">
        <v>45765</v>
      </c>
      <c r="C358" s="5" t="s">
        <v>823</v>
      </c>
      <c r="D358" s="5" t="s">
        <v>971</v>
      </c>
      <c r="E358" s="5" t="s">
        <v>976</v>
      </c>
      <c r="F358" s="5" t="s">
        <v>978</v>
      </c>
      <c r="G358" s="5" t="s">
        <v>1316</v>
      </c>
      <c r="H358" s="7">
        <v>1374.17</v>
      </c>
      <c r="I358" s="5">
        <v>7</v>
      </c>
      <c r="J358" s="8">
        <v>0.28000000000000003</v>
      </c>
      <c r="K358" s="14">
        <v>179.49</v>
      </c>
      <c r="L358" s="5" t="str">
        <f t="shared" si="10"/>
        <v>Above 25%</v>
      </c>
      <c r="M358" s="5" t="str">
        <f t="shared" si="11"/>
        <v>Apr</v>
      </c>
      <c r="N358" s="1" t="str" cm="1">
        <f t="array" ref="N358">_xlfn.IFS(H358&lt;=500,"Poor",H358&lt;=1000,"Good",H358&lt;=1500,"Average",H358&gt;1500, "V good")</f>
        <v>Average</v>
      </c>
      <c r="O358"/>
    </row>
    <row r="359" spans="1:15" x14ac:dyDescent="0.3">
      <c r="A359" s="5" t="s">
        <v>21</v>
      </c>
      <c r="B359" s="6">
        <v>45766</v>
      </c>
      <c r="C359" s="5" t="s">
        <v>502</v>
      </c>
      <c r="D359" s="5" t="s">
        <v>970</v>
      </c>
      <c r="E359" s="5" t="s">
        <v>975</v>
      </c>
      <c r="F359" s="5" t="s">
        <v>977</v>
      </c>
      <c r="G359" s="5" t="s">
        <v>993</v>
      </c>
      <c r="H359" s="7">
        <v>1025.51</v>
      </c>
      <c r="I359" s="5">
        <v>10</v>
      </c>
      <c r="J359" s="8">
        <v>0.17</v>
      </c>
      <c r="K359" s="14">
        <v>274</v>
      </c>
      <c r="L359" s="5" t="str">
        <f t="shared" si="10"/>
        <v>b/w 20.1-25%</v>
      </c>
      <c r="M359" s="5" t="str">
        <f t="shared" si="11"/>
        <v>Apr</v>
      </c>
      <c r="N359" s="1" t="str" cm="1">
        <f t="array" ref="N359">_xlfn.IFS(H359&lt;=500,"Poor",H359&lt;=1000,"Good",H359&lt;=1500,"Average",H359&gt;1500, "V good")</f>
        <v>Average</v>
      </c>
      <c r="O359"/>
    </row>
    <row r="360" spans="1:15" x14ac:dyDescent="0.3">
      <c r="A360" s="5" t="s">
        <v>435</v>
      </c>
      <c r="B360" s="6">
        <v>45766</v>
      </c>
      <c r="C360" s="5" t="s">
        <v>913</v>
      </c>
      <c r="D360" s="5" t="s">
        <v>973</v>
      </c>
      <c r="E360" s="5" t="s">
        <v>975</v>
      </c>
      <c r="F360" s="5" t="s">
        <v>978</v>
      </c>
      <c r="G360" s="5" t="s">
        <v>1407</v>
      </c>
      <c r="H360" s="7">
        <v>105.33</v>
      </c>
      <c r="I360" s="5">
        <v>7</v>
      </c>
      <c r="J360" s="8">
        <v>0.14000000000000001</v>
      </c>
      <c r="K360" s="14">
        <v>459.28</v>
      </c>
      <c r="L360" s="5" t="str">
        <f t="shared" si="10"/>
        <v>b/w 20.1-25%</v>
      </c>
      <c r="M360" s="5" t="str">
        <f t="shared" si="11"/>
        <v>Apr</v>
      </c>
      <c r="N360" s="1" t="str" cm="1">
        <f t="array" ref="N360">_xlfn.IFS(H360&lt;=500,"Poor",H360&lt;=1000,"Good",H360&lt;=1500,"Average",H360&gt;1500, "V good")</f>
        <v>Poor</v>
      </c>
      <c r="O360"/>
    </row>
    <row r="361" spans="1:15" x14ac:dyDescent="0.3">
      <c r="A361" s="5" t="s">
        <v>183</v>
      </c>
      <c r="B361" s="6">
        <v>45768</v>
      </c>
      <c r="C361" s="5" t="s">
        <v>663</v>
      </c>
      <c r="D361" s="5" t="s">
        <v>973</v>
      </c>
      <c r="E361" s="5" t="s">
        <v>976</v>
      </c>
      <c r="F361" s="5" t="s">
        <v>979</v>
      </c>
      <c r="G361" s="5" t="s">
        <v>1155</v>
      </c>
      <c r="H361" s="7">
        <v>1969.66</v>
      </c>
      <c r="I361" s="5">
        <v>9</v>
      </c>
      <c r="J361" s="8">
        <v>0.11</v>
      </c>
      <c r="K361" s="14">
        <v>285.42</v>
      </c>
      <c r="L361" s="5" t="str">
        <f t="shared" si="10"/>
        <v>b/w 5.1-11%</v>
      </c>
      <c r="M361" s="5" t="str">
        <f t="shared" si="11"/>
        <v>Apr</v>
      </c>
      <c r="N361" s="1" t="str" cm="1">
        <f t="array" ref="N361">_xlfn.IFS(H361&lt;=500,"Poor",H361&lt;=1000,"Good",H361&lt;=1500,"Average",H361&gt;1500, "V good")</f>
        <v>V good</v>
      </c>
      <c r="O361"/>
    </row>
    <row r="362" spans="1:15" x14ac:dyDescent="0.3">
      <c r="A362" s="5" t="s">
        <v>196</v>
      </c>
      <c r="B362" s="6">
        <v>45768</v>
      </c>
      <c r="C362" s="5" t="s">
        <v>676</v>
      </c>
      <c r="D362" s="5" t="s">
        <v>972</v>
      </c>
      <c r="E362" s="5" t="s">
        <v>975</v>
      </c>
      <c r="F362" s="5" t="s">
        <v>981</v>
      </c>
      <c r="G362" s="5" t="s">
        <v>1168</v>
      </c>
      <c r="H362" s="7">
        <v>250.05</v>
      </c>
      <c r="I362" s="5">
        <v>9</v>
      </c>
      <c r="J362" s="8">
        <v>0.13</v>
      </c>
      <c r="K362" s="14">
        <v>0</v>
      </c>
      <c r="L362" s="5" t="str">
        <f t="shared" si="10"/>
        <v>b/w 20.1-25%</v>
      </c>
      <c r="M362" s="5" t="str">
        <f t="shared" si="11"/>
        <v>Apr</v>
      </c>
      <c r="N362" s="1" t="str" cm="1">
        <f t="array" ref="N362">_xlfn.IFS(H362&lt;=500,"Poor",H362&lt;=1000,"Good",H362&lt;=1500,"Average",H362&gt;1500, "V good")</f>
        <v>Poor</v>
      </c>
      <c r="O362"/>
    </row>
    <row r="363" spans="1:15" x14ac:dyDescent="0.3">
      <c r="A363" s="5" t="s">
        <v>199</v>
      </c>
      <c r="B363" s="6">
        <v>45768</v>
      </c>
      <c r="C363" s="5" t="s">
        <v>679</v>
      </c>
      <c r="D363" s="5" t="s">
        <v>971</v>
      </c>
      <c r="E363" s="5" t="s">
        <v>975</v>
      </c>
      <c r="F363" s="5" t="s">
        <v>979</v>
      </c>
      <c r="G363" s="5" t="s">
        <v>1171</v>
      </c>
      <c r="H363" s="7">
        <v>605.87</v>
      </c>
      <c r="I363" s="5">
        <v>7</v>
      </c>
      <c r="J363" s="8">
        <v>0.18</v>
      </c>
      <c r="K363" s="14">
        <v>391.85</v>
      </c>
      <c r="L363" s="5" t="str">
        <f t="shared" si="10"/>
        <v>b/w 20.1-25%</v>
      </c>
      <c r="M363" s="5" t="str">
        <f t="shared" si="11"/>
        <v>Apr</v>
      </c>
      <c r="N363" s="1" t="str" cm="1">
        <f t="array" ref="N363">_xlfn.IFS(H363&lt;=500,"Poor",H363&lt;=1000,"Good",H363&lt;=1500,"Average",H363&gt;1500, "V good")</f>
        <v>Good</v>
      </c>
      <c r="O363"/>
    </row>
    <row r="364" spans="1:15" x14ac:dyDescent="0.3">
      <c r="A364" s="5" t="s">
        <v>110</v>
      </c>
      <c r="B364" s="6">
        <v>45769</v>
      </c>
      <c r="C364" s="5" t="s">
        <v>590</v>
      </c>
      <c r="D364" s="5" t="s">
        <v>970</v>
      </c>
      <c r="E364" s="5" t="s">
        <v>975</v>
      </c>
      <c r="F364" s="5" t="s">
        <v>981</v>
      </c>
      <c r="G364" s="5" t="s">
        <v>1082</v>
      </c>
      <c r="H364" s="7">
        <v>777.06</v>
      </c>
      <c r="I364" s="5">
        <v>1</v>
      </c>
      <c r="J364" s="8">
        <v>0.25</v>
      </c>
      <c r="K364" s="14">
        <v>162.06</v>
      </c>
      <c r="L364" s="5" t="str">
        <f t="shared" si="10"/>
        <v>Above 25%</v>
      </c>
      <c r="M364" s="5" t="str">
        <f t="shared" si="11"/>
        <v>Apr</v>
      </c>
      <c r="N364" s="1" t="str" cm="1">
        <f t="array" ref="N364">_xlfn.IFS(H364&lt;=500,"Poor",H364&lt;=1000,"Good",H364&lt;=1500,"Average",H364&gt;1500, "V good")</f>
        <v>Good</v>
      </c>
      <c r="O364"/>
    </row>
    <row r="365" spans="1:15" x14ac:dyDescent="0.3">
      <c r="A365" s="5" t="s">
        <v>128</v>
      </c>
      <c r="B365" s="6">
        <v>45769</v>
      </c>
      <c r="C365" s="5" t="s">
        <v>608</v>
      </c>
      <c r="D365" s="5" t="s">
        <v>971</v>
      </c>
      <c r="E365" s="5" t="s">
        <v>974</v>
      </c>
      <c r="F365" s="5" t="s">
        <v>979</v>
      </c>
      <c r="G365" s="5" t="s">
        <v>1100</v>
      </c>
      <c r="H365" s="7">
        <v>732.15</v>
      </c>
      <c r="I365" s="5">
        <v>8</v>
      </c>
      <c r="J365" s="8">
        <v>0.18</v>
      </c>
      <c r="K365" s="14">
        <v>401.55</v>
      </c>
      <c r="L365" s="5" t="str">
        <f t="shared" si="10"/>
        <v>b/w 20.1-25%</v>
      </c>
      <c r="M365" s="5" t="str">
        <f t="shared" si="11"/>
        <v>Apr</v>
      </c>
      <c r="N365" s="1" t="str" cm="1">
        <f t="array" ref="N365">_xlfn.IFS(H365&lt;=500,"Poor",H365&lt;=1000,"Good",H365&lt;=1500,"Average",H365&gt;1500, "V good")</f>
        <v>Good</v>
      </c>
      <c r="O365"/>
    </row>
    <row r="366" spans="1:15" x14ac:dyDescent="0.3">
      <c r="A366" s="5" t="s">
        <v>125</v>
      </c>
      <c r="B366" s="6">
        <v>45771</v>
      </c>
      <c r="C366" s="5" t="s">
        <v>605</v>
      </c>
      <c r="D366" s="5" t="s">
        <v>971</v>
      </c>
      <c r="E366" s="5" t="s">
        <v>975</v>
      </c>
      <c r="F366" s="5" t="s">
        <v>979</v>
      </c>
      <c r="G366" s="5" t="s">
        <v>1097</v>
      </c>
      <c r="H366" s="7">
        <v>700.06</v>
      </c>
      <c r="I366" s="5">
        <v>6</v>
      </c>
      <c r="J366" s="8">
        <v>0.03</v>
      </c>
      <c r="K366" s="14">
        <v>147.30000000000001</v>
      </c>
      <c r="L366" s="5" t="str">
        <f t="shared" si="10"/>
        <v xml:space="preserve"> b/w 0-5%</v>
      </c>
      <c r="M366" s="5" t="str">
        <f t="shared" si="11"/>
        <v>Apr</v>
      </c>
      <c r="N366" s="1" t="str" cm="1">
        <f t="array" ref="N366">_xlfn.IFS(H366&lt;=500,"Poor",H366&lt;=1000,"Good",H366&lt;=1500,"Average",H366&gt;1500, "V good")</f>
        <v>Good</v>
      </c>
      <c r="O366"/>
    </row>
    <row r="367" spans="1:15" x14ac:dyDescent="0.3">
      <c r="A367" s="5" t="s">
        <v>279</v>
      </c>
      <c r="B367" s="6">
        <v>45771</v>
      </c>
      <c r="C367" s="5" t="s">
        <v>759</v>
      </c>
      <c r="D367" s="5" t="s">
        <v>972</v>
      </c>
      <c r="E367" s="5" t="s">
        <v>975</v>
      </c>
      <c r="F367" s="5" t="s">
        <v>981</v>
      </c>
      <c r="G367" s="5" t="s">
        <v>1251</v>
      </c>
      <c r="H367" s="7">
        <v>173.05</v>
      </c>
      <c r="I367" s="5">
        <v>7</v>
      </c>
      <c r="J367" s="8">
        <v>0.16</v>
      </c>
      <c r="K367" s="14">
        <v>98.66</v>
      </c>
      <c r="L367" s="5" t="str">
        <f t="shared" si="10"/>
        <v>b/w 20.1-25%</v>
      </c>
      <c r="M367" s="5" t="str">
        <f t="shared" si="11"/>
        <v>Apr</v>
      </c>
      <c r="N367" s="1" t="str" cm="1">
        <f t="array" ref="N367">_xlfn.IFS(H367&lt;=500,"Poor",H367&lt;=1000,"Good",H367&lt;=1500,"Average",H367&gt;1500, "V good")</f>
        <v>Poor</v>
      </c>
      <c r="O367"/>
    </row>
    <row r="368" spans="1:15" x14ac:dyDescent="0.3">
      <c r="A368" s="5" t="s">
        <v>402</v>
      </c>
      <c r="B368" s="6">
        <v>45774</v>
      </c>
      <c r="C368" s="5" t="s">
        <v>880</v>
      </c>
      <c r="D368" s="5" t="s">
        <v>972</v>
      </c>
      <c r="E368" s="5" t="s">
        <v>974</v>
      </c>
      <c r="F368" s="5" t="s">
        <v>982</v>
      </c>
      <c r="G368" s="5" t="s">
        <v>1374</v>
      </c>
      <c r="H368" s="7">
        <v>1376.21</v>
      </c>
      <c r="I368" s="5">
        <v>4</v>
      </c>
      <c r="J368" s="8">
        <v>0.17</v>
      </c>
      <c r="K368" s="14">
        <v>245.33</v>
      </c>
      <c r="L368" s="5" t="str">
        <f t="shared" si="10"/>
        <v>b/w 20.1-25%</v>
      </c>
      <c r="M368" s="5" t="str">
        <f t="shared" si="11"/>
        <v>Apr</v>
      </c>
      <c r="N368" s="1" t="str" cm="1">
        <f t="array" ref="N368">_xlfn.IFS(H368&lt;=500,"Poor",H368&lt;=1000,"Good",H368&lt;=1500,"Average",H368&gt;1500, "V good")</f>
        <v>Average</v>
      </c>
      <c r="O368"/>
    </row>
    <row r="369" spans="1:15" x14ac:dyDescent="0.3">
      <c r="A369" s="5" t="s">
        <v>52</v>
      </c>
      <c r="B369" s="6">
        <v>45775</v>
      </c>
      <c r="C369" s="5" t="s">
        <v>533</v>
      </c>
      <c r="D369" s="5" t="s">
        <v>972</v>
      </c>
      <c r="E369" s="5" t="s">
        <v>976</v>
      </c>
      <c r="F369" s="5" t="s">
        <v>982</v>
      </c>
      <c r="G369" s="5" t="s">
        <v>1024</v>
      </c>
      <c r="H369" s="7">
        <v>1044.4100000000001</v>
      </c>
      <c r="I369" s="5">
        <v>6</v>
      </c>
      <c r="J369" s="8">
        <v>0.28000000000000003</v>
      </c>
      <c r="K369" s="14">
        <v>74.23</v>
      </c>
      <c r="L369" s="5" t="str">
        <f t="shared" si="10"/>
        <v>Above 25%</v>
      </c>
      <c r="M369" s="5" t="str">
        <f t="shared" si="11"/>
        <v>Apr</v>
      </c>
      <c r="N369" s="1" t="str" cm="1">
        <f t="array" ref="N369">_xlfn.IFS(H369&lt;=500,"Poor",H369&lt;=1000,"Good",H369&lt;=1500,"Average",H369&gt;1500, "V good")</f>
        <v>Average</v>
      </c>
      <c r="O369"/>
    </row>
    <row r="370" spans="1:15" x14ac:dyDescent="0.3">
      <c r="A370" s="5" t="s">
        <v>40</v>
      </c>
      <c r="B370" s="6">
        <v>45776</v>
      </c>
      <c r="C370" s="5" t="s">
        <v>521</v>
      </c>
      <c r="D370" s="5" t="s">
        <v>970</v>
      </c>
      <c r="E370" s="5" t="s">
        <v>974</v>
      </c>
      <c r="F370" s="5" t="s">
        <v>981</v>
      </c>
      <c r="G370" s="5" t="s">
        <v>1012</v>
      </c>
      <c r="H370" s="7">
        <v>1843.55</v>
      </c>
      <c r="I370" s="5">
        <v>6</v>
      </c>
      <c r="J370" s="8">
        <v>0.25</v>
      </c>
      <c r="K370" s="14">
        <v>0</v>
      </c>
      <c r="L370" s="5" t="str">
        <f t="shared" si="10"/>
        <v>Above 25%</v>
      </c>
      <c r="M370" s="5" t="str">
        <f t="shared" si="11"/>
        <v>Apr</v>
      </c>
      <c r="N370" s="1" t="str" cm="1">
        <f t="array" ref="N370">_xlfn.IFS(H370&lt;=500,"Poor",H370&lt;=1000,"Good",H370&lt;=1500,"Average",H370&gt;1500, "V good")</f>
        <v>V good</v>
      </c>
      <c r="O370"/>
    </row>
    <row r="371" spans="1:15" x14ac:dyDescent="0.3">
      <c r="A371" s="5" t="s">
        <v>109</v>
      </c>
      <c r="B371" s="6">
        <v>45776</v>
      </c>
      <c r="C371" s="5" t="s">
        <v>589</v>
      </c>
      <c r="D371" s="5" t="s">
        <v>971</v>
      </c>
      <c r="E371" s="5" t="s">
        <v>976</v>
      </c>
      <c r="F371" s="5" t="s">
        <v>979</v>
      </c>
      <c r="G371" s="5" t="s">
        <v>1081</v>
      </c>
      <c r="H371" s="7">
        <v>1069.3599999999999</v>
      </c>
      <c r="I371" s="5">
        <v>10</v>
      </c>
      <c r="J371" s="8">
        <v>0.04</v>
      </c>
      <c r="K371" s="14">
        <v>147.49</v>
      </c>
      <c r="L371" s="5" t="str">
        <f t="shared" si="10"/>
        <v xml:space="preserve"> b/w 0-5%</v>
      </c>
      <c r="M371" s="5" t="str">
        <f t="shared" si="11"/>
        <v>Apr</v>
      </c>
      <c r="N371" s="1" t="str" cm="1">
        <f t="array" ref="N371">_xlfn.IFS(H371&lt;=500,"Poor",H371&lt;=1000,"Good",H371&lt;=1500,"Average",H371&gt;1500, "V good")</f>
        <v>Average</v>
      </c>
      <c r="O371"/>
    </row>
    <row r="372" spans="1:15" x14ac:dyDescent="0.3">
      <c r="A372" s="5" t="s">
        <v>86</v>
      </c>
      <c r="B372" s="6">
        <v>45777</v>
      </c>
      <c r="C372" s="5" t="s">
        <v>566</v>
      </c>
      <c r="D372" s="5" t="s">
        <v>973</v>
      </c>
      <c r="E372" s="5" t="s">
        <v>976</v>
      </c>
      <c r="F372" s="5" t="s">
        <v>979</v>
      </c>
      <c r="G372" s="5" t="s">
        <v>1058</v>
      </c>
      <c r="H372" s="7">
        <v>1735.29</v>
      </c>
      <c r="I372" s="5">
        <v>10</v>
      </c>
      <c r="J372" s="8">
        <v>0.19</v>
      </c>
      <c r="K372" s="14">
        <v>0</v>
      </c>
      <c r="L372" s="5" t="str">
        <f t="shared" si="10"/>
        <v>b/w 20.1-25%</v>
      </c>
      <c r="M372" s="5" t="str">
        <f t="shared" si="11"/>
        <v>Apr</v>
      </c>
      <c r="N372" s="1" t="str" cm="1">
        <f t="array" ref="N372">_xlfn.IFS(H372&lt;=500,"Poor",H372&lt;=1000,"Good",H372&lt;=1500,"Average",H372&gt;1500, "V good")</f>
        <v>V good</v>
      </c>
      <c r="O372"/>
    </row>
    <row r="373" spans="1:15" x14ac:dyDescent="0.3">
      <c r="A373" s="5" t="s">
        <v>303</v>
      </c>
      <c r="B373" s="6">
        <v>45778</v>
      </c>
      <c r="C373" s="5" t="s">
        <v>783</v>
      </c>
      <c r="D373" s="5" t="s">
        <v>970</v>
      </c>
      <c r="E373" s="5" t="s">
        <v>974</v>
      </c>
      <c r="F373" s="5" t="s">
        <v>981</v>
      </c>
      <c r="G373" s="5" t="s">
        <v>1275</v>
      </c>
      <c r="H373" s="7">
        <v>1017.6</v>
      </c>
      <c r="I373" s="5">
        <v>8</v>
      </c>
      <c r="J373" s="8">
        <v>0.26</v>
      </c>
      <c r="K373" s="14">
        <v>40.82</v>
      </c>
      <c r="L373" s="5" t="str">
        <f t="shared" si="10"/>
        <v>Above 25%</v>
      </c>
      <c r="M373" s="5" t="str">
        <f t="shared" si="11"/>
        <v>May</v>
      </c>
      <c r="N373" s="1" t="str" cm="1">
        <f t="array" ref="N373">_xlfn.IFS(H373&lt;=500,"Poor",H373&lt;=1000,"Good",H373&lt;=1500,"Average",H373&gt;1500, "V good")</f>
        <v>Average</v>
      </c>
      <c r="O373"/>
    </row>
    <row r="374" spans="1:15" x14ac:dyDescent="0.3">
      <c r="A374" s="5" t="s">
        <v>281</v>
      </c>
      <c r="B374" s="6">
        <v>45780</v>
      </c>
      <c r="C374" s="5" t="s">
        <v>761</v>
      </c>
      <c r="D374" s="5" t="s">
        <v>971</v>
      </c>
      <c r="E374" s="5" t="s">
        <v>974</v>
      </c>
      <c r="F374" s="5" t="s">
        <v>981</v>
      </c>
      <c r="G374" s="5" t="s">
        <v>1253</v>
      </c>
      <c r="H374" s="7">
        <v>942.48</v>
      </c>
      <c r="I374" s="5">
        <v>8</v>
      </c>
      <c r="J374" s="8">
        <v>0.03</v>
      </c>
      <c r="K374" s="14">
        <v>435.81</v>
      </c>
      <c r="L374" s="5" t="str">
        <f t="shared" si="10"/>
        <v xml:space="preserve"> b/w 0-5%</v>
      </c>
      <c r="M374" s="5" t="str">
        <f t="shared" si="11"/>
        <v>May</v>
      </c>
      <c r="N374" s="1" t="str" cm="1">
        <f t="array" ref="N374">_xlfn.IFS(H374&lt;=500,"Poor",H374&lt;=1000,"Good",H374&lt;=1500,"Average",H374&gt;1500, "V good")</f>
        <v>Good</v>
      </c>
      <c r="O374"/>
    </row>
    <row r="375" spans="1:15" x14ac:dyDescent="0.3">
      <c r="A375" s="5" t="s">
        <v>38</v>
      </c>
      <c r="B375" s="6">
        <v>45782</v>
      </c>
      <c r="C375" s="5" t="s">
        <v>519</v>
      </c>
      <c r="D375" s="5" t="s">
        <v>971</v>
      </c>
      <c r="E375" s="5" t="s">
        <v>974</v>
      </c>
      <c r="F375" s="5" t="s">
        <v>979</v>
      </c>
      <c r="G375" s="5" t="s">
        <v>1010</v>
      </c>
      <c r="H375" s="7">
        <v>1255.3399999999999</v>
      </c>
      <c r="I375" s="5">
        <v>7</v>
      </c>
      <c r="J375" s="8">
        <v>0.28999999999999998</v>
      </c>
      <c r="K375" s="14">
        <v>100.57</v>
      </c>
      <c r="L375" s="5" t="str">
        <f t="shared" si="10"/>
        <v>Above 25%</v>
      </c>
      <c r="M375" s="5" t="str">
        <f t="shared" si="11"/>
        <v>May</v>
      </c>
      <c r="N375" s="1" t="str" cm="1">
        <f t="array" ref="N375">_xlfn.IFS(H375&lt;=500,"Poor",H375&lt;=1000,"Good",H375&lt;=1500,"Average",H375&gt;1500, "V good")</f>
        <v>Average</v>
      </c>
      <c r="O375"/>
    </row>
    <row r="376" spans="1:15" x14ac:dyDescent="0.3">
      <c r="A376" s="5" t="s">
        <v>145</v>
      </c>
      <c r="B376" s="6">
        <v>45782</v>
      </c>
      <c r="C376" s="5" t="s">
        <v>625</v>
      </c>
      <c r="D376" s="5" t="s">
        <v>973</v>
      </c>
      <c r="E376" s="5" t="s">
        <v>974</v>
      </c>
      <c r="F376" s="5" t="s">
        <v>982</v>
      </c>
      <c r="G376" s="5" t="s">
        <v>1117</v>
      </c>
      <c r="H376" s="7">
        <v>757.07</v>
      </c>
      <c r="I376" s="5">
        <v>10</v>
      </c>
      <c r="J376" s="8">
        <v>0.08</v>
      </c>
      <c r="K376" s="14">
        <v>299.81</v>
      </c>
      <c r="L376" s="5" t="str">
        <f t="shared" si="10"/>
        <v>b/w 5.1-11%</v>
      </c>
      <c r="M376" s="5" t="str">
        <f t="shared" si="11"/>
        <v>May</v>
      </c>
      <c r="N376" s="1" t="str" cm="1">
        <f t="array" ref="N376">_xlfn.IFS(H376&lt;=500,"Poor",H376&lt;=1000,"Good",H376&lt;=1500,"Average",H376&gt;1500, "V good")</f>
        <v>Good</v>
      </c>
      <c r="O376"/>
    </row>
    <row r="377" spans="1:15" x14ac:dyDescent="0.3">
      <c r="A377" s="5" t="s">
        <v>457</v>
      </c>
      <c r="B377" s="6">
        <v>45782</v>
      </c>
      <c r="C377" s="5" t="s">
        <v>935</v>
      </c>
      <c r="D377" s="5" t="s">
        <v>973</v>
      </c>
      <c r="E377" s="5" t="s">
        <v>974</v>
      </c>
      <c r="F377" s="5" t="s">
        <v>981</v>
      </c>
      <c r="G377" s="5" t="s">
        <v>1429</v>
      </c>
      <c r="H377" s="7">
        <v>1481.69</v>
      </c>
      <c r="I377" s="5">
        <v>10</v>
      </c>
      <c r="J377" s="8">
        <v>0.19</v>
      </c>
      <c r="K377" s="14">
        <v>0</v>
      </c>
      <c r="L377" s="5" t="str">
        <f t="shared" si="10"/>
        <v>b/w 20.1-25%</v>
      </c>
      <c r="M377" s="5" t="str">
        <f t="shared" si="11"/>
        <v>May</v>
      </c>
      <c r="N377" s="1" t="str" cm="1">
        <f t="array" ref="N377">_xlfn.IFS(H377&lt;=500,"Poor",H377&lt;=1000,"Good",H377&lt;=1500,"Average",H377&gt;1500, "V good")</f>
        <v>Average</v>
      </c>
      <c r="O377"/>
    </row>
    <row r="378" spans="1:15" x14ac:dyDescent="0.3">
      <c r="A378" s="5" t="s">
        <v>197</v>
      </c>
      <c r="B378" s="6">
        <v>45783</v>
      </c>
      <c r="C378" s="5" t="s">
        <v>677</v>
      </c>
      <c r="D378" s="5" t="s">
        <v>973</v>
      </c>
      <c r="E378" s="5" t="s">
        <v>974</v>
      </c>
      <c r="F378" s="5" t="s">
        <v>979</v>
      </c>
      <c r="G378" s="5" t="s">
        <v>1169</v>
      </c>
      <c r="H378" s="7">
        <v>1699.49</v>
      </c>
      <c r="I378" s="5">
        <v>1</v>
      </c>
      <c r="J378" s="8">
        <v>0.25</v>
      </c>
      <c r="K378" s="14">
        <v>0</v>
      </c>
      <c r="L378" s="5" t="str">
        <f t="shared" si="10"/>
        <v>Above 25%</v>
      </c>
      <c r="M378" s="5" t="str">
        <f t="shared" si="11"/>
        <v>May</v>
      </c>
      <c r="N378" s="1" t="str" cm="1">
        <f t="array" ref="N378">_xlfn.IFS(H378&lt;=500,"Poor",H378&lt;=1000,"Good",H378&lt;=1500,"Average",H378&gt;1500, "V good")</f>
        <v>V good</v>
      </c>
      <c r="O378"/>
    </row>
    <row r="379" spans="1:15" x14ac:dyDescent="0.3">
      <c r="A379" s="5" t="s">
        <v>215</v>
      </c>
      <c r="B379" s="6">
        <v>45783</v>
      </c>
      <c r="C379" s="5" t="s">
        <v>695</v>
      </c>
      <c r="D379" s="5" t="s">
        <v>970</v>
      </c>
      <c r="E379" s="5" t="s">
        <v>976</v>
      </c>
      <c r="F379" s="5" t="s">
        <v>980</v>
      </c>
      <c r="G379" s="5" t="s">
        <v>1187</v>
      </c>
      <c r="H379" s="7">
        <v>104.97</v>
      </c>
      <c r="I379" s="5">
        <v>9</v>
      </c>
      <c r="J379" s="8">
        <v>0.28000000000000003</v>
      </c>
      <c r="K379" s="14">
        <v>75.069999999999993</v>
      </c>
      <c r="L379" s="5" t="str">
        <f t="shared" si="10"/>
        <v>Above 25%</v>
      </c>
      <c r="M379" s="5" t="str">
        <f t="shared" si="11"/>
        <v>May</v>
      </c>
      <c r="N379" s="1" t="str" cm="1">
        <f t="array" ref="N379">_xlfn.IFS(H379&lt;=500,"Poor",H379&lt;=1000,"Good",H379&lt;=1500,"Average",H379&gt;1500, "V good")</f>
        <v>Poor</v>
      </c>
      <c r="O379"/>
    </row>
    <row r="380" spans="1:15" x14ac:dyDescent="0.3">
      <c r="A380" s="5" t="s">
        <v>213</v>
      </c>
      <c r="B380" s="6">
        <v>45784</v>
      </c>
      <c r="C380" s="5" t="s">
        <v>693</v>
      </c>
      <c r="D380" s="5" t="s">
        <v>972</v>
      </c>
      <c r="E380" s="5" t="s">
        <v>976</v>
      </c>
      <c r="F380" s="5" t="s">
        <v>982</v>
      </c>
      <c r="G380" s="5" t="s">
        <v>1185</v>
      </c>
      <c r="H380" s="7">
        <v>1989.32</v>
      </c>
      <c r="I380" s="5">
        <v>5</v>
      </c>
      <c r="J380" s="8">
        <v>0.24</v>
      </c>
      <c r="K380" s="14">
        <v>395.64</v>
      </c>
      <c r="L380" s="5" t="str">
        <f t="shared" si="10"/>
        <v>Above 25%</v>
      </c>
      <c r="M380" s="5" t="str">
        <f t="shared" si="11"/>
        <v>May</v>
      </c>
      <c r="N380" s="1" t="str" cm="1">
        <f t="array" ref="N380">_xlfn.IFS(H380&lt;=500,"Poor",H380&lt;=1000,"Good",H380&lt;=1500,"Average",H380&gt;1500, "V good")</f>
        <v>V good</v>
      </c>
      <c r="O380"/>
    </row>
    <row r="381" spans="1:15" x14ac:dyDescent="0.3">
      <c r="A381" s="5" t="s">
        <v>321</v>
      </c>
      <c r="B381" s="6">
        <v>45784</v>
      </c>
      <c r="C381" s="5" t="s">
        <v>801</v>
      </c>
      <c r="D381" s="5" t="s">
        <v>972</v>
      </c>
      <c r="E381" s="5" t="s">
        <v>975</v>
      </c>
      <c r="F381" s="5" t="s">
        <v>981</v>
      </c>
      <c r="G381" s="5" t="s">
        <v>1293</v>
      </c>
      <c r="H381" s="7">
        <v>132.59</v>
      </c>
      <c r="I381" s="5">
        <v>5</v>
      </c>
      <c r="J381" s="8">
        <v>0.12</v>
      </c>
      <c r="K381" s="14">
        <v>353.87</v>
      </c>
      <c r="L381" s="5" t="str">
        <f t="shared" si="10"/>
        <v>b/w 5.1-11%</v>
      </c>
      <c r="M381" s="5" t="str">
        <f t="shared" si="11"/>
        <v>May</v>
      </c>
      <c r="N381" s="1" t="str" cm="1">
        <f t="array" ref="N381">_xlfn.IFS(H381&lt;=500,"Poor",H381&lt;=1000,"Good",H381&lt;=1500,"Average",H381&gt;1500, "V good")</f>
        <v>Poor</v>
      </c>
      <c r="O381"/>
    </row>
    <row r="382" spans="1:15" x14ac:dyDescent="0.3">
      <c r="A382" s="5" t="s">
        <v>71</v>
      </c>
      <c r="B382" s="6">
        <v>45787</v>
      </c>
      <c r="C382" s="5" t="s">
        <v>552</v>
      </c>
      <c r="D382" s="5" t="s">
        <v>972</v>
      </c>
      <c r="E382" s="5" t="s">
        <v>976</v>
      </c>
      <c r="F382" s="5" t="s">
        <v>980</v>
      </c>
      <c r="G382" s="5" t="s">
        <v>1043</v>
      </c>
      <c r="H382" s="7">
        <v>1150.76</v>
      </c>
      <c r="I382" s="5">
        <v>9</v>
      </c>
      <c r="J382" s="8">
        <v>0.08</v>
      </c>
      <c r="K382" s="14">
        <v>491.16</v>
      </c>
      <c r="L382" s="5" t="str">
        <f t="shared" si="10"/>
        <v>b/w 5.1-11%</v>
      </c>
      <c r="M382" s="5" t="str">
        <f t="shared" si="11"/>
        <v>May</v>
      </c>
      <c r="N382" s="1" t="str" cm="1">
        <f t="array" ref="N382">_xlfn.IFS(H382&lt;=500,"Poor",H382&lt;=1000,"Good",H382&lt;=1500,"Average",H382&gt;1500, "V good")</f>
        <v>Average</v>
      </c>
      <c r="O382"/>
    </row>
    <row r="383" spans="1:15" x14ac:dyDescent="0.3">
      <c r="A383" s="5" t="s">
        <v>117</v>
      </c>
      <c r="B383" s="6">
        <v>45787</v>
      </c>
      <c r="C383" s="5" t="s">
        <v>597</v>
      </c>
      <c r="D383" s="5" t="s">
        <v>973</v>
      </c>
      <c r="E383" s="5" t="s">
        <v>975</v>
      </c>
      <c r="F383" s="5" t="s">
        <v>977</v>
      </c>
      <c r="G383" s="5" t="s">
        <v>1089</v>
      </c>
      <c r="H383" s="7">
        <v>178.53</v>
      </c>
      <c r="I383" s="5">
        <v>9</v>
      </c>
      <c r="J383" s="8">
        <v>0.16</v>
      </c>
      <c r="K383" s="14">
        <v>0</v>
      </c>
      <c r="L383" s="5" t="str">
        <f t="shared" si="10"/>
        <v>b/w 20.1-25%</v>
      </c>
      <c r="M383" s="5" t="str">
        <f t="shared" si="11"/>
        <v>May</v>
      </c>
      <c r="N383" s="1" t="str" cm="1">
        <f t="array" ref="N383">_xlfn.IFS(H383&lt;=500,"Poor",H383&lt;=1000,"Good",H383&lt;=1500,"Average",H383&gt;1500, "V good")</f>
        <v>Poor</v>
      </c>
      <c r="O383"/>
    </row>
    <row r="384" spans="1:15" x14ac:dyDescent="0.3">
      <c r="A384" s="5" t="s">
        <v>278</v>
      </c>
      <c r="B384" s="6">
        <v>45787</v>
      </c>
      <c r="C384" s="5" t="s">
        <v>758</v>
      </c>
      <c r="D384" s="5" t="s">
        <v>970</v>
      </c>
      <c r="E384" s="5" t="s">
        <v>976</v>
      </c>
      <c r="F384" s="5" t="s">
        <v>982</v>
      </c>
      <c r="G384" s="5" t="s">
        <v>1250</v>
      </c>
      <c r="H384" s="7">
        <v>1632.42</v>
      </c>
      <c r="I384" s="5">
        <v>6</v>
      </c>
      <c r="J384" s="8">
        <v>0.24</v>
      </c>
      <c r="K384" s="14">
        <v>67.91</v>
      </c>
      <c r="L384" s="5" t="str">
        <f t="shared" si="10"/>
        <v>Above 25%</v>
      </c>
      <c r="M384" s="5" t="str">
        <f t="shared" si="11"/>
        <v>May</v>
      </c>
      <c r="N384" s="1" t="str" cm="1">
        <f t="array" ref="N384">_xlfn.IFS(H384&lt;=500,"Poor",H384&lt;=1000,"Good",H384&lt;=1500,"Average",H384&gt;1500, "V good")</f>
        <v>V good</v>
      </c>
      <c r="O384"/>
    </row>
    <row r="385" spans="1:15" x14ac:dyDescent="0.3">
      <c r="A385" s="5" t="s">
        <v>342</v>
      </c>
      <c r="B385" s="6">
        <v>45787</v>
      </c>
      <c r="C385" s="5" t="s">
        <v>821</v>
      </c>
      <c r="D385" s="5" t="s">
        <v>972</v>
      </c>
      <c r="E385" s="5" t="s">
        <v>974</v>
      </c>
      <c r="F385" s="5" t="s">
        <v>977</v>
      </c>
      <c r="G385" s="5" t="s">
        <v>1314</v>
      </c>
      <c r="H385" s="7">
        <v>1156.1300000000001</v>
      </c>
      <c r="I385" s="5">
        <v>7</v>
      </c>
      <c r="J385" s="8">
        <v>0.16</v>
      </c>
      <c r="K385" s="14">
        <v>367.28</v>
      </c>
      <c r="L385" s="5" t="str">
        <f t="shared" si="10"/>
        <v>b/w 20.1-25%</v>
      </c>
      <c r="M385" s="5" t="str">
        <f t="shared" si="11"/>
        <v>May</v>
      </c>
      <c r="N385" s="1" t="str" cm="1">
        <f t="array" ref="N385">_xlfn.IFS(H385&lt;=500,"Poor",H385&lt;=1000,"Good",H385&lt;=1500,"Average",H385&gt;1500, "V good")</f>
        <v>Average</v>
      </c>
      <c r="O385"/>
    </row>
    <row r="386" spans="1:15" x14ac:dyDescent="0.3">
      <c r="A386" s="5" t="s">
        <v>403</v>
      </c>
      <c r="B386" s="6">
        <v>45787</v>
      </c>
      <c r="C386" s="5" t="s">
        <v>881</v>
      </c>
      <c r="D386" s="5" t="s">
        <v>971</v>
      </c>
      <c r="E386" s="5" t="s">
        <v>976</v>
      </c>
      <c r="F386" s="5" t="s">
        <v>982</v>
      </c>
      <c r="G386" s="5" t="s">
        <v>1375</v>
      </c>
      <c r="H386" s="7">
        <v>721.8</v>
      </c>
      <c r="I386" s="5">
        <v>5</v>
      </c>
      <c r="J386" s="8">
        <v>0.16</v>
      </c>
      <c r="K386" s="14">
        <v>474.16</v>
      </c>
      <c r="L386" s="5" t="str">
        <f t="shared" ref="L386:L449" si="12">IF(J386&lt;=5%," b/w 0-5%",IF(J386&lt;=12%,"b/w 5.1-11%",IF(J386&lt;=20%,"b/w 20.1-25%",IF(J386&gt;20%,"Above 25%"))))</f>
        <v>b/w 20.1-25%</v>
      </c>
      <c r="M386" s="5" t="str">
        <f t="shared" si="11"/>
        <v>May</v>
      </c>
      <c r="N386" s="1" t="str" cm="1">
        <f t="array" ref="N386">_xlfn.IFS(H386&lt;=500,"Poor",H386&lt;=1000,"Good",H386&lt;=1500,"Average",H386&gt;1500, "V good")</f>
        <v>Good</v>
      </c>
      <c r="O386"/>
    </row>
    <row r="387" spans="1:15" x14ac:dyDescent="0.3">
      <c r="A387" s="5" t="s">
        <v>257</v>
      </c>
      <c r="B387" s="6">
        <v>45788</v>
      </c>
      <c r="C387" s="5" t="s">
        <v>737</v>
      </c>
      <c r="D387" s="5" t="s">
        <v>970</v>
      </c>
      <c r="E387" s="5" t="s">
        <v>976</v>
      </c>
      <c r="F387" s="5" t="s">
        <v>981</v>
      </c>
      <c r="G387" s="5" t="s">
        <v>1229</v>
      </c>
      <c r="H387" s="7">
        <v>1130.5999999999999</v>
      </c>
      <c r="I387" s="5">
        <v>5</v>
      </c>
      <c r="J387" s="8">
        <v>0.24</v>
      </c>
      <c r="K387" s="14">
        <v>0</v>
      </c>
      <c r="L387" s="5" t="str">
        <f t="shared" si="12"/>
        <v>Above 25%</v>
      </c>
      <c r="M387" s="5" t="str">
        <f t="shared" ref="M387:M450" si="13">TEXT(B387,"mmm")</f>
        <v>May</v>
      </c>
      <c r="N387" s="1" t="str" cm="1">
        <f t="array" ref="N387">_xlfn.IFS(H387&lt;=500,"Poor",H387&lt;=1000,"Good",H387&lt;=1500,"Average",H387&gt;1500, "V good")</f>
        <v>Average</v>
      </c>
      <c r="O387"/>
    </row>
    <row r="388" spans="1:15" x14ac:dyDescent="0.3">
      <c r="A388" s="5" t="s">
        <v>413</v>
      </c>
      <c r="B388" s="6">
        <v>45789</v>
      </c>
      <c r="C388" s="5" t="s">
        <v>891</v>
      </c>
      <c r="D388" s="5" t="s">
        <v>973</v>
      </c>
      <c r="E388" s="5" t="s">
        <v>976</v>
      </c>
      <c r="F388" s="5" t="s">
        <v>980</v>
      </c>
      <c r="G388" s="5" t="s">
        <v>1385</v>
      </c>
      <c r="H388" s="7">
        <v>679.19</v>
      </c>
      <c r="I388" s="5">
        <v>9</v>
      </c>
      <c r="J388" s="8">
        <v>0.12</v>
      </c>
      <c r="K388" s="14">
        <v>106.75</v>
      </c>
      <c r="L388" s="5" t="str">
        <f t="shared" si="12"/>
        <v>b/w 5.1-11%</v>
      </c>
      <c r="M388" s="5" t="str">
        <f t="shared" si="13"/>
        <v>May</v>
      </c>
      <c r="N388" s="1" t="str" cm="1">
        <f t="array" ref="N388">_xlfn.IFS(H388&lt;=500,"Poor",H388&lt;=1000,"Good",H388&lt;=1500,"Average",H388&gt;1500, "V good")</f>
        <v>Good</v>
      </c>
      <c r="O388"/>
    </row>
    <row r="389" spans="1:15" x14ac:dyDescent="0.3">
      <c r="A389" s="5" t="s">
        <v>19</v>
      </c>
      <c r="B389" s="6">
        <v>45790</v>
      </c>
      <c r="C389" s="5" t="s">
        <v>500</v>
      </c>
      <c r="D389" s="5" t="s">
        <v>973</v>
      </c>
      <c r="E389" s="5" t="s">
        <v>975</v>
      </c>
      <c r="F389" s="5" t="s">
        <v>978</v>
      </c>
      <c r="G389" s="5" t="s">
        <v>991</v>
      </c>
      <c r="H389" s="7">
        <v>791.4</v>
      </c>
      <c r="I389" s="5">
        <v>7</v>
      </c>
      <c r="J389" s="8">
        <v>0.06</v>
      </c>
      <c r="K389" s="14">
        <v>412.15</v>
      </c>
      <c r="L389" s="5" t="str">
        <f t="shared" si="12"/>
        <v>b/w 5.1-11%</v>
      </c>
      <c r="M389" s="5" t="str">
        <f t="shared" si="13"/>
        <v>May</v>
      </c>
      <c r="N389" s="1" t="str" cm="1">
        <f t="array" ref="N389">_xlfn.IFS(H389&lt;=500,"Poor",H389&lt;=1000,"Good",H389&lt;=1500,"Average",H389&gt;1500, "V good")</f>
        <v>Good</v>
      </c>
      <c r="O389"/>
    </row>
    <row r="390" spans="1:15" x14ac:dyDescent="0.3">
      <c r="A390" s="5" t="s">
        <v>14</v>
      </c>
      <c r="B390" s="6">
        <v>45791</v>
      </c>
      <c r="C390" s="5" t="s">
        <v>495</v>
      </c>
      <c r="D390" s="5" t="s">
        <v>972</v>
      </c>
      <c r="E390" s="5" t="s">
        <v>975</v>
      </c>
      <c r="F390" s="5" t="s">
        <v>980</v>
      </c>
      <c r="G390" s="5" t="s">
        <v>986</v>
      </c>
      <c r="H390" s="7">
        <v>548.26</v>
      </c>
      <c r="I390" s="5">
        <v>5</v>
      </c>
      <c r="J390" s="8">
        <v>0</v>
      </c>
      <c r="K390" s="14">
        <v>0</v>
      </c>
      <c r="L390" s="5" t="str">
        <f t="shared" si="12"/>
        <v xml:space="preserve"> b/w 0-5%</v>
      </c>
      <c r="M390" s="5" t="str">
        <f t="shared" si="13"/>
        <v>May</v>
      </c>
      <c r="N390" s="1" t="str" cm="1">
        <f t="array" ref="N390">_xlfn.IFS(H390&lt;=500,"Poor",H390&lt;=1000,"Good",H390&lt;=1500,"Average",H390&gt;1500, "V good")</f>
        <v>Good</v>
      </c>
      <c r="O390"/>
    </row>
    <row r="391" spans="1:15" x14ac:dyDescent="0.3">
      <c r="A391" s="5" t="s">
        <v>22</v>
      </c>
      <c r="B391" s="6">
        <v>45791</v>
      </c>
      <c r="C391" s="5" t="s">
        <v>503</v>
      </c>
      <c r="D391" s="5" t="s">
        <v>970</v>
      </c>
      <c r="E391" s="5" t="s">
        <v>975</v>
      </c>
      <c r="F391" s="5" t="s">
        <v>979</v>
      </c>
      <c r="G391" s="5" t="s">
        <v>994</v>
      </c>
      <c r="H391" s="7">
        <v>1675.04</v>
      </c>
      <c r="I391" s="5">
        <v>9</v>
      </c>
      <c r="J391" s="8">
        <v>7.0000000000000007E-2</v>
      </c>
      <c r="K391" s="14">
        <v>0</v>
      </c>
      <c r="L391" s="5" t="str">
        <f t="shared" si="12"/>
        <v>b/w 5.1-11%</v>
      </c>
      <c r="M391" s="5" t="str">
        <f t="shared" si="13"/>
        <v>May</v>
      </c>
      <c r="N391" s="1" t="str" cm="1">
        <f t="array" ref="N391">_xlfn.IFS(H391&lt;=500,"Poor",H391&lt;=1000,"Good",H391&lt;=1500,"Average",H391&gt;1500, "V good")</f>
        <v>V good</v>
      </c>
      <c r="O391"/>
    </row>
    <row r="392" spans="1:15" x14ac:dyDescent="0.3">
      <c r="A392" s="5" t="s">
        <v>159</v>
      </c>
      <c r="B392" s="6">
        <v>45793</v>
      </c>
      <c r="C392" s="5" t="s">
        <v>639</v>
      </c>
      <c r="D392" s="5" t="s">
        <v>972</v>
      </c>
      <c r="E392" s="5" t="s">
        <v>975</v>
      </c>
      <c r="F392" s="5" t="s">
        <v>980</v>
      </c>
      <c r="G392" s="5" t="s">
        <v>1131</v>
      </c>
      <c r="H392" s="7">
        <v>706.69</v>
      </c>
      <c r="I392" s="5">
        <v>4</v>
      </c>
      <c r="J392" s="8">
        <v>0.15</v>
      </c>
      <c r="K392" s="14">
        <v>80.650000000000006</v>
      </c>
      <c r="L392" s="5" t="str">
        <f t="shared" si="12"/>
        <v>b/w 20.1-25%</v>
      </c>
      <c r="M392" s="5" t="str">
        <f t="shared" si="13"/>
        <v>May</v>
      </c>
      <c r="N392" s="1" t="str" cm="1">
        <f t="array" ref="N392">_xlfn.IFS(H392&lt;=500,"Poor",H392&lt;=1000,"Good",H392&lt;=1500,"Average",H392&gt;1500, "V good")</f>
        <v>Good</v>
      </c>
      <c r="O392"/>
    </row>
    <row r="393" spans="1:15" x14ac:dyDescent="0.3">
      <c r="A393" s="5" t="s">
        <v>163</v>
      </c>
      <c r="B393" s="6">
        <v>45794</v>
      </c>
      <c r="C393" s="5" t="s">
        <v>643</v>
      </c>
      <c r="D393" s="5" t="s">
        <v>970</v>
      </c>
      <c r="E393" s="5" t="s">
        <v>975</v>
      </c>
      <c r="F393" s="5" t="s">
        <v>979</v>
      </c>
      <c r="G393" s="5" t="s">
        <v>1135</v>
      </c>
      <c r="H393" s="7">
        <v>366.38</v>
      </c>
      <c r="I393" s="5">
        <v>9</v>
      </c>
      <c r="J393" s="8">
        <v>0.18</v>
      </c>
      <c r="K393" s="14">
        <v>17.489999999999998</v>
      </c>
      <c r="L393" s="5" t="str">
        <f t="shared" si="12"/>
        <v>b/w 20.1-25%</v>
      </c>
      <c r="M393" s="5" t="str">
        <f t="shared" si="13"/>
        <v>May</v>
      </c>
      <c r="N393" s="1" t="str" cm="1">
        <f t="array" ref="N393">_xlfn.IFS(H393&lt;=500,"Poor",H393&lt;=1000,"Good",H393&lt;=1500,"Average",H393&gt;1500, "V good")</f>
        <v>Poor</v>
      </c>
      <c r="O393"/>
    </row>
    <row r="394" spans="1:15" x14ac:dyDescent="0.3">
      <c r="A394" s="5" t="s">
        <v>416</v>
      </c>
      <c r="B394" s="6">
        <v>45794</v>
      </c>
      <c r="C394" s="5" t="s">
        <v>894</v>
      </c>
      <c r="D394" s="5" t="s">
        <v>972</v>
      </c>
      <c r="E394" s="5" t="s">
        <v>976</v>
      </c>
      <c r="F394" s="5" t="s">
        <v>978</v>
      </c>
      <c r="G394" s="5" t="s">
        <v>1388</v>
      </c>
      <c r="H394" s="7">
        <v>1884.76</v>
      </c>
      <c r="I394" s="5">
        <v>6</v>
      </c>
      <c r="J394" s="8">
        <v>0.2</v>
      </c>
      <c r="K394" s="14">
        <v>89.81</v>
      </c>
      <c r="L394" s="5" t="str">
        <f t="shared" si="12"/>
        <v>b/w 20.1-25%</v>
      </c>
      <c r="M394" s="5" t="str">
        <f t="shared" si="13"/>
        <v>May</v>
      </c>
      <c r="N394" s="1" t="str" cm="1">
        <f t="array" ref="N394">_xlfn.IFS(H394&lt;=500,"Poor",H394&lt;=1000,"Good",H394&lt;=1500,"Average",H394&gt;1500, "V good")</f>
        <v>V good</v>
      </c>
      <c r="O394"/>
    </row>
    <row r="395" spans="1:15" x14ac:dyDescent="0.3">
      <c r="A395" s="5" t="s">
        <v>202</v>
      </c>
      <c r="B395" s="6">
        <v>45795</v>
      </c>
      <c r="C395" s="5" t="s">
        <v>682</v>
      </c>
      <c r="D395" s="5" t="s">
        <v>970</v>
      </c>
      <c r="E395" s="5" t="s">
        <v>974</v>
      </c>
      <c r="F395" s="5" t="s">
        <v>980</v>
      </c>
      <c r="G395" s="5" t="s">
        <v>1174</v>
      </c>
      <c r="H395" s="7">
        <v>1815.35</v>
      </c>
      <c r="I395" s="5">
        <v>7</v>
      </c>
      <c r="J395" s="8">
        <v>0.21</v>
      </c>
      <c r="K395" s="14">
        <v>120.92</v>
      </c>
      <c r="L395" s="5" t="str">
        <f t="shared" si="12"/>
        <v>Above 25%</v>
      </c>
      <c r="M395" s="5" t="str">
        <f t="shared" si="13"/>
        <v>May</v>
      </c>
      <c r="N395" s="1" t="str" cm="1">
        <f t="array" ref="N395">_xlfn.IFS(H395&lt;=500,"Poor",H395&lt;=1000,"Good",H395&lt;=1500,"Average",H395&gt;1500, "V good")</f>
        <v>V good</v>
      </c>
      <c r="O395"/>
    </row>
    <row r="396" spans="1:15" x14ac:dyDescent="0.3">
      <c r="A396" s="5" t="s">
        <v>469</v>
      </c>
      <c r="B396" s="6">
        <v>45795</v>
      </c>
      <c r="C396" s="5" t="s">
        <v>947</v>
      </c>
      <c r="D396" s="5" t="s">
        <v>971</v>
      </c>
      <c r="E396" s="5" t="s">
        <v>975</v>
      </c>
      <c r="F396" s="5" t="s">
        <v>978</v>
      </c>
      <c r="G396" s="5" t="s">
        <v>1441</v>
      </c>
      <c r="H396" s="7">
        <v>799.09</v>
      </c>
      <c r="I396" s="5">
        <v>4</v>
      </c>
      <c r="J396" s="8">
        <v>0.26</v>
      </c>
      <c r="K396" s="14">
        <v>129.66</v>
      </c>
      <c r="L396" s="5" t="str">
        <f t="shared" si="12"/>
        <v>Above 25%</v>
      </c>
      <c r="M396" s="5" t="str">
        <f t="shared" si="13"/>
        <v>May</v>
      </c>
      <c r="N396" s="1" t="str" cm="1">
        <f t="array" ref="N396">_xlfn.IFS(H396&lt;=500,"Poor",H396&lt;=1000,"Good",H396&lt;=1500,"Average",H396&gt;1500, "V good")</f>
        <v>Good</v>
      </c>
      <c r="O396"/>
    </row>
    <row r="397" spans="1:15" x14ac:dyDescent="0.3">
      <c r="A397" s="5" t="s">
        <v>379</v>
      </c>
      <c r="B397" s="6">
        <v>45796</v>
      </c>
      <c r="C397" s="5" t="s">
        <v>857</v>
      </c>
      <c r="D397" s="5" t="s">
        <v>972</v>
      </c>
      <c r="E397" s="5" t="s">
        <v>975</v>
      </c>
      <c r="F397" s="5" t="s">
        <v>977</v>
      </c>
      <c r="G397" s="5" t="s">
        <v>1351</v>
      </c>
      <c r="H397" s="7">
        <v>1597.71</v>
      </c>
      <c r="I397" s="5">
        <v>2</v>
      </c>
      <c r="J397" s="8">
        <v>7.0000000000000007E-2</v>
      </c>
      <c r="K397" s="14">
        <v>265.87</v>
      </c>
      <c r="L397" s="5" t="str">
        <f t="shared" si="12"/>
        <v>b/w 5.1-11%</v>
      </c>
      <c r="M397" s="5" t="str">
        <f t="shared" si="13"/>
        <v>May</v>
      </c>
      <c r="N397" s="1" t="str" cm="1">
        <f t="array" ref="N397">_xlfn.IFS(H397&lt;=500,"Poor",H397&lt;=1000,"Good",H397&lt;=1500,"Average",H397&gt;1500, "V good")</f>
        <v>V good</v>
      </c>
      <c r="O397"/>
    </row>
    <row r="398" spans="1:15" x14ac:dyDescent="0.3">
      <c r="A398" s="5" t="s">
        <v>175</v>
      </c>
      <c r="B398" s="6">
        <v>45797</v>
      </c>
      <c r="C398" s="5" t="s">
        <v>655</v>
      </c>
      <c r="D398" s="5" t="s">
        <v>972</v>
      </c>
      <c r="E398" s="5" t="s">
        <v>975</v>
      </c>
      <c r="F398" s="5" t="s">
        <v>980</v>
      </c>
      <c r="G398" s="5" t="s">
        <v>1147</v>
      </c>
      <c r="H398" s="7">
        <v>925.41</v>
      </c>
      <c r="I398" s="5">
        <v>1</v>
      </c>
      <c r="J398" s="8">
        <v>0.05</v>
      </c>
      <c r="K398" s="14">
        <v>312.72000000000003</v>
      </c>
      <c r="L398" s="5" t="str">
        <f t="shared" si="12"/>
        <v xml:space="preserve"> b/w 0-5%</v>
      </c>
      <c r="M398" s="5" t="str">
        <f t="shared" si="13"/>
        <v>May</v>
      </c>
      <c r="N398" s="1" t="str" cm="1">
        <f t="array" ref="N398">_xlfn.IFS(H398&lt;=500,"Poor",H398&lt;=1000,"Good",H398&lt;=1500,"Average",H398&gt;1500, "V good")</f>
        <v>Good</v>
      </c>
      <c r="O398"/>
    </row>
    <row r="399" spans="1:15" x14ac:dyDescent="0.3">
      <c r="A399" s="5" t="s">
        <v>277</v>
      </c>
      <c r="B399" s="6">
        <v>45797</v>
      </c>
      <c r="C399" s="5" t="s">
        <v>757</v>
      </c>
      <c r="D399" s="5" t="s">
        <v>970</v>
      </c>
      <c r="E399" s="5" t="s">
        <v>976</v>
      </c>
      <c r="F399" s="5" t="s">
        <v>977</v>
      </c>
      <c r="G399" s="5" t="s">
        <v>1249</v>
      </c>
      <c r="H399" s="7">
        <v>1281.8800000000001</v>
      </c>
      <c r="I399" s="5">
        <v>10</v>
      </c>
      <c r="J399" s="8">
        <v>0.1</v>
      </c>
      <c r="K399" s="14">
        <v>147.29</v>
      </c>
      <c r="L399" s="5" t="str">
        <f t="shared" si="12"/>
        <v>b/w 5.1-11%</v>
      </c>
      <c r="M399" s="5" t="str">
        <f t="shared" si="13"/>
        <v>May</v>
      </c>
      <c r="N399" s="1" t="str" cm="1">
        <f t="array" ref="N399">_xlfn.IFS(H399&lt;=500,"Poor",H399&lt;=1000,"Good",H399&lt;=1500,"Average",H399&gt;1500, "V good")</f>
        <v>Average</v>
      </c>
      <c r="O399"/>
    </row>
    <row r="400" spans="1:15" x14ac:dyDescent="0.3">
      <c r="A400" s="5" t="s">
        <v>50</v>
      </c>
      <c r="B400" s="6">
        <v>45798</v>
      </c>
      <c r="C400" s="5" t="s">
        <v>531</v>
      </c>
      <c r="D400" s="5" t="s">
        <v>970</v>
      </c>
      <c r="E400" s="5" t="s">
        <v>975</v>
      </c>
      <c r="F400" s="5" t="s">
        <v>977</v>
      </c>
      <c r="G400" s="5" t="s">
        <v>1022</v>
      </c>
      <c r="H400" s="7">
        <v>377.86</v>
      </c>
      <c r="I400" s="5">
        <v>1</v>
      </c>
      <c r="J400" s="8">
        <v>0.14000000000000001</v>
      </c>
      <c r="K400" s="14">
        <v>0</v>
      </c>
      <c r="L400" s="5" t="str">
        <f t="shared" si="12"/>
        <v>b/w 20.1-25%</v>
      </c>
      <c r="M400" s="5" t="str">
        <f t="shared" si="13"/>
        <v>May</v>
      </c>
      <c r="N400" s="1" t="str" cm="1">
        <f t="array" ref="N400">_xlfn.IFS(H400&lt;=500,"Poor",H400&lt;=1000,"Good",H400&lt;=1500,"Average",H400&gt;1500, "V good")</f>
        <v>Poor</v>
      </c>
      <c r="O400"/>
    </row>
    <row r="401" spans="1:15" x14ac:dyDescent="0.3">
      <c r="A401" s="5" t="s">
        <v>218</v>
      </c>
      <c r="B401" s="6">
        <v>45799</v>
      </c>
      <c r="C401" s="5" t="s">
        <v>698</v>
      </c>
      <c r="D401" s="5" t="s">
        <v>970</v>
      </c>
      <c r="E401" s="5" t="s">
        <v>974</v>
      </c>
      <c r="F401" s="5" t="s">
        <v>979</v>
      </c>
      <c r="G401" s="5" t="s">
        <v>1190</v>
      </c>
      <c r="H401" s="7">
        <v>1317.42</v>
      </c>
      <c r="I401" s="5">
        <v>3</v>
      </c>
      <c r="J401" s="8">
        <v>0.05</v>
      </c>
      <c r="K401" s="14">
        <v>116.93</v>
      </c>
      <c r="L401" s="5" t="str">
        <f t="shared" si="12"/>
        <v xml:space="preserve"> b/w 0-5%</v>
      </c>
      <c r="M401" s="5" t="str">
        <f t="shared" si="13"/>
        <v>May</v>
      </c>
      <c r="N401" s="1" t="str" cm="1">
        <f t="array" ref="N401">_xlfn.IFS(H401&lt;=500,"Poor",H401&lt;=1000,"Good",H401&lt;=1500,"Average",H401&gt;1500, "V good")</f>
        <v>Average</v>
      </c>
      <c r="O401"/>
    </row>
    <row r="402" spans="1:15" x14ac:dyDescent="0.3">
      <c r="A402" s="5" t="s">
        <v>260</v>
      </c>
      <c r="B402" s="6">
        <v>45799</v>
      </c>
      <c r="C402" s="5" t="s">
        <v>740</v>
      </c>
      <c r="D402" s="5" t="s">
        <v>970</v>
      </c>
      <c r="E402" s="5" t="s">
        <v>976</v>
      </c>
      <c r="F402" s="5" t="s">
        <v>982</v>
      </c>
      <c r="G402" s="5" t="s">
        <v>1232</v>
      </c>
      <c r="H402" s="7">
        <v>1963.03</v>
      </c>
      <c r="I402" s="5">
        <v>2</v>
      </c>
      <c r="J402" s="8">
        <v>0.22</v>
      </c>
      <c r="K402" s="14">
        <v>0</v>
      </c>
      <c r="L402" s="5" t="str">
        <f t="shared" si="12"/>
        <v>Above 25%</v>
      </c>
      <c r="M402" s="5" t="str">
        <f t="shared" si="13"/>
        <v>May</v>
      </c>
      <c r="N402" s="1" t="str" cm="1">
        <f t="array" ref="N402">_xlfn.IFS(H402&lt;=500,"Poor",H402&lt;=1000,"Good",H402&lt;=1500,"Average",H402&gt;1500, "V good")</f>
        <v>V good</v>
      </c>
      <c r="O402"/>
    </row>
    <row r="403" spans="1:15" x14ac:dyDescent="0.3">
      <c r="A403" s="5" t="s">
        <v>58</v>
      </c>
      <c r="B403" s="6">
        <v>45800</v>
      </c>
      <c r="C403" s="5" t="s">
        <v>539</v>
      </c>
      <c r="D403" s="5" t="s">
        <v>972</v>
      </c>
      <c r="E403" s="5" t="s">
        <v>975</v>
      </c>
      <c r="F403" s="5" t="s">
        <v>982</v>
      </c>
      <c r="G403" s="5" t="s">
        <v>1030</v>
      </c>
      <c r="H403" s="7">
        <v>510.72</v>
      </c>
      <c r="I403" s="5">
        <v>9</v>
      </c>
      <c r="J403" s="8">
        <v>0.01</v>
      </c>
      <c r="K403" s="14">
        <v>0</v>
      </c>
      <c r="L403" s="5" t="str">
        <f t="shared" si="12"/>
        <v xml:space="preserve"> b/w 0-5%</v>
      </c>
      <c r="M403" s="5" t="str">
        <f t="shared" si="13"/>
        <v>May</v>
      </c>
      <c r="N403" s="1" t="str" cm="1">
        <f t="array" ref="N403">_xlfn.IFS(H403&lt;=500,"Poor",H403&lt;=1000,"Good",H403&lt;=1500,"Average",H403&gt;1500, "V good")</f>
        <v>Good</v>
      </c>
      <c r="O403"/>
    </row>
    <row r="404" spans="1:15" x14ac:dyDescent="0.3">
      <c r="A404" s="5" t="s">
        <v>232</v>
      </c>
      <c r="B404" s="6">
        <v>45800</v>
      </c>
      <c r="C404" s="5" t="s">
        <v>712</v>
      </c>
      <c r="D404" s="5" t="s">
        <v>970</v>
      </c>
      <c r="E404" s="5" t="s">
        <v>974</v>
      </c>
      <c r="F404" s="5" t="s">
        <v>981</v>
      </c>
      <c r="G404" s="5" t="s">
        <v>1204</v>
      </c>
      <c r="H404" s="7">
        <v>1079.1500000000001</v>
      </c>
      <c r="I404" s="5">
        <v>4</v>
      </c>
      <c r="J404" s="8">
        <v>0.05</v>
      </c>
      <c r="K404" s="14">
        <v>0</v>
      </c>
      <c r="L404" s="5" t="str">
        <f t="shared" si="12"/>
        <v xml:space="preserve"> b/w 0-5%</v>
      </c>
      <c r="M404" s="5" t="str">
        <f t="shared" si="13"/>
        <v>May</v>
      </c>
      <c r="N404" s="1" t="str" cm="1">
        <f t="array" ref="N404">_xlfn.IFS(H404&lt;=500,"Poor",H404&lt;=1000,"Good",H404&lt;=1500,"Average",H404&gt;1500, "V good")</f>
        <v>Average</v>
      </c>
      <c r="O404"/>
    </row>
    <row r="405" spans="1:15" x14ac:dyDescent="0.3">
      <c r="A405" s="5" t="s">
        <v>262</v>
      </c>
      <c r="B405" s="6">
        <v>45801</v>
      </c>
      <c r="C405" s="5" t="s">
        <v>742</v>
      </c>
      <c r="D405" s="5" t="s">
        <v>971</v>
      </c>
      <c r="E405" s="5" t="s">
        <v>974</v>
      </c>
      <c r="F405" s="5" t="s">
        <v>982</v>
      </c>
      <c r="G405" s="5" t="s">
        <v>1234</v>
      </c>
      <c r="H405" s="7">
        <v>81.67</v>
      </c>
      <c r="I405" s="5">
        <v>5</v>
      </c>
      <c r="J405" s="8">
        <v>0.21</v>
      </c>
      <c r="K405" s="14">
        <v>442.2</v>
      </c>
      <c r="L405" s="5" t="str">
        <f t="shared" si="12"/>
        <v>Above 25%</v>
      </c>
      <c r="M405" s="5" t="str">
        <f t="shared" si="13"/>
        <v>May</v>
      </c>
      <c r="N405" s="1" t="str" cm="1">
        <f t="array" ref="N405">_xlfn.IFS(H405&lt;=500,"Poor",H405&lt;=1000,"Good",H405&lt;=1500,"Average",H405&gt;1500, "V good")</f>
        <v>Poor</v>
      </c>
      <c r="O405"/>
    </row>
    <row r="406" spans="1:15" x14ac:dyDescent="0.3">
      <c r="A406" s="5" t="s">
        <v>131</v>
      </c>
      <c r="B406" s="6">
        <v>45802</v>
      </c>
      <c r="C406" s="5" t="s">
        <v>611</v>
      </c>
      <c r="D406" s="5" t="s">
        <v>970</v>
      </c>
      <c r="E406" s="5" t="s">
        <v>975</v>
      </c>
      <c r="F406" s="5" t="s">
        <v>979</v>
      </c>
      <c r="G406" s="5" t="s">
        <v>1103</v>
      </c>
      <c r="H406" s="7">
        <v>814.32</v>
      </c>
      <c r="I406" s="5">
        <v>5</v>
      </c>
      <c r="J406" s="8">
        <v>0.28999999999999998</v>
      </c>
      <c r="K406" s="14">
        <v>341.33</v>
      </c>
      <c r="L406" s="5" t="str">
        <f t="shared" si="12"/>
        <v>Above 25%</v>
      </c>
      <c r="M406" s="5" t="str">
        <f t="shared" si="13"/>
        <v>May</v>
      </c>
      <c r="N406" s="1" t="str" cm="1">
        <f t="array" ref="N406">_xlfn.IFS(H406&lt;=500,"Poor",H406&lt;=1000,"Good",H406&lt;=1500,"Average",H406&gt;1500, "V good")</f>
        <v>Good</v>
      </c>
      <c r="O406"/>
    </row>
    <row r="407" spans="1:15" x14ac:dyDescent="0.3">
      <c r="A407" s="5" t="s">
        <v>204</v>
      </c>
      <c r="B407" s="6">
        <v>45802</v>
      </c>
      <c r="C407" s="5" t="s">
        <v>684</v>
      </c>
      <c r="D407" s="5" t="s">
        <v>970</v>
      </c>
      <c r="E407" s="5" t="s">
        <v>974</v>
      </c>
      <c r="F407" s="5" t="s">
        <v>982</v>
      </c>
      <c r="G407" s="5" t="s">
        <v>1176</v>
      </c>
      <c r="H407" s="7">
        <v>903.07</v>
      </c>
      <c r="I407" s="5">
        <v>3</v>
      </c>
      <c r="J407" s="8">
        <v>0.05</v>
      </c>
      <c r="K407" s="14">
        <v>206.54</v>
      </c>
      <c r="L407" s="5" t="str">
        <f t="shared" si="12"/>
        <v xml:space="preserve"> b/w 0-5%</v>
      </c>
      <c r="M407" s="5" t="str">
        <f t="shared" si="13"/>
        <v>May</v>
      </c>
      <c r="N407" s="1" t="str" cm="1">
        <f t="array" ref="N407">_xlfn.IFS(H407&lt;=500,"Poor",H407&lt;=1000,"Good",H407&lt;=1500,"Average",H407&gt;1500, "V good")</f>
        <v>Good</v>
      </c>
      <c r="O407"/>
    </row>
    <row r="408" spans="1:15" x14ac:dyDescent="0.3">
      <c r="A408" s="5" t="s">
        <v>91</v>
      </c>
      <c r="B408" s="6">
        <v>45804</v>
      </c>
      <c r="C408" s="5" t="s">
        <v>571</v>
      </c>
      <c r="D408" s="5" t="s">
        <v>972</v>
      </c>
      <c r="E408" s="5" t="s">
        <v>975</v>
      </c>
      <c r="F408" s="5" t="s">
        <v>977</v>
      </c>
      <c r="G408" s="5" t="s">
        <v>1063</v>
      </c>
      <c r="H408" s="7">
        <v>1130.92</v>
      </c>
      <c r="I408" s="5">
        <v>3</v>
      </c>
      <c r="J408" s="8">
        <v>0.1</v>
      </c>
      <c r="K408" s="14">
        <v>210.51</v>
      </c>
      <c r="L408" s="5" t="str">
        <f t="shared" si="12"/>
        <v>b/w 5.1-11%</v>
      </c>
      <c r="M408" s="5" t="str">
        <f t="shared" si="13"/>
        <v>May</v>
      </c>
      <c r="N408" s="1" t="str" cm="1">
        <f t="array" ref="N408">_xlfn.IFS(H408&lt;=500,"Poor",H408&lt;=1000,"Good",H408&lt;=1500,"Average",H408&gt;1500, "V good")</f>
        <v>Average</v>
      </c>
      <c r="O408"/>
    </row>
    <row r="409" spans="1:15" x14ac:dyDescent="0.3">
      <c r="A409" s="5" t="s">
        <v>132</v>
      </c>
      <c r="B409" s="6">
        <v>45805</v>
      </c>
      <c r="C409" s="5" t="s">
        <v>612</v>
      </c>
      <c r="D409" s="5" t="s">
        <v>971</v>
      </c>
      <c r="E409" s="5" t="s">
        <v>975</v>
      </c>
      <c r="F409" s="5" t="s">
        <v>981</v>
      </c>
      <c r="G409" s="5" t="s">
        <v>1104</v>
      </c>
      <c r="H409" s="7">
        <v>1210.33</v>
      </c>
      <c r="I409" s="5">
        <v>9</v>
      </c>
      <c r="J409" s="8">
        <v>0.1</v>
      </c>
      <c r="K409" s="14">
        <v>425.99</v>
      </c>
      <c r="L409" s="5" t="str">
        <f t="shared" si="12"/>
        <v>b/w 5.1-11%</v>
      </c>
      <c r="M409" s="5" t="str">
        <f t="shared" si="13"/>
        <v>May</v>
      </c>
      <c r="N409" s="1" t="str" cm="1">
        <f t="array" ref="N409">_xlfn.IFS(H409&lt;=500,"Poor",H409&lt;=1000,"Good",H409&lt;=1500,"Average",H409&gt;1500, "V good")</f>
        <v>Average</v>
      </c>
      <c r="O409"/>
    </row>
    <row r="410" spans="1:15" x14ac:dyDescent="0.3">
      <c r="A410" s="5" t="s">
        <v>235</v>
      </c>
      <c r="B410" s="6">
        <v>45806</v>
      </c>
      <c r="C410" s="5" t="s">
        <v>715</v>
      </c>
      <c r="D410" s="5" t="s">
        <v>970</v>
      </c>
      <c r="E410" s="5" t="s">
        <v>976</v>
      </c>
      <c r="F410" s="5" t="s">
        <v>982</v>
      </c>
      <c r="G410" s="5" t="s">
        <v>1207</v>
      </c>
      <c r="H410" s="7">
        <v>637.24</v>
      </c>
      <c r="I410" s="5">
        <v>7</v>
      </c>
      <c r="J410" s="8">
        <v>0.13</v>
      </c>
      <c r="K410" s="14">
        <v>293.29000000000002</v>
      </c>
      <c r="L410" s="5" t="str">
        <f t="shared" si="12"/>
        <v>b/w 20.1-25%</v>
      </c>
      <c r="M410" s="5" t="str">
        <f t="shared" si="13"/>
        <v>May</v>
      </c>
      <c r="N410" s="1" t="str" cm="1">
        <f t="array" ref="N410">_xlfn.IFS(H410&lt;=500,"Poor",H410&lt;=1000,"Good",H410&lt;=1500,"Average",H410&gt;1500, "V good")</f>
        <v>Good</v>
      </c>
      <c r="O410"/>
    </row>
    <row r="411" spans="1:15" x14ac:dyDescent="0.3">
      <c r="A411" s="5" t="s">
        <v>328</v>
      </c>
      <c r="B411" s="6">
        <v>45808</v>
      </c>
      <c r="C411" s="5" t="s">
        <v>807</v>
      </c>
      <c r="D411" s="5" t="s">
        <v>971</v>
      </c>
      <c r="E411" s="5" t="s">
        <v>975</v>
      </c>
      <c r="F411" s="5" t="s">
        <v>978</v>
      </c>
      <c r="G411" s="5" t="s">
        <v>1300</v>
      </c>
      <c r="H411" s="7">
        <v>196.33</v>
      </c>
      <c r="I411" s="5">
        <v>2</v>
      </c>
      <c r="J411" s="8">
        <v>0.24</v>
      </c>
      <c r="K411" s="14">
        <v>454.64</v>
      </c>
      <c r="L411" s="5" t="str">
        <f t="shared" si="12"/>
        <v>Above 25%</v>
      </c>
      <c r="M411" s="5" t="str">
        <f t="shared" si="13"/>
        <v>May</v>
      </c>
      <c r="N411" s="1" t="str" cm="1">
        <f t="array" ref="N411">_xlfn.IFS(H411&lt;=500,"Poor",H411&lt;=1000,"Good",H411&lt;=1500,"Average",H411&gt;1500, "V good")</f>
        <v>Poor</v>
      </c>
      <c r="O411"/>
    </row>
    <row r="412" spans="1:15" x14ac:dyDescent="0.3">
      <c r="A412" s="5" t="s">
        <v>397</v>
      </c>
      <c r="B412" s="6">
        <v>45808</v>
      </c>
      <c r="C412" s="5" t="s">
        <v>875</v>
      </c>
      <c r="D412" s="5" t="s">
        <v>972</v>
      </c>
      <c r="E412" s="5" t="s">
        <v>975</v>
      </c>
      <c r="F412" s="5" t="s">
        <v>977</v>
      </c>
      <c r="G412" s="5" t="s">
        <v>1369</v>
      </c>
      <c r="H412" s="7">
        <v>1655.51</v>
      </c>
      <c r="I412" s="5">
        <v>10</v>
      </c>
      <c r="J412" s="8">
        <v>0.13</v>
      </c>
      <c r="K412" s="14">
        <v>147.33000000000001</v>
      </c>
      <c r="L412" s="5" t="str">
        <f t="shared" si="12"/>
        <v>b/w 20.1-25%</v>
      </c>
      <c r="M412" s="5" t="str">
        <f t="shared" si="13"/>
        <v>May</v>
      </c>
      <c r="N412" s="1" t="str" cm="1">
        <f t="array" ref="N412">_xlfn.IFS(H412&lt;=500,"Poor",H412&lt;=1000,"Good",H412&lt;=1500,"Average",H412&gt;1500, "V good")</f>
        <v>V good</v>
      </c>
      <c r="O412"/>
    </row>
    <row r="413" spans="1:15" x14ac:dyDescent="0.3">
      <c r="A413" s="5" t="s">
        <v>398</v>
      </c>
      <c r="B413" s="6">
        <v>45808</v>
      </c>
      <c r="C413" s="5" t="s">
        <v>876</v>
      </c>
      <c r="D413" s="5" t="s">
        <v>970</v>
      </c>
      <c r="E413" s="5" t="s">
        <v>974</v>
      </c>
      <c r="F413" s="5" t="s">
        <v>977</v>
      </c>
      <c r="G413" s="5" t="s">
        <v>1370</v>
      </c>
      <c r="H413" s="7">
        <v>193.81</v>
      </c>
      <c r="I413" s="5">
        <v>6</v>
      </c>
      <c r="J413" s="8">
        <v>0.18</v>
      </c>
      <c r="K413" s="14">
        <v>31.82</v>
      </c>
      <c r="L413" s="5" t="str">
        <f t="shared" si="12"/>
        <v>b/w 20.1-25%</v>
      </c>
      <c r="M413" s="5" t="str">
        <f t="shared" si="13"/>
        <v>May</v>
      </c>
      <c r="N413" s="1" t="str" cm="1">
        <f t="array" ref="N413">_xlfn.IFS(H413&lt;=500,"Poor",H413&lt;=1000,"Good",H413&lt;=1500,"Average",H413&gt;1500, "V good")</f>
        <v>Poor</v>
      </c>
      <c r="O413"/>
    </row>
    <row r="414" spans="1:15" x14ac:dyDescent="0.3">
      <c r="A414" s="5" t="s">
        <v>404</v>
      </c>
      <c r="B414" s="6">
        <v>45808</v>
      </c>
      <c r="C414" s="5" t="s">
        <v>882</v>
      </c>
      <c r="D414" s="5" t="s">
        <v>972</v>
      </c>
      <c r="E414" s="5" t="s">
        <v>974</v>
      </c>
      <c r="F414" s="5" t="s">
        <v>979</v>
      </c>
      <c r="G414" s="5" t="s">
        <v>1376</v>
      </c>
      <c r="H414" s="7">
        <v>1762.02</v>
      </c>
      <c r="I414" s="5">
        <v>3</v>
      </c>
      <c r="J414" s="8">
        <v>0.18</v>
      </c>
      <c r="K414" s="14">
        <v>375.16</v>
      </c>
      <c r="L414" s="5" t="str">
        <f t="shared" si="12"/>
        <v>b/w 20.1-25%</v>
      </c>
      <c r="M414" s="5" t="str">
        <f t="shared" si="13"/>
        <v>May</v>
      </c>
      <c r="N414" s="1" t="str" cm="1">
        <f t="array" ref="N414">_xlfn.IFS(H414&lt;=500,"Poor",H414&lt;=1000,"Good",H414&lt;=1500,"Average",H414&gt;1500, "V good")</f>
        <v>V good</v>
      </c>
      <c r="O414"/>
    </row>
    <row r="415" spans="1:15" x14ac:dyDescent="0.3">
      <c r="A415" s="5" t="s">
        <v>182</v>
      </c>
      <c r="B415" s="6">
        <v>45811</v>
      </c>
      <c r="C415" s="5" t="s">
        <v>662</v>
      </c>
      <c r="D415" s="5" t="s">
        <v>971</v>
      </c>
      <c r="E415" s="5" t="s">
        <v>974</v>
      </c>
      <c r="F415" s="5" t="s">
        <v>980</v>
      </c>
      <c r="G415" s="5" t="s">
        <v>1154</v>
      </c>
      <c r="H415" s="7">
        <v>1896.9</v>
      </c>
      <c r="I415" s="5">
        <v>1</v>
      </c>
      <c r="J415" s="8">
        <v>0.23</v>
      </c>
      <c r="K415" s="14">
        <v>245.16</v>
      </c>
      <c r="L415" s="5" t="str">
        <f t="shared" si="12"/>
        <v>Above 25%</v>
      </c>
      <c r="M415" s="5" t="str">
        <f t="shared" si="13"/>
        <v>Jun</v>
      </c>
      <c r="N415" s="1" t="str" cm="1">
        <f t="array" ref="N415">_xlfn.IFS(H415&lt;=500,"Poor",H415&lt;=1000,"Good",H415&lt;=1500,"Average",H415&gt;1500, "V good")</f>
        <v>V good</v>
      </c>
      <c r="O415"/>
    </row>
    <row r="416" spans="1:15" x14ac:dyDescent="0.3">
      <c r="A416" s="5" t="s">
        <v>137</v>
      </c>
      <c r="B416" s="6">
        <v>45816</v>
      </c>
      <c r="C416" s="5" t="s">
        <v>617</v>
      </c>
      <c r="D416" s="5" t="s">
        <v>970</v>
      </c>
      <c r="E416" s="5" t="s">
        <v>974</v>
      </c>
      <c r="F416" s="5" t="s">
        <v>977</v>
      </c>
      <c r="G416" s="5" t="s">
        <v>1109</v>
      </c>
      <c r="H416" s="7">
        <v>1635.71</v>
      </c>
      <c r="I416" s="5">
        <v>4</v>
      </c>
      <c r="J416" s="8">
        <v>0.17</v>
      </c>
      <c r="K416" s="14">
        <v>401.08</v>
      </c>
      <c r="L416" s="5" t="str">
        <f t="shared" si="12"/>
        <v>b/w 20.1-25%</v>
      </c>
      <c r="M416" s="5" t="str">
        <f t="shared" si="13"/>
        <v>Jun</v>
      </c>
      <c r="N416" s="1" t="str" cm="1">
        <f t="array" ref="N416">_xlfn.IFS(H416&lt;=500,"Poor",H416&lt;=1000,"Good",H416&lt;=1500,"Average",H416&gt;1500, "V good")</f>
        <v>V good</v>
      </c>
      <c r="O416"/>
    </row>
    <row r="417" spans="1:15" x14ac:dyDescent="0.3">
      <c r="A417" s="5" t="s">
        <v>69</v>
      </c>
      <c r="B417" s="6">
        <v>45817</v>
      </c>
      <c r="C417" s="5" t="s">
        <v>550</v>
      </c>
      <c r="D417" s="5" t="s">
        <v>970</v>
      </c>
      <c r="E417" s="5" t="s">
        <v>974</v>
      </c>
      <c r="F417" s="5" t="s">
        <v>982</v>
      </c>
      <c r="G417" s="5" t="s">
        <v>1041</v>
      </c>
      <c r="H417" s="7">
        <v>925.37</v>
      </c>
      <c r="I417" s="5">
        <v>9</v>
      </c>
      <c r="J417" s="8">
        <v>7.0000000000000007E-2</v>
      </c>
      <c r="K417" s="14">
        <v>0</v>
      </c>
      <c r="L417" s="5" t="str">
        <f t="shared" si="12"/>
        <v>b/w 5.1-11%</v>
      </c>
      <c r="M417" s="5" t="str">
        <f t="shared" si="13"/>
        <v>Jun</v>
      </c>
      <c r="N417" s="1" t="str" cm="1">
        <f t="array" ref="N417">_xlfn.IFS(H417&lt;=500,"Poor",H417&lt;=1000,"Good",H417&lt;=1500,"Average",H417&gt;1500, "V good")</f>
        <v>Good</v>
      </c>
      <c r="O417"/>
    </row>
    <row r="418" spans="1:15" x14ac:dyDescent="0.3">
      <c r="A418" s="5" t="s">
        <v>248</v>
      </c>
      <c r="B418" s="6">
        <v>45817</v>
      </c>
      <c r="C418" s="5" t="s">
        <v>728</v>
      </c>
      <c r="D418" s="5" t="s">
        <v>972</v>
      </c>
      <c r="E418" s="5" t="s">
        <v>974</v>
      </c>
      <c r="F418" s="5" t="s">
        <v>982</v>
      </c>
      <c r="G418" s="5" t="s">
        <v>1220</v>
      </c>
      <c r="H418" s="7">
        <v>519.1</v>
      </c>
      <c r="I418" s="5">
        <v>7</v>
      </c>
      <c r="J418" s="8">
        <v>7.0000000000000007E-2</v>
      </c>
      <c r="K418" s="14">
        <v>189.17</v>
      </c>
      <c r="L418" s="5" t="str">
        <f t="shared" si="12"/>
        <v>b/w 5.1-11%</v>
      </c>
      <c r="M418" s="5" t="str">
        <f t="shared" si="13"/>
        <v>Jun</v>
      </c>
      <c r="N418" s="1" t="str" cm="1">
        <f t="array" ref="N418">_xlfn.IFS(H418&lt;=500,"Poor",H418&lt;=1000,"Good",H418&lt;=1500,"Average",H418&gt;1500, "V good")</f>
        <v>Good</v>
      </c>
      <c r="O418"/>
    </row>
    <row r="419" spans="1:15" x14ac:dyDescent="0.3">
      <c r="A419" s="5" t="s">
        <v>330</v>
      </c>
      <c r="B419" s="6">
        <v>45817</v>
      </c>
      <c r="C419" s="5" t="s">
        <v>809</v>
      </c>
      <c r="D419" s="5" t="s">
        <v>970</v>
      </c>
      <c r="E419" s="5" t="s">
        <v>975</v>
      </c>
      <c r="F419" s="5" t="s">
        <v>981</v>
      </c>
      <c r="G419" s="5" t="s">
        <v>1302</v>
      </c>
      <c r="H419" s="7">
        <v>758.46</v>
      </c>
      <c r="I419" s="5">
        <v>7</v>
      </c>
      <c r="J419" s="8">
        <v>0.18</v>
      </c>
      <c r="K419" s="14">
        <v>0</v>
      </c>
      <c r="L419" s="5" t="str">
        <f t="shared" si="12"/>
        <v>b/w 20.1-25%</v>
      </c>
      <c r="M419" s="5" t="str">
        <f t="shared" si="13"/>
        <v>Jun</v>
      </c>
      <c r="N419" s="1" t="str" cm="1">
        <f t="array" ref="N419">_xlfn.IFS(H419&lt;=500,"Poor",H419&lt;=1000,"Good",H419&lt;=1500,"Average",H419&gt;1500, "V good")</f>
        <v>Good</v>
      </c>
      <c r="O419"/>
    </row>
    <row r="420" spans="1:15" x14ac:dyDescent="0.3">
      <c r="A420" s="5" t="s">
        <v>367</v>
      </c>
      <c r="B420" s="6">
        <v>45817</v>
      </c>
      <c r="C420" s="5" t="s">
        <v>845</v>
      </c>
      <c r="D420" s="5" t="s">
        <v>971</v>
      </c>
      <c r="E420" s="5" t="s">
        <v>974</v>
      </c>
      <c r="F420" s="5" t="s">
        <v>977</v>
      </c>
      <c r="G420" s="5" t="s">
        <v>1339</v>
      </c>
      <c r="H420" s="7">
        <v>221.19</v>
      </c>
      <c r="I420" s="5">
        <v>6</v>
      </c>
      <c r="J420" s="8">
        <v>0.17</v>
      </c>
      <c r="K420" s="14">
        <v>25.82</v>
      </c>
      <c r="L420" s="5" t="str">
        <f t="shared" si="12"/>
        <v>b/w 20.1-25%</v>
      </c>
      <c r="M420" s="5" t="str">
        <f t="shared" si="13"/>
        <v>Jun</v>
      </c>
      <c r="N420" s="1" t="str" cm="1">
        <f t="array" ref="N420">_xlfn.IFS(H420&lt;=500,"Poor",H420&lt;=1000,"Good",H420&lt;=1500,"Average",H420&gt;1500, "V good")</f>
        <v>Poor</v>
      </c>
      <c r="O420"/>
    </row>
    <row r="421" spans="1:15" x14ac:dyDescent="0.3">
      <c r="A421" s="5" t="s">
        <v>47</v>
      </c>
      <c r="B421" s="6">
        <v>45818</v>
      </c>
      <c r="C421" s="5" t="s">
        <v>528</v>
      </c>
      <c r="D421" s="5" t="s">
        <v>973</v>
      </c>
      <c r="E421" s="5" t="s">
        <v>974</v>
      </c>
      <c r="F421" s="5" t="s">
        <v>977</v>
      </c>
      <c r="G421" s="5" t="s">
        <v>1019</v>
      </c>
      <c r="H421" s="7">
        <v>655.04</v>
      </c>
      <c r="I421" s="5">
        <v>7</v>
      </c>
      <c r="J421" s="8">
        <v>0.02</v>
      </c>
      <c r="K421" s="14">
        <v>0</v>
      </c>
      <c r="L421" s="5" t="str">
        <f t="shared" si="12"/>
        <v xml:space="preserve"> b/w 0-5%</v>
      </c>
      <c r="M421" s="5" t="str">
        <f t="shared" si="13"/>
        <v>Jun</v>
      </c>
      <c r="N421" s="1" t="str" cm="1">
        <f t="array" ref="N421">_xlfn.IFS(H421&lt;=500,"Poor",H421&lt;=1000,"Good",H421&lt;=1500,"Average",H421&gt;1500, "V good")</f>
        <v>Good</v>
      </c>
      <c r="O421"/>
    </row>
    <row r="422" spans="1:15" x14ac:dyDescent="0.3">
      <c r="A422" s="5" t="s">
        <v>259</v>
      </c>
      <c r="B422" s="6">
        <v>45820</v>
      </c>
      <c r="C422" s="5" t="s">
        <v>739</v>
      </c>
      <c r="D422" s="5" t="s">
        <v>973</v>
      </c>
      <c r="E422" s="5" t="s">
        <v>974</v>
      </c>
      <c r="F422" s="5" t="s">
        <v>977</v>
      </c>
      <c r="G422" s="5" t="s">
        <v>1231</v>
      </c>
      <c r="H422" s="7">
        <v>966.76</v>
      </c>
      <c r="I422" s="5">
        <v>4</v>
      </c>
      <c r="J422" s="8">
        <v>0.03</v>
      </c>
      <c r="K422" s="14">
        <v>280.39999999999998</v>
      </c>
      <c r="L422" s="5" t="str">
        <f t="shared" si="12"/>
        <v xml:space="preserve"> b/w 0-5%</v>
      </c>
      <c r="M422" s="5" t="str">
        <f t="shared" si="13"/>
        <v>Jun</v>
      </c>
      <c r="N422" s="1" t="str" cm="1">
        <f t="array" ref="N422">_xlfn.IFS(H422&lt;=500,"Poor",H422&lt;=1000,"Good",H422&lt;=1500,"Average",H422&gt;1500, "V good")</f>
        <v>Good</v>
      </c>
      <c r="O422"/>
    </row>
    <row r="423" spans="1:15" x14ac:dyDescent="0.3">
      <c r="A423" s="5" t="s">
        <v>135</v>
      </c>
      <c r="B423" s="6">
        <v>45823</v>
      </c>
      <c r="C423" s="5" t="s">
        <v>615</v>
      </c>
      <c r="D423" s="5" t="s">
        <v>970</v>
      </c>
      <c r="E423" s="5" t="s">
        <v>975</v>
      </c>
      <c r="F423" s="5" t="s">
        <v>981</v>
      </c>
      <c r="G423" s="5" t="s">
        <v>1107</v>
      </c>
      <c r="H423" s="7">
        <v>784.52</v>
      </c>
      <c r="I423" s="5">
        <v>5</v>
      </c>
      <c r="J423" s="8">
        <v>0.14000000000000001</v>
      </c>
      <c r="K423" s="14">
        <v>318.55</v>
      </c>
      <c r="L423" s="5" t="str">
        <f t="shared" si="12"/>
        <v>b/w 20.1-25%</v>
      </c>
      <c r="M423" s="5" t="str">
        <f t="shared" si="13"/>
        <v>Jun</v>
      </c>
      <c r="N423" s="1" t="str" cm="1">
        <f t="array" ref="N423">_xlfn.IFS(H423&lt;=500,"Poor",H423&lt;=1000,"Good",H423&lt;=1500,"Average",H423&gt;1500, "V good")</f>
        <v>Good</v>
      </c>
      <c r="O423"/>
    </row>
    <row r="424" spans="1:15" x14ac:dyDescent="0.3">
      <c r="A424" s="5" t="s">
        <v>79</v>
      </c>
      <c r="B424" s="6">
        <v>45826</v>
      </c>
      <c r="C424" s="5" t="s">
        <v>559</v>
      </c>
      <c r="D424" s="5" t="s">
        <v>970</v>
      </c>
      <c r="E424" s="5" t="s">
        <v>976</v>
      </c>
      <c r="F424" s="5" t="s">
        <v>979</v>
      </c>
      <c r="G424" s="5" t="s">
        <v>1051</v>
      </c>
      <c r="H424" s="7">
        <v>585.61</v>
      </c>
      <c r="I424" s="5">
        <v>7</v>
      </c>
      <c r="J424" s="8">
        <v>0.25</v>
      </c>
      <c r="K424" s="14">
        <v>298.83999999999997</v>
      </c>
      <c r="L424" s="5" t="str">
        <f t="shared" si="12"/>
        <v>Above 25%</v>
      </c>
      <c r="M424" s="5" t="str">
        <f t="shared" si="13"/>
        <v>Jun</v>
      </c>
      <c r="N424" s="1" t="str" cm="1">
        <f t="array" ref="N424">_xlfn.IFS(H424&lt;=500,"Poor",H424&lt;=1000,"Good",H424&lt;=1500,"Average",H424&gt;1500, "V good")</f>
        <v>Good</v>
      </c>
      <c r="O424"/>
    </row>
    <row r="425" spans="1:15" x14ac:dyDescent="0.3">
      <c r="A425" s="5" t="s">
        <v>247</v>
      </c>
      <c r="B425" s="6">
        <v>45826</v>
      </c>
      <c r="C425" s="5" t="s">
        <v>727</v>
      </c>
      <c r="D425" s="5" t="s">
        <v>971</v>
      </c>
      <c r="E425" s="5" t="s">
        <v>976</v>
      </c>
      <c r="F425" s="5" t="s">
        <v>977</v>
      </c>
      <c r="G425" s="5" t="s">
        <v>1219</v>
      </c>
      <c r="H425" s="7">
        <v>1248.8800000000001</v>
      </c>
      <c r="I425" s="5">
        <v>5</v>
      </c>
      <c r="J425" s="8">
        <v>0.03</v>
      </c>
      <c r="K425" s="14">
        <v>398.22</v>
      </c>
      <c r="L425" s="5" t="str">
        <f t="shared" si="12"/>
        <v xml:space="preserve"> b/w 0-5%</v>
      </c>
      <c r="M425" s="5" t="str">
        <f t="shared" si="13"/>
        <v>Jun</v>
      </c>
      <c r="N425" s="1" t="str" cm="1">
        <f t="array" ref="N425">_xlfn.IFS(H425&lt;=500,"Poor",H425&lt;=1000,"Good",H425&lt;=1500,"Average",H425&gt;1500, "V good")</f>
        <v>Average</v>
      </c>
      <c r="O425"/>
    </row>
    <row r="426" spans="1:15" x14ac:dyDescent="0.3">
      <c r="A426" s="5" t="s">
        <v>101</v>
      </c>
      <c r="B426" s="6">
        <v>45827</v>
      </c>
      <c r="C426" s="5" t="s">
        <v>581</v>
      </c>
      <c r="D426" s="5" t="s">
        <v>970</v>
      </c>
      <c r="E426" s="5" t="s">
        <v>976</v>
      </c>
      <c r="F426" s="5" t="s">
        <v>979</v>
      </c>
      <c r="G426" s="5" t="s">
        <v>1073</v>
      </c>
      <c r="H426" s="7">
        <v>1803.3</v>
      </c>
      <c r="I426" s="5">
        <v>8</v>
      </c>
      <c r="J426" s="8">
        <v>0.21</v>
      </c>
      <c r="K426" s="14">
        <v>228.61</v>
      </c>
      <c r="L426" s="5" t="str">
        <f t="shared" si="12"/>
        <v>Above 25%</v>
      </c>
      <c r="M426" s="5" t="str">
        <f t="shared" si="13"/>
        <v>Jun</v>
      </c>
      <c r="N426" s="1" t="str" cm="1">
        <f t="array" ref="N426">_xlfn.IFS(H426&lt;=500,"Poor",H426&lt;=1000,"Good",H426&lt;=1500,"Average",H426&gt;1500, "V good")</f>
        <v>V good</v>
      </c>
      <c r="O426"/>
    </row>
    <row r="427" spans="1:15" x14ac:dyDescent="0.3">
      <c r="A427" s="5" t="s">
        <v>491</v>
      </c>
      <c r="B427" s="6">
        <v>45827</v>
      </c>
      <c r="C427" s="5" t="s">
        <v>969</v>
      </c>
      <c r="D427" s="5" t="s">
        <v>972</v>
      </c>
      <c r="E427" s="5" t="s">
        <v>975</v>
      </c>
      <c r="F427" s="5" t="s">
        <v>982</v>
      </c>
      <c r="G427" s="5" t="s">
        <v>1463</v>
      </c>
      <c r="H427" s="7">
        <v>1096.55</v>
      </c>
      <c r="I427" s="5">
        <v>7</v>
      </c>
      <c r="J427" s="8">
        <v>0.14000000000000001</v>
      </c>
      <c r="K427" s="14">
        <v>475.94</v>
      </c>
      <c r="L427" s="5" t="str">
        <f t="shared" si="12"/>
        <v>b/w 20.1-25%</v>
      </c>
      <c r="M427" s="5" t="str">
        <f t="shared" si="13"/>
        <v>Jun</v>
      </c>
      <c r="N427" s="1" t="str" cm="1">
        <f t="array" ref="N427">_xlfn.IFS(H427&lt;=500,"Poor",H427&lt;=1000,"Good",H427&lt;=1500,"Average",H427&gt;1500, "V good")</f>
        <v>Average</v>
      </c>
      <c r="O427"/>
    </row>
    <row r="428" spans="1:15" x14ac:dyDescent="0.3">
      <c r="A428" s="5" t="s">
        <v>375</v>
      </c>
      <c r="B428" s="6">
        <v>45828</v>
      </c>
      <c r="C428" s="5" t="s">
        <v>853</v>
      </c>
      <c r="D428" s="5" t="s">
        <v>973</v>
      </c>
      <c r="E428" s="5" t="s">
        <v>976</v>
      </c>
      <c r="F428" s="5" t="s">
        <v>980</v>
      </c>
      <c r="G428" s="5" t="s">
        <v>1347</v>
      </c>
      <c r="H428" s="7">
        <v>1710.16</v>
      </c>
      <c r="I428" s="5">
        <v>1</v>
      </c>
      <c r="J428" s="8">
        <v>0.16</v>
      </c>
      <c r="K428" s="14">
        <v>193.38</v>
      </c>
      <c r="L428" s="5" t="str">
        <f t="shared" si="12"/>
        <v>b/w 20.1-25%</v>
      </c>
      <c r="M428" s="5" t="str">
        <f t="shared" si="13"/>
        <v>Jun</v>
      </c>
      <c r="N428" s="1" t="str" cm="1">
        <f t="array" ref="N428">_xlfn.IFS(H428&lt;=500,"Poor",H428&lt;=1000,"Good",H428&lt;=1500,"Average",H428&gt;1500, "V good")</f>
        <v>V good</v>
      </c>
      <c r="O428"/>
    </row>
    <row r="429" spans="1:15" x14ac:dyDescent="0.3">
      <c r="A429" s="5" t="s">
        <v>225</v>
      </c>
      <c r="B429" s="6">
        <v>45830</v>
      </c>
      <c r="C429" s="5" t="s">
        <v>705</v>
      </c>
      <c r="D429" s="5" t="s">
        <v>972</v>
      </c>
      <c r="E429" s="5" t="s">
        <v>974</v>
      </c>
      <c r="F429" s="5" t="s">
        <v>980</v>
      </c>
      <c r="G429" s="5" t="s">
        <v>1197</v>
      </c>
      <c r="H429" s="7">
        <v>924.77</v>
      </c>
      <c r="I429" s="5">
        <v>8</v>
      </c>
      <c r="J429" s="8">
        <v>0.02</v>
      </c>
      <c r="K429" s="14">
        <v>19.82</v>
      </c>
      <c r="L429" s="5" t="str">
        <f t="shared" si="12"/>
        <v xml:space="preserve"> b/w 0-5%</v>
      </c>
      <c r="M429" s="5" t="str">
        <f t="shared" si="13"/>
        <v>Jun</v>
      </c>
      <c r="N429" s="1" t="str" cm="1">
        <f t="array" ref="N429">_xlfn.IFS(H429&lt;=500,"Poor",H429&lt;=1000,"Good",H429&lt;=1500,"Average",H429&gt;1500, "V good")</f>
        <v>Good</v>
      </c>
      <c r="O429"/>
    </row>
    <row r="430" spans="1:15" x14ac:dyDescent="0.3">
      <c r="A430" s="5" t="s">
        <v>130</v>
      </c>
      <c r="B430" s="6">
        <v>45831</v>
      </c>
      <c r="C430" s="5" t="s">
        <v>610</v>
      </c>
      <c r="D430" s="5" t="s">
        <v>970</v>
      </c>
      <c r="E430" s="5" t="s">
        <v>975</v>
      </c>
      <c r="F430" s="5" t="s">
        <v>979</v>
      </c>
      <c r="G430" s="5" t="s">
        <v>1102</v>
      </c>
      <c r="H430" s="7">
        <v>1412.04</v>
      </c>
      <c r="I430" s="5">
        <v>4</v>
      </c>
      <c r="J430" s="8">
        <v>0.18</v>
      </c>
      <c r="K430" s="14">
        <v>0</v>
      </c>
      <c r="L430" s="5" t="str">
        <f t="shared" si="12"/>
        <v>b/w 20.1-25%</v>
      </c>
      <c r="M430" s="5" t="str">
        <f t="shared" si="13"/>
        <v>Jun</v>
      </c>
      <c r="N430" s="1" t="str" cm="1">
        <f t="array" ref="N430">_xlfn.IFS(H430&lt;=500,"Poor",H430&lt;=1000,"Good",H430&lt;=1500,"Average",H430&gt;1500, "V good")</f>
        <v>Average</v>
      </c>
      <c r="O430"/>
    </row>
    <row r="431" spans="1:15" x14ac:dyDescent="0.3">
      <c r="A431" s="5" t="s">
        <v>65</v>
      </c>
      <c r="B431" s="6">
        <v>45833</v>
      </c>
      <c r="C431" s="5" t="s">
        <v>546</v>
      </c>
      <c r="D431" s="5" t="s">
        <v>971</v>
      </c>
      <c r="E431" s="5" t="s">
        <v>975</v>
      </c>
      <c r="F431" s="5" t="s">
        <v>979</v>
      </c>
      <c r="G431" s="5" t="s">
        <v>1037</v>
      </c>
      <c r="H431" s="7">
        <v>1557.05</v>
      </c>
      <c r="I431" s="5">
        <v>10</v>
      </c>
      <c r="J431" s="8">
        <v>0.28000000000000003</v>
      </c>
      <c r="K431" s="14">
        <v>70.790000000000006</v>
      </c>
      <c r="L431" s="5" t="str">
        <f t="shared" si="12"/>
        <v>Above 25%</v>
      </c>
      <c r="M431" s="5" t="str">
        <f t="shared" si="13"/>
        <v>Jun</v>
      </c>
      <c r="N431" s="1" t="str" cm="1">
        <f t="array" ref="N431">_xlfn.IFS(H431&lt;=500,"Poor",H431&lt;=1000,"Good",H431&lt;=1500,"Average",H431&gt;1500, "V good")</f>
        <v>V good</v>
      </c>
      <c r="O431"/>
    </row>
    <row r="432" spans="1:15" x14ac:dyDescent="0.3">
      <c r="A432" s="5" t="s">
        <v>380</v>
      </c>
      <c r="B432" s="6">
        <v>45833</v>
      </c>
      <c r="C432" s="5" t="s">
        <v>858</v>
      </c>
      <c r="D432" s="5" t="s">
        <v>972</v>
      </c>
      <c r="E432" s="5" t="s">
        <v>975</v>
      </c>
      <c r="F432" s="5" t="s">
        <v>982</v>
      </c>
      <c r="G432" s="5" t="s">
        <v>1352</v>
      </c>
      <c r="H432" s="7">
        <v>1042.07</v>
      </c>
      <c r="I432" s="5">
        <v>10</v>
      </c>
      <c r="J432" s="8">
        <v>0.13</v>
      </c>
      <c r="K432" s="14">
        <v>370.12</v>
      </c>
      <c r="L432" s="5" t="str">
        <f t="shared" si="12"/>
        <v>b/w 20.1-25%</v>
      </c>
      <c r="M432" s="5" t="str">
        <f t="shared" si="13"/>
        <v>Jun</v>
      </c>
      <c r="N432" s="1" t="str" cm="1">
        <f t="array" ref="N432">_xlfn.IFS(H432&lt;=500,"Poor",H432&lt;=1000,"Good",H432&lt;=1500,"Average",H432&gt;1500, "V good")</f>
        <v>Average</v>
      </c>
      <c r="O432"/>
    </row>
    <row r="433" spans="1:15" x14ac:dyDescent="0.3">
      <c r="A433" s="5" t="s">
        <v>430</v>
      </c>
      <c r="B433" s="6">
        <v>45834</v>
      </c>
      <c r="C433" s="5" t="s">
        <v>908</v>
      </c>
      <c r="D433" s="5" t="s">
        <v>971</v>
      </c>
      <c r="E433" s="5" t="s">
        <v>976</v>
      </c>
      <c r="F433" s="5" t="s">
        <v>977</v>
      </c>
      <c r="G433" s="5" t="s">
        <v>1402</v>
      </c>
      <c r="H433" s="7">
        <v>1455.23</v>
      </c>
      <c r="I433" s="5">
        <v>5</v>
      </c>
      <c r="J433" s="8">
        <v>0.23</v>
      </c>
      <c r="K433" s="14">
        <v>0</v>
      </c>
      <c r="L433" s="5" t="str">
        <f t="shared" si="12"/>
        <v>Above 25%</v>
      </c>
      <c r="M433" s="5" t="str">
        <f t="shared" si="13"/>
        <v>Jun</v>
      </c>
      <c r="N433" s="1" t="str" cm="1">
        <f t="array" ref="N433">_xlfn.IFS(H433&lt;=500,"Poor",H433&lt;=1000,"Good",H433&lt;=1500,"Average",H433&gt;1500, "V good")</f>
        <v>Average</v>
      </c>
      <c r="O433"/>
    </row>
    <row r="434" spans="1:15" x14ac:dyDescent="0.3">
      <c r="A434" s="5" t="s">
        <v>424</v>
      </c>
      <c r="B434" s="6">
        <v>45835</v>
      </c>
      <c r="C434" s="5" t="s">
        <v>902</v>
      </c>
      <c r="D434" s="5" t="s">
        <v>970</v>
      </c>
      <c r="E434" s="5" t="s">
        <v>974</v>
      </c>
      <c r="F434" s="5" t="s">
        <v>977</v>
      </c>
      <c r="G434" s="5" t="s">
        <v>1396</v>
      </c>
      <c r="H434" s="7">
        <v>1090.28</v>
      </c>
      <c r="I434" s="5">
        <v>7</v>
      </c>
      <c r="J434" s="8">
        <v>0.04</v>
      </c>
      <c r="K434" s="14">
        <v>0</v>
      </c>
      <c r="L434" s="5" t="str">
        <f t="shared" si="12"/>
        <v xml:space="preserve"> b/w 0-5%</v>
      </c>
      <c r="M434" s="5" t="str">
        <f t="shared" si="13"/>
        <v>Jun</v>
      </c>
      <c r="N434" s="1" t="str" cm="1">
        <f t="array" ref="N434">_xlfn.IFS(H434&lt;=500,"Poor",H434&lt;=1000,"Good",H434&lt;=1500,"Average",H434&gt;1500, "V good")</f>
        <v>Average</v>
      </c>
      <c r="O434"/>
    </row>
    <row r="435" spans="1:15" x14ac:dyDescent="0.3">
      <c r="A435" s="5" t="s">
        <v>94</v>
      </c>
      <c r="B435" s="6">
        <v>45836</v>
      </c>
      <c r="C435" s="5" t="s">
        <v>574</v>
      </c>
      <c r="D435" s="5" t="s">
        <v>973</v>
      </c>
      <c r="E435" s="5" t="s">
        <v>975</v>
      </c>
      <c r="F435" s="5" t="s">
        <v>980</v>
      </c>
      <c r="G435" s="5" t="s">
        <v>1066</v>
      </c>
      <c r="H435" s="7">
        <v>926.98</v>
      </c>
      <c r="I435" s="5">
        <v>7</v>
      </c>
      <c r="J435" s="8">
        <v>0.27</v>
      </c>
      <c r="K435" s="14">
        <v>250.21</v>
      </c>
      <c r="L435" s="5" t="str">
        <f t="shared" si="12"/>
        <v>Above 25%</v>
      </c>
      <c r="M435" s="5" t="str">
        <f t="shared" si="13"/>
        <v>Jun</v>
      </c>
      <c r="N435" s="1" t="str" cm="1">
        <f t="array" ref="N435">_xlfn.IFS(H435&lt;=500,"Poor",H435&lt;=1000,"Good",H435&lt;=1500,"Average",H435&gt;1500, "V good")</f>
        <v>Good</v>
      </c>
      <c r="O435"/>
    </row>
    <row r="436" spans="1:15" x14ac:dyDescent="0.3">
      <c r="A436" s="5" t="s">
        <v>369</v>
      </c>
      <c r="B436" s="6">
        <v>45836</v>
      </c>
      <c r="C436" s="5" t="s">
        <v>847</v>
      </c>
      <c r="D436" s="5" t="s">
        <v>970</v>
      </c>
      <c r="E436" s="5" t="s">
        <v>974</v>
      </c>
      <c r="F436" s="5" t="s">
        <v>979</v>
      </c>
      <c r="G436" s="5" t="s">
        <v>1341</v>
      </c>
      <c r="H436" s="7">
        <v>1698.77</v>
      </c>
      <c r="I436" s="5">
        <v>5</v>
      </c>
      <c r="J436" s="8">
        <v>0.15</v>
      </c>
      <c r="K436" s="14">
        <v>312.64999999999998</v>
      </c>
      <c r="L436" s="5" t="str">
        <f t="shared" si="12"/>
        <v>b/w 20.1-25%</v>
      </c>
      <c r="M436" s="5" t="str">
        <f t="shared" si="13"/>
        <v>Jun</v>
      </c>
      <c r="N436" s="1" t="str" cm="1">
        <f t="array" ref="N436">_xlfn.IFS(H436&lt;=500,"Poor",H436&lt;=1000,"Good",H436&lt;=1500,"Average",H436&gt;1500, "V good")</f>
        <v>V good</v>
      </c>
      <c r="O436"/>
    </row>
    <row r="437" spans="1:15" x14ac:dyDescent="0.3">
      <c r="A437" s="5" t="s">
        <v>310</v>
      </c>
      <c r="B437" s="6">
        <v>45837</v>
      </c>
      <c r="C437" s="5" t="s">
        <v>790</v>
      </c>
      <c r="D437" s="5" t="s">
        <v>971</v>
      </c>
      <c r="E437" s="5" t="s">
        <v>975</v>
      </c>
      <c r="F437" s="5" t="s">
        <v>979</v>
      </c>
      <c r="G437" s="5" t="s">
        <v>1282</v>
      </c>
      <c r="H437" s="7">
        <v>1224.78</v>
      </c>
      <c r="I437" s="5">
        <v>8</v>
      </c>
      <c r="J437" s="8">
        <v>0.24</v>
      </c>
      <c r="K437" s="14">
        <v>367.48</v>
      </c>
      <c r="L437" s="5" t="str">
        <f t="shared" si="12"/>
        <v>Above 25%</v>
      </c>
      <c r="M437" s="5" t="str">
        <f t="shared" si="13"/>
        <v>Jun</v>
      </c>
      <c r="N437" s="1" t="str" cm="1">
        <f t="array" ref="N437">_xlfn.IFS(H437&lt;=500,"Poor",H437&lt;=1000,"Good",H437&lt;=1500,"Average",H437&gt;1500, "V good")</f>
        <v>Average</v>
      </c>
      <c r="O437"/>
    </row>
    <row r="438" spans="1:15" x14ac:dyDescent="0.3">
      <c r="A438" s="5" t="s">
        <v>83</v>
      </c>
      <c r="B438" s="6">
        <v>45838</v>
      </c>
      <c r="C438" s="5" t="s">
        <v>563</v>
      </c>
      <c r="D438" s="5" t="s">
        <v>970</v>
      </c>
      <c r="E438" s="5" t="s">
        <v>975</v>
      </c>
      <c r="F438" s="5" t="s">
        <v>980</v>
      </c>
      <c r="G438" s="5" t="s">
        <v>1055</v>
      </c>
      <c r="H438" s="7">
        <v>931.23</v>
      </c>
      <c r="I438" s="5">
        <v>10</v>
      </c>
      <c r="J438" s="8">
        <v>0.01</v>
      </c>
      <c r="K438" s="14">
        <v>248.38</v>
      </c>
      <c r="L438" s="5" t="str">
        <f t="shared" si="12"/>
        <v xml:space="preserve"> b/w 0-5%</v>
      </c>
      <c r="M438" s="5" t="str">
        <f t="shared" si="13"/>
        <v>Jun</v>
      </c>
      <c r="N438" s="1" t="str" cm="1">
        <f t="array" ref="N438">_xlfn.IFS(H438&lt;=500,"Poor",H438&lt;=1000,"Good",H438&lt;=1500,"Average",H438&gt;1500, "V good")</f>
        <v>Good</v>
      </c>
      <c r="O438"/>
    </row>
    <row r="439" spans="1:15" x14ac:dyDescent="0.3">
      <c r="A439" s="5" t="s">
        <v>177</v>
      </c>
      <c r="B439" s="6">
        <v>45838</v>
      </c>
      <c r="C439" s="5" t="s">
        <v>657</v>
      </c>
      <c r="D439" s="5" t="s">
        <v>973</v>
      </c>
      <c r="E439" s="5" t="s">
        <v>974</v>
      </c>
      <c r="F439" s="5" t="s">
        <v>979</v>
      </c>
      <c r="G439" s="5" t="s">
        <v>1149</v>
      </c>
      <c r="H439" s="7">
        <v>653.46</v>
      </c>
      <c r="I439" s="5">
        <v>7</v>
      </c>
      <c r="J439" s="8">
        <v>0.08</v>
      </c>
      <c r="K439" s="14">
        <v>357.18</v>
      </c>
      <c r="L439" s="5" t="str">
        <f t="shared" si="12"/>
        <v>b/w 5.1-11%</v>
      </c>
      <c r="M439" s="5" t="str">
        <f t="shared" si="13"/>
        <v>Jun</v>
      </c>
      <c r="N439" s="1" t="str" cm="1">
        <f t="array" ref="N439">_xlfn.IFS(H439&lt;=500,"Poor",H439&lt;=1000,"Good",H439&lt;=1500,"Average",H439&gt;1500, "V good")</f>
        <v>Good</v>
      </c>
      <c r="O439"/>
    </row>
    <row r="440" spans="1:15" x14ac:dyDescent="0.3">
      <c r="A440" s="5" t="s">
        <v>194</v>
      </c>
      <c r="B440" s="6">
        <v>45838</v>
      </c>
      <c r="C440" s="5" t="s">
        <v>674</v>
      </c>
      <c r="D440" s="5" t="s">
        <v>972</v>
      </c>
      <c r="E440" s="5" t="s">
        <v>976</v>
      </c>
      <c r="F440" s="5" t="s">
        <v>982</v>
      </c>
      <c r="G440" s="5" t="s">
        <v>1166</v>
      </c>
      <c r="H440" s="7">
        <v>1754.53</v>
      </c>
      <c r="I440" s="5">
        <v>10</v>
      </c>
      <c r="J440" s="8">
        <v>0.26</v>
      </c>
      <c r="K440" s="14">
        <v>480.79</v>
      </c>
      <c r="L440" s="5" t="str">
        <f t="shared" si="12"/>
        <v>Above 25%</v>
      </c>
      <c r="M440" s="5" t="str">
        <f t="shared" si="13"/>
        <v>Jun</v>
      </c>
      <c r="N440" s="1" t="str" cm="1">
        <f t="array" ref="N440">_xlfn.IFS(H440&lt;=500,"Poor",H440&lt;=1000,"Good",H440&lt;=1500,"Average",H440&gt;1500, "V good")</f>
        <v>V good</v>
      </c>
      <c r="O440"/>
    </row>
    <row r="441" spans="1:15" x14ac:dyDescent="0.3">
      <c r="A441" s="5" t="s">
        <v>350</v>
      </c>
      <c r="B441" s="6">
        <v>45838</v>
      </c>
      <c r="C441" s="5" t="s">
        <v>829</v>
      </c>
      <c r="D441" s="5" t="s">
        <v>971</v>
      </c>
      <c r="E441" s="5" t="s">
        <v>974</v>
      </c>
      <c r="F441" s="5" t="s">
        <v>979</v>
      </c>
      <c r="G441" s="5" t="s">
        <v>1322</v>
      </c>
      <c r="H441" s="7">
        <v>271.22000000000003</v>
      </c>
      <c r="I441" s="5">
        <v>3</v>
      </c>
      <c r="J441" s="8">
        <v>0.15</v>
      </c>
      <c r="K441" s="14">
        <v>364.51</v>
      </c>
      <c r="L441" s="5" t="str">
        <f t="shared" si="12"/>
        <v>b/w 20.1-25%</v>
      </c>
      <c r="M441" s="5" t="str">
        <f t="shared" si="13"/>
        <v>Jun</v>
      </c>
      <c r="N441" s="1" t="str" cm="1">
        <f t="array" ref="N441">_xlfn.IFS(H441&lt;=500,"Poor",H441&lt;=1000,"Good",H441&lt;=1500,"Average",H441&gt;1500, "V good")</f>
        <v>Poor</v>
      </c>
      <c r="O441"/>
    </row>
    <row r="442" spans="1:15" x14ac:dyDescent="0.3">
      <c r="A442" s="5" t="s">
        <v>368</v>
      </c>
      <c r="B442" s="6">
        <v>45838</v>
      </c>
      <c r="C442" s="5" t="s">
        <v>846</v>
      </c>
      <c r="D442" s="5" t="s">
        <v>973</v>
      </c>
      <c r="E442" s="5" t="s">
        <v>975</v>
      </c>
      <c r="F442" s="5" t="s">
        <v>982</v>
      </c>
      <c r="G442" s="5" t="s">
        <v>1340</v>
      </c>
      <c r="H442" s="7">
        <v>1379.76</v>
      </c>
      <c r="I442" s="5">
        <v>3</v>
      </c>
      <c r="J442" s="8">
        <v>0.23</v>
      </c>
      <c r="K442" s="14">
        <v>483.1</v>
      </c>
      <c r="L442" s="5" t="str">
        <f t="shared" si="12"/>
        <v>Above 25%</v>
      </c>
      <c r="M442" s="5" t="str">
        <f t="shared" si="13"/>
        <v>Jun</v>
      </c>
      <c r="N442" s="1" t="str" cm="1">
        <f t="array" ref="N442">_xlfn.IFS(H442&lt;=500,"Poor",H442&lt;=1000,"Good",H442&lt;=1500,"Average",H442&gt;1500, "V good")</f>
        <v>Average</v>
      </c>
      <c r="O442"/>
    </row>
    <row r="443" spans="1:15" x14ac:dyDescent="0.3">
      <c r="A443" s="5" t="s">
        <v>436</v>
      </c>
      <c r="B443" s="6">
        <v>45838</v>
      </c>
      <c r="C443" s="5" t="s">
        <v>914</v>
      </c>
      <c r="D443" s="5" t="s">
        <v>973</v>
      </c>
      <c r="E443" s="5" t="s">
        <v>975</v>
      </c>
      <c r="F443" s="5" t="s">
        <v>979</v>
      </c>
      <c r="G443" s="5" t="s">
        <v>1408</v>
      </c>
      <c r="H443" s="7">
        <v>138.65</v>
      </c>
      <c r="I443" s="5">
        <v>7</v>
      </c>
      <c r="J443" s="8">
        <v>0.15</v>
      </c>
      <c r="K443" s="14">
        <v>484.63</v>
      </c>
      <c r="L443" s="5" t="str">
        <f t="shared" si="12"/>
        <v>b/w 20.1-25%</v>
      </c>
      <c r="M443" s="5" t="str">
        <f t="shared" si="13"/>
        <v>Jun</v>
      </c>
      <c r="N443" s="1" t="str" cm="1">
        <f t="array" ref="N443">_xlfn.IFS(H443&lt;=500,"Poor",H443&lt;=1000,"Good",H443&lt;=1500,"Average",H443&gt;1500, "V good")</f>
        <v>Poor</v>
      </c>
      <c r="O443"/>
    </row>
    <row r="444" spans="1:15" x14ac:dyDescent="0.3">
      <c r="A444" s="5" t="s">
        <v>341</v>
      </c>
      <c r="B444" s="6">
        <v>45839</v>
      </c>
      <c r="C444" s="5" t="s">
        <v>820</v>
      </c>
      <c r="D444" s="5" t="s">
        <v>970</v>
      </c>
      <c r="E444" s="5" t="s">
        <v>974</v>
      </c>
      <c r="F444" s="5" t="s">
        <v>978</v>
      </c>
      <c r="G444" s="5" t="s">
        <v>1313</v>
      </c>
      <c r="H444" s="7">
        <v>796.57</v>
      </c>
      <c r="I444" s="5">
        <v>3</v>
      </c>
      <c r="J444" s="8">
        <v>0.15</v>
      </c>
      <c r="K444" s="14">
        <v>385.69</v>
      </c>
      <c r="L444" s="5" t="str">
        <f t="shared" si="12"/>
        <v>b/w 20.1-25%</v>
      </c>
      <c r="M444" s="5" t="str">
        <f t="shared" si="13"/>
        <v>Jul</v>
      </c>
      <c r="N444" s="1" t="str" cm="1">
        <f t="array" ref="N444">_xlfn.IFS(H444&lt;=500,"Poor",H444&lt;=1000,"Good",H444&lt;=1500,"Average",H444&gt;1500, "V good")</f>
        <v>Good</v>
      </c>
      <c r="O444"/>
    </row>
    <row r="445" spans="1:15" x14ac:dyDescent="0.3">
      <c r="A445" s="5" t="s">
        <v>387</v>
      </c>
      <c r="B445" s="6">
        <v>45839</v>
      </c>
      <c r="C445" s="5" t="s">
        <v>865</v>
      </c>
      <c r="D445" s="5" t="s">
        <v>971</v>
      </c>
      <c r="E445" s="5" t="s">
        <v>976</v>
      </c>
      <c r="F445" s="5" t="s">
        <v>979</v>
      </c>
      <c r="G445" s="5" t="s">
        <v>1359</v>
      </c>
      <c r="H445" s="7">
        <v>769.38</v>
      </c>
      <c r="I445" s="5">
        <v>7</v>
      </c>
      <c r="J445" s="8">
        <v>0.26</v>
      </c>
      <c r="K445" s="14">
        <v>200.98</v>
      </c>
      <c r="L445" s="5" t="str">
        <f t="shared" si="12"/>
        <v>Above 25%</v>
      </c>
      <c r="M445" s="5" t="str">
        <f t="shared" si="13"/>
        <v>Jul</v>
      </c>
      <c r="N445" s="1" t="str" cm="1">
        <f t="array" ref="N445">_xlfn.IFS(H445&lt;=500,"Poor",H445&lt;=1000,"Good",H445&lt;=1500,"Average",H445&gt;1500, "V good")</f>
        <v>Good</v>
      </c>
      <c r="O445"/>
    </row>
    <row r="446" spans="1:15" x14ac:dyDescent="0.3">
      <c r="A446" s="5" t="s">
        <v>48</v>
      </c>
      <c r="B446" s="6">
        <v>45841</v>
      </c>
      <c r="C446" s="5" t="s">
        <v>529</v>
      </c>
      <c r="D446" s="5" t="s">
        <v>970</v>
      </c>
      <c r="E446" s="5" t="s">
        <v>975</v>
      </c>
      <c r="F446" s="5" t="s">
        <v>981</v>
      </c>
      <c r="G446" s="5" t="s">
        <v>1020</v>
      </c>
      <c r="H446" s="7">
        <v>712.05</v>
      </c>
      <c r="I446" s="5">
        <v>9</v>
      </c>
      <c r="J446" s="8">
        <v>0.05</v>
      </c>
      <c r="K446" s="14">
        <v>392.95</v>
      </c>
      <c r="L446" s="5" t="str">
        <f t="shared" si="12"/>
        <v xml:space="preserve"> b/w 0-5%</v>
      </c>
      <c r="M446" s="5" t="str">
        <f t="shared" si="13"/>
        <v>Jul</v>
      </c>
      <c r="N446" s="1" t="str" cm="1">
        <f t="array" ref="N446">_xlfn.IFS(H446&lt;=500,"Poor",H446&lt;=1000,"Good",H446&lt;=1500,"Average",H446&gt;1500, "V good")</f>
        <v>Good</v>
      </c>
      <c r="O446"/>
    </row>
    <row r="447" spans="1:15" x14ac:dyDescent="0.3">
      <c r="A447" s="5" t="s">
        <v>222</v>
      </c>
      <c r="B447" s="6">
        <v>45842</v>
      </c>
      <c r="C447" s="5" t="s">
        <v>702</v>
      </c>
      <c r="D447" s="5" t="s">
        <v>973</v>
      </c>
      <c r="E447" s="5" t="s">
        <v>975</v>
      </c>
      <c r="F447" s="5" t="s">
        <v>979</v>
      </c>
      <c r="G447" s="5" t="s">
        <v>1194</v>
      </c>
      <c r="H447" s="7">
        <v>1407.34</v>
      </c>
      <c r="I447" s="5">
        <v>2</v>
      </c>
      <c r="J447" s="8">
        <v>0.06</v>
      </c>
      <c r="K447" s="14">
        <v>0</v>
      </c>
      <c r="L447" s="5" t="str">
        <f t="shared" si="12"/>
        <v>b/w 5.1-11%</v>
      </c>
      <c r="M447" s="5" t="str">
        <f t="shared" si="13"/>
        <v>Jul</v>
      </c>
      <c r="N447" s="1" t="str" cm="1">
        <f t="array" ref="N447">_xlfn.IFS(H447&lt;=500,"Poor",H447&lt;=1000,"Good",H447&lt;=1500,"Average",H447&gt;1500, "V good")</f>
        <v>Average</v>
      </c>
      <c r="O447"/>
    </row>
    <row r="448" spans="1:15" x14ac:dyDescent="0.3">
      <c r="A448" s="5" t="s">
        <v>271</v>
      </c>
      <c r="B448" s="6">
        <v>45842</v>
      </c>
      <c r="C448" s="5" t="s">
        <v>751</v>
      </c>
      <c r="D448" s="5" t="s">
        <v>971</v>
      </c>
      <c r="E448" s="5" t="s">
        <v>976</v>
      </c>
      <c r="F448" s="5" t="s">
        <v>978</v>
      </c>
      <c r="G448" s="5" t="s">
        <v>1243</v>
      </c>
      <c r="H448" s="7">
        <v>1114.73</v>
      </c>
      <c r="I448" s="5">
        <v>4</v>
      </c>
      <c r="J448" s="8">
        <v>0.09</v>
      </c>
      <c r="K448" s="14">
        <v>0</v>
      </c>
      <c r="L448" s="5" t="str">
        <f t="shared" si="12"/>
        <v>b/w 5.1-11%</v>
      </c>
      <c r="M448" s="5" t="str">
        <f t="shared" si="13"/>
        <v>Jul</v>
      </c>
      <c r="N448" s="1" t="str" cm="1">
        <f t="array" ref="N448">_xlfn.IFS(H448&lt;=500,"Poor",H448&lt;=1000,"Good",H448&lt;=1500,"Average",H448&gt;1500, "V good")</f>
        <v>Average</v>
      </c>
      <c r="O448"/>
    </row>
    <row r="449" spans="1:15" x14ac:dyDescent="0.3">
      <c r="A449" s="5" t="s">
        <v>363</v>
      </c>
      <c r="B449" s="6">
        <v>45843</v>
      </c>
      <c r="C449" s="5" t="s">
        <v>841</v>
      </c>
      <c r="D449" s="5" t="s">
        <v>970</v>
      </c>
      <c r="E449" s="5" t="s">
        <v>975</v>
      </c>
      <c r="F449" s="5" t="s">
        <v>980</v>
      </c>
      <c r="G449" s="5" t="s">
        <v>1335</v>
      </c>
      <c r="H449" s="7">
        <v>1713.01</v>
      </c>
      <c r="I449" s="5">
        <v>7</v>
      </c>
      <c r="J449" s="8">
        <v>0.01</v>
      </c>
      <c r="K449" s="14">
        <v>293.18</v>
      </c>
      <c r="L449" s="5" t="str">
        <f t="shared" si="12"/>
        <v xml:space="preserve"> b/w 0-5%</v>
      </c>
      <c r="M449" s="5" t="str">
        <f t="shared" si="13"/>
        <v>Jul</v>
      </c>
      <c r="N449" s="1" t="str" cm="1">
        <f t="array" ref="N449">_xlfn.IFS(H449&lt;=500,"Poor",H449&lt;=1000,"Good",H449&lt;=1500,"Average",H449&gt;1500, "V good")</f>
        <v>V good</v>
      </c>
      <c r="O449"/>
    </row>
    <row r="450" spans="1:15" x14ac:dyDescent="0.3">
      <c r="A450" s="5" t="s">
        <v>144</v>
      </c>
      <c r="B450" s="6">
        <v>45844</v>
      </c>
      <c r="C450" s="5" t="s">
        <v>624</v>
      </c>
      <c r="D450" s="5" t="s">
        <v>971</v>
      </c>
      <c r="E450" s="5" t="s">
        <v>976</v>
      </c>
      <c r="F450" s="5" t="s">
        <v>982</v>
      </c>
      <c r="G450" s="5" t="s">
        <v>1116</v>
      </c>
      <c r="H450" s="7">
        <v>755.56</v>
      </c>
      <c r="I450" s="5">
        <v>2</v>
      </c>
      <c r="J450" s="8">
        <v>0.02</v>
      </c>
      <c r="K450" s="14">
        <v>362.18</v>
      </c>
      <c r="L450" s="5" t="str">
        <f t="shared" ref="L450:L482" si="14">IF(J450&lt;=5%," b/w 0-5%",IF(J450&lt;=12%,"b/w 5.1-11%",IF(J450&lt;=20%,"b/w 20.1-25%",IF(J450&gt;20%,"Above 25%"))))</f>
        <v xml:space="preserve"> b/w 0-5%</v>
      </c>
      <c r="M450" s="5" t="str">
        <f t="shared" si="13"/>
        <v>Jul</v>
      </c>
      <c r="N450" s="1" t="str" cm="1">
        <f t="array" ref="N450">_xlfn.IFS(H450&lt;=500,"Poor",H450&lt;=1000,"Good",H450&lt;=1500,"Average",H450&gt;1500, "V good")</f>
        <v>Good</v>
      </c>
      <c r="O450"/>
    </row>
    <row r="451" spans="1:15" x14ac:dyDescent="0.3">
      <c r="A451" s="5" t="s">
        <v>214</v>
      </c>
      <c r="B451" s="6">
        <v>45844</v>
      </c>
      <c r="C451" s="5" t="s">
        <v>694</v>
      </c>
      <c r="D451" s="5" t="s">
        <v>973</v>
      </c>
      <c r="E451" s="5" t="s">
        <v>974</v>
      </c>
      <c r="F451" s="5" t="s">
        <v>980</v>
      </c>
      <c r="G451" s="5" t="s">
        <v>1186</v>
      </c>
      <c r="H451" s="7">
        <v>781.08</v>
      </c>
      <c r="I451" s="5">
        <v>8</v>
      </c>
      <c r="J451" s="8">
        <v>0.11</v>
      </c>
      <c r="K451" s="14">
        <v>448.23</v>
      </c>
      <c r="L451" s="5" t="str">
        <f t="shared" si="14"/>
        <v>b/w 5.1-11%</v>
      </c>
      <c r="M451" s="5" t="str">
        <f t="shared" ref="M451:M482" si="15">TEXT(B451,"mmm")</f>
        <v>Jul</v>
      </c>
      <c r="N451" s="1" t="str" cm="1">
        <f t="array" ref="N451">_xlfn.IFS(H451&lt;=500,"Poor",H451&lt;=1000,"Good",H451&lt;=1500,"Average",H451&gt;1500, "V good")</f>
        <v>Good</v>
      </c>
      <c r="O451"/>
    </row>
    <row r="452" spans="1:15" x14ac:dyDescent="0.3">
      <c r="A452" s="5" t="s">
        <v>253</v>
      </c>
      <c r="B452" s="6">
        <v>45844</v>
      </c>
      <c r="C452" s="5" t="s">
        <v>733</v>
      </c>
      <c r="D452" s="5" t="s">
        <v>972</v>
      </c>
      <c r="E452" s="5" t="s">
        <v>975</v>
      </c>
      <c r="F452" s="5" t="s">
        <v>982</v>
      </c>
      <c r="G452" s="5" t="s">
        <v>1225</v>
      </c>
      <c r="H452" s="7">
        <v>181.97</v>
      </c>
      <c r="I452" s="5">
        <v>5</v>
      </c>
      <c r="J452" s="8">
        <v>0.19</v>
      </c>
      <c r="K452" s="14">
        <v>0</v>
      </c>
      <c r="L452" s="5" t="str">
        <f t="shared" si="14"/>
        <v>b/w 20.1-25%</v>
      </c>
      <c r="M452" s="5" t="str">
        <f t="shared" si="15"/>
        <v>Jul</v>
      </c>
      <c r="N452" s="1" t="str" cm="1">
        <f t="array" ref="N452">_xlfn.IFS(H452&lt;=500,"Poor",H452&lt;=1000,"Good",H452&lt;=1500,"Average",H452&gt;1500, "V good")</f>
        <v>Poor</v>
      </c>
      <c r="O452"/>
    </row>
    <row r="453" spans="1:15" x14ac:dyDescent="0.3">
      <c r="A453" s="5" t="s">
        <v>486</v>
      </c>
      <c r="B453" s="6">
        <v>45845</v>
      </c>
      <c r="C453" s="5" t="s">
        <v>964</v>
      </c>
      <c r="D453" s="5" t="s">
        <v>973</v>
      </c>
      <c r="E453" s="5" t="s">
        <v>974</v>
      </c>
      <c r="F453" s="5" t="s">
        <v>981</v>
      </c>
      <c r="G453" s="5" t="s">
        <v>1458</v>
      </c>
      <c r="H453" s="7">
        <v>738.15</v>
      </c>
      <c r="I453" s="5">
        <v>2</v>
      </c>
      <c r="J453" s="8">
        <v>0.13</v>
      </c>
      <c r="K453" s="14">
        <v>89.79</v>
      </c>
      <c r="L453" s="5" t="str">
        <f t="shared" si="14"/>
        <v>b/w 20.1-25%</v>
      </c>
      <c r="M453" s="5" t="str">
        <f t="shared" si="15"/>
        <v>Jul</v>
      </c>
      <c r="N453" s="1" t="str" cm="1">
        <f t="array" ref="N453">_xlfn.IFS(H453&lt;=500,"Poor",H453&lt;=1000,"Good",H453&lt;=1500,"Average",H453&gt;1500, "V good")</f>
        <v>Good</v>
      </c>
      <c r="O453"/>
    </row>
    <row r="454" spans="1:15" x14ac:dyDescent="0.3">
      <c r="A454" s="5" t="s">
        <v>323</v>
      </c>
      <c r="B454" s="6">
        <v>45846</v>
      </c>
      <c r="C454" s="5" t="s">
        <v>803</v>
      </c>
      <c r="D454" s="5" t="s">
        <v>970</v>
      </c>
      <c r="E454" s="5" t="s">
        <v>974</v>
      </c>
      <c r="F454" s="5" t="s">
        <v>979</v>
      </c>
      <c r="G454" s="5" t="s">
        <v>1295</v>
      </c>
      <c r="H454" s="7">
        <v>737.49</v>
      </c>
      <c r="I454" s="5">
        <v>7</v>
      </c>
      <c r="J454" s="8">
        <v>0.03</v>
      </c>
      <c r="K454" s="14">
        <v>334.83</v>
      </c>
      <c r="L454" s="5" t="str">
        <f t="shared" si="14"/>
        <v xml:space="preserve"> b/w 0-5%</v>
      </c>
      <c r="M454" s="5" t="str">
        <f t="shared" si="15"/>
        <v>Jul</v>
      </c>
      <c r="N454" s="1" t="str" cm="1">
        <f t="array" ref="N454">_xlfn.IFS(H454&lt;=500,"Poor",H454&lt;=1000,"Good",H454&lt;=1500,"Average",H454&gt;1500, "V good")</f>
        <v>Good</v>
      </c>
      <c r="O454"/>
    </row>
    <row r="455" spans="1:15" x14ac:dyDescent="0.3">
      <c r="A455" s="5" t="s">
        <v>484</v>
      </c>
      <c r="B455" s="6">
        <v>45846</v>
      </c>
      <c r="C455" s="5" t="s">
        <v>962</v>
      </c>
      <c r="D455" s="5" t="s">
        <v>972</v>
      </c>
      <c r="E455" s="5" t="s">
        <v>974</v>
      </c>
      <c r="F455" s="5" t="s">
        <v>979</v>
      </c>
      <c r="G455" s="5" t="s">
        <v>1456</v>
      </c>
      <c r="H455" s="7">
        <v>1935.04</v>
      </c>
      <c r="I455" s="5">
        <v>8</v>
      </c>
      <c r="J455" s="8">
        <v>0.18</v>
      </c>
      <c r="K455" s="14">
        <v>267.7</v>
      </c>
      <c r="L455" s="5" t="str">
        <f t="shared" si="14"/>
        <v>b/w 20.1-25%</v>
      </c>
      <c r="M455" s="5" t="str">
        <f t="shared" si="15"/>
        <v>Jul</v>
      </c>
      <c r="N455" s="1" t="str" cm="1">
        <f t="array" ref="N455">_xlfn.IFS(H455&lt;=500,"Poor",H455&lt;=1000,"Good",H455&lt;=1500,"Average",H455&gt;1500, "V good")</f>
        <v>V good</v>
      </c>
      <c r="O455"/>
    </row>
    <row r="456" spans="1:15" x14ac:dyDescent="0.3">
      <c r="A456" s="5" t="s">
        <v>82</v>
      </c>
      <c r="B456" s="6">
        <v>45847</v>
      </c>
      <c r="C456" s="5" t="s">
        <v>562</v>
      </c>
      <c r="D456" s="5" t="s">
        <v>971</v>
      </c>
      <c r="E456" s="5" t="s">
        <v>976</v>
      </c>
      <c r="F456" s="5" t="s">
        <v>981</v>
      </c>
      <c r="G456" s="5" t="s">
        <v>1054</v>
      </c>
      <c r="H456" s="7">
        <v>655.29999999999995</v>
      </c>
      <c r="I456" s="5">
        <v>1</v>
      </c>
      <c r="J456" s="8">
        <v>0.19</v>
      </c>
      <c r="K456" s="14">
        <v>81.59</v>
      </c>
      <c r="L456" s="5" t="str">
        <f t="shared" si="14"/>
        <v>b/w 20.1-25%</v>
      </c>
      <c r="M456" s="5" t="str">
        <f t="shared" si="15"/>
        <v>Jul</v>
      </c>
      <c r="N456" s="1" t="str" cm="1">
        <f t="array" ref="N456">_xlfn.IFS(H456&lt;=500,"Poor",H456&lt;=1000,"Good",H456&lt;=1500,"Average",H456&gt;1500, "V good")</f>
        <v>Good</v>
      </c>
      <c r="O456"/>
    </row>
    <row r="457" spans="1:15" x14ac:dyDescent="0.3">
      <c r="A457" s="5" t="s">
        <v>151</v>
      </c>
      <c r="B457" s="6">
        <v>45847</v>
      </c>
      <c r="C457" s="5" t="s">
        <v>631</v>
      </c>
      <c r="D457" s="5" t="s">
        <v>973</v>
      </c>
      <c r="E457" s="5" t="s">
        <v>975</v>
      </c>
      <c r="F457" s="5" t="s">
        <v>977</v>
      </c>
      <c r="G457" s="5" t="s">
        <v>1123</v>
      </c>
      <c r="H457" s="7">
        <v>318.25</v>
      </c>
      <c r="I457" s="5">
        <v>5</v>
      </c>
      <c r="J457" s="8">
        <v>0.03</v>
      </c>
      <c r="K457" s="14">
        <v>378.2</v>
      </c>
      <c r="L457" s="5" t="str">
        <f t="shared" si="14"/>
        <v xml:space="preserve"> b/w 0-5%</v>
      </c>
      <c r="M457" s="5" t="str">
        <f t="shared" si="15"/>
        <v>Jul</v>
      </c>
      <c r="N457" s="1" t="str" cm="1">
        <f t="array" ref="N457">_xlfn.IFS(H457&lt;=500,"Poor",H457&lt;=1000,"Good",H457&lt;=1500,"Average",H457&gt;1500, "V good")</f>
        <v>Poor</v>
      </c>
      <c r="O457"/>
    </row>
    <row r="458" spans="1:15" x14ac:dyDescent="0.3">
      <c r="A458" s="5" t="s">
        <v>200</v>
      </c>
      <c r="B458" s="6">
        <v>45847</v>
      </c>
      <c r="C458" s="5" t="s">
        <v>680</v>
      </c>
      <c r="D458" s="5" t="s">
        <v>973</v>
      </c>
      <c r="E458" s="5" t="s">
        <v>974</v>
      </c>
      <c r="F458" s="5" t="s">
        <v>977</v>
      </c>
      <c r="G458" s="5" t="s">
        <v>1172</v>
      </c>
      <c r="H458" s="7">
        <v>1538.08</v>
      </c>
      <c r="I458" s="5">
        <v>3</v>
      </c>
      <c r="J458" s="8">
        <v>0.09</v>
      </c>
      <c r="K458" s="14">
        <v>89.14</v>
      </c>
      <c r="L458" s="5" t="str">
        <f t="shared" si="14"/>
        <v>b/w 5.1-11%</v>
      </c>
      <c r="M458" s="5" t="str">
        <f t="shared" si="15"/>
        <v>Jul</v>
      </c>
      <c r="N458" s="1" t="str" cm="1">
        <f t="array" ref="N458">_xlfn.IFS(H458&lt;=500,"Poor",H458&lt;=1000,"Good",H458&lt;=1500,"Average",H458&gt;1500, "V good")</f>
        <v>V good</v>
      </c>
      <c r="O458"/>
    </row>
    <row r="459" spans="1:15" x14ac:dyDescent="0.3">
      <c r="A459" s="5" t="s">
        <v>441</v>
      </c>
      <c r="B459" s="6">
        <v>45849</v>
      </c>
      <c r="C459" s="5" t="s">
        <v>919</v>
      </c>
      <c r="D459" s="5" t="s">
        <v>972</v>
      </c>
      <c r="E459" s="5" t="s">
        <v>975</v>
      </c>
      <c r="F459" s="5" t="s">
        <v>979</v>
      </c>
      <c r="G459" s="5" t="s">
        <v>1413</v>
      </c>
      <c r="H459" s="7">
        <v>862.34</v>
      </c>
      <c r="I459" s="5">
        <v>4</v>
      </c>
      <c r="J459" s="8">
        <v>0.28999999999999998</v>
      </c>
      <c r="K459" s="14">
        <v>101.93</v>
      </c>
      <c r="L459" s="5" t="str">
        <f t="shared" si="14"/>
        <v>Above 25%</v>
      </c>
      <c r="M459" s="5" t="str">
        <f t="shared" si="15"/>
        <v>Jul</v>
      </c>
      <c r="N459" s="1" t="str" cm="1">
        <f t="array" ref="N459">_xlfn.IFS(H459&lt;=500,"Poor",H459&lt;=1000,"Good",H459&lt;=1500,"Average",H459&gt;1500, "V good")</f>
        <v>Good</v>
      </c>
      <c r="O459"/>
    </row>
    <row r="460" spans="1:15" x14ac:dyDescent="0.3">
      <c r="A460" s="5" t="s">
        <v>23</v>
      </c>
      <c r="B460" s="6">
        <v>45850</v>
      </c>
      <c r="C460" s="5" t="s">
        <v>504</v>
      </c>
      <c r="D460" s="5" t="s">
        <v>972</v>
      </c>
      <c r="E460" s="5" t="s">
        <v>974</v>
      </c>
      <c r="F460" s="5" t="s">
        <v>979</v>
      </c>
      <c r="G460" s="5" t="s">
        <v>995</v>
      </c>
      <c r="H460" s="7">
        <v>1622.09</v>
      </c>
      <c r="I460" s="5">
        <v>4</v>
      </c>
      <c r="J460" s="8">
        <v>0.17</v>
      </c>
      <c r="K460" s="14">
        <v>194.3</v>
      </c>
      <c r="L460" s="5" t="str">
        <f t="shared" si="14"/>
        <v>b/w 20.1-25%</v>
      </c>
      <c r="M460" s="5" t="str">
        <f t="shared" si="15"/>
        <v>Jul</v>
      </c>
      <c r="N460" s="1" t="str" cm="1">
        <f t="array" ref="N460">_xlfn.IFS(H460&lt;=500,"Poor",H460&lt;=1000,"Good",H460&lt;=1500,"Average",H460&gt;1500, "V good")</f>
        <v>V good</v>
      </c>
      <c r="O460"/>
    </row>
    <row r="461" spans="1:15" x14ac:dyDescent="0.3">
      <c r="A461" s="5" t="s">
        <v>166</v>
      </c>
      <c r="B461" s="6">
        <v>45852</v>
      </c>
      <c r="C461" s="5" t="s">
        <v>646</v>
      </c>
      <c r="D461" s="5" t="s">
        <v>970</v>
      </c>
      <c r="E461" s="5" t="s">
        <v>975</v>
      </c>
      <c r="F461" s="5" t="s">
        <v>980</v>
      </c>
      <c r="G461" s="5" t="s">
        <v>1138</v>
      </c>
      <c r="H461" s="7">
        <v>1627.64</v>
      </c>
      <c r="I461" s="5">
        <v>2</v>
      </c>
      <c r="J461" s="8">
        <v>0</v>
      </c>
      <c r="K461" s="14">
        <v>58.24</v>
      </c>
      <c r="L461" s="5" t="str">
        <f t="shared" si="14"/>
        <v xml:space="preserve"> b/w 0-5%</v>
      </c>
      <c r="M461" s="5" t="str">
        <f t="shared" si="15"/>
        <v>Jul</v>
      </c>
      <c r="N461" s="1" t="str" cm="1">
        <f t="array" ref="N461">_xlfn.IFS(H461&lt;=500,"Poor",H461&lt;=1000,"Good",H461&lt;=1500,"Average",H461&gt;1500, "V good")</f>
        <v>V good</v>
      </c>
      <c r="O461"/>
    </row>
    <row r="462" spans="1:15" x14ac:dyDescent="0.3">
      <c r="A462" s="5" t="s">
        <v>288</v>
      </c>
      <c r="B462" s="6">
        <v>45853</v>
      </c>
      <c r="C462" s="5" t="s">
        <v>768</v>
      </c>
      <c r="D462" s="5" t="s">
        <v>970</v>
      </c>
      <c r="E462" s="5" t="s">
        <v>974</v>
      </c>
      <c r="F462" s="5" t="s">
        <v>981</v>
      </c>
      <c r="G462" s="5" t="s">
        <v>1260</v>
      </c>
      <c r="H462" s="7">
        <v>1978.79</v>
      </c>
      <c r="I462" s="5">
        <v>8</v>
      </c>
      <c r="J462" s="8">
        <v>0.1</v>
      </c>
      <c r="K462" s="14">
        <v>149.22</v>
      </c>
      <c r="L462" s="5" t="str">
        <f t="shared" si="14"/>
        <v>b/w 5.1-11%</v>
      </c>
      <c r="M462" s="5" t="str">
        <f t="shared" si="15"/>
        <v>Jul</v>
      </c>
      <c r="N462" s="1" t="str" cm="1">
        <f t="array" ref="N462">_xlfn.IFS(H462&lt;=500,"Poor",H462&lt;=1000,"Good",H462&lt;=1500,"Average",H462&gt;1500, "V good")</f>
        <v>V good</v>
      </c>
      <c r="O462"/>
    </row>
    <row r="463" spans="1:15" x14ac:dyDescent="0.3">
      <c r="A463" s="5" t="s">
        <v>389</v>
      </c>
      <c r="B463" s="6">
        <v>45854</v>
      </c>
      <c r="C463" s="5" t="s">
        <v>867</v>
      </c>
      <c r="D463" s="5" t="s">
        <v>972</v>
      </c>
      <c r="E463" s="5" t="s">
        <v>974</v>
      </c>
      <c r="F463" s="5" t="s">
        <v>980</v>
      </c>
      <c r="G463" s="5" t="s">
        <v>1361</v>
      </c>
      <c r="H463" s="7">
        <v>1125.71</v>
      </c>
      <c r="I463" s="5">
        <v>4</v>
      </c>
      <c r="J463" s="8">
        <v>0.26</v>
      </c>
      <c r="K463" s="14">
        <v>339.58</v>
      </c>
      <c r="L463" s="5" t="str">
        <f t="shared" si="14"/>
        <v>Above 25%</v>
      </c>
      <c r="M463" s="5" t="str">
        <f t="shared" si="15"/>
        <v>Jul</v>
      </c>
      <c r="N463" s="1" t="str" cm="1">
        <f t="array" ref="N463">_xlfn.IFS(H463&lt;=500,"Poor",H463&lt;=1000,"Good",H463&lt;=1500,"Average",H463&gt;1500, "V good")</f>
        <v>Average</v>
      </c>
      <c r="O463"/>
    </row>
    <row r="464" spans="1:15" x14ac:dyDescent="0.3">
      <c r="A464" s="5" t="s">
        <v>308</v>
      </c>
      <c r="B464" s="6">
        <v>45855</v>
      </c>
      <c r="C464" s="5" t="s">
        <v>788</v>
      </c>
      <c r="D464" s="5" t="s">
        <v>970</v>
      </c>
      <c r="E464" s="5" t="s">
        <v>976</v>
      </c>
      <c r="F464" s="5" t="s">
        <v>981</v>
      </c>
      <c r="G464" s="5" t="s">
        <v>1280</v>
      </c>
      <c r="H464" s="7">
        <v>1467.81</v>
      </c>
      <c r="I464" s="5">
        <v>2</v>
      </c>
      <c r="J464" s="8">
        <v>0.08</v>
      </c>
      <c r="K464" s="14">
        <v>217.98</v>
      </c>
      <c r="L464" s="5" t="str">
        <f t="shared" si="14"/>
        <v>b/w 5.1-11%</v>
      </c>
      <c r="M464" s="5" t="str">
        <f t="shared" si="15"/>
        <v>Jul</v>
      </c>
      <c r="N464" s="1" t="str" cm="1">
        <f t="array" ref="N464">_xlfn.IFS(H464&lt;=500,"Poor",H464&lt;=1000,"Good",H464&lt;=1500,"Average",H464&gt;1500, "V good")</f>
        <v>Average</v>
      </c>
      <c r="O464"/>
    </row>
    <row r="465" spans="1:15" x14ac:dyDescent="0.3">
      <c r="A465" s="5" t="s">
        <v>142</v>
      </c>
      <c r="B465" s="6">
        <v>45858</v>
      </c>
      <c r="C465" s="5" t="s">
        <v>622</v>
      </c>
      <c r="D465" s="5" t="s">
        <v>973</v>
      </c>
      <c r="E465" s="5" t="s">
        <v>975</v>
      </c>
      <c r="F465" s="5" t="s">
        <v>979</v>
      </c>
      <c r="G465" s="5" t="s">
        <v>1114</v>
      </c>
      <c r="H465" s="7">
        <v>1309.75</v>
      </c>
      <c r="I465" s="5">
        <v>5</v>
      </c>
      <c r="J465" s="8">
        <v>0.09</v>
      </c>
      <c r="K465" s="14">
        <v>472.24</v>
      </c>
      <c r="L465" s="5" t="str">
        <f t="shared" si="14"/>
        <v>b/w 5.1-11%</v>
      </c>
      <c r="M465" s="5" t="str">
        <f t="shared" si="15"/>
        <v>Jul</v>
      </c>
      <c r="N465" s="1" t="str" cm="1">
        <f t="array" ref="N465">_xlfn.IFS(H465&lt;=500,"Poor",H465&lt;=1000,"Good",H465&lt;=1500,"Average",H465&gt;1500, "V good")</f>
        <v>Average</v>
      </c>
      <c r="O465"/>
    </row>
    <row r="466" spans="1:15" x14ac:dyDescent="0.3">
      <c r="A466" s="5" t="s">
        <v>152</v>
      </c>
      <c r="B466" s="6">
        <v>45859</v>
      </c>
      <c r="C466" s="5" t="s">
        <v>632</v>
      </c>
      <c r="D466" s="5" t="s">
        <v>973</v>
      </c>
      <c r="E466" s="5" t="s">
        <v>974</v>
      </c>
      <c r="F466" s="5" t="s">
        <v>982</v>
      </c>
      <c r="G466" s="5" t="s">
        <v>1124</v>
      </c>
      <c r="H466" s="7">
        <v>200.47</v>
      </c>
      <c r="I466" s="5">
        <v>1</v>
      </c>
      <c r="J466" s="8">
        <v>0.28000000000000003</v>
      </c>
      <c r="K466" s="14">
        <v>200.08</v>
      </c>
      <c r="L466" s="5" t="str">
        <f t="shared" si="14"/>
        <v>Above 25%</v>
      </c>
      <c r="M466" s="5" t="str">
        <f t="shared" si="15"/>
        <v>Jul</v>
      </c>
      <c r="N466" s="1" t="str" cm="1">
        <f t="array" ref="N466">_xlfn.IFS(H466&lt;=500,"Poor",H466&lt;=1000,"Good",H466&lt;=1500,"Average",H466&gt;1500, "V good")</f>
        <v>Poor</v>
      </c>
      <c r="O466"/>
    </row>
    <row r="467" spans="1:15" x14ac:dyDescent="0.3">
      <c r="A467" s="5" t="s">
        <v>238</v>
      </c>
      <c r="B467" s="6">
        <v>45860</v>
      </c>
      <c r="C467" s="5" t="s">
        <v>718</v>
      </c>
      <c r="D467" s="5" t="s">
        <v>970</v>
      </c>
      <c r="E467" s="5" t="s">
        <v>974</v>
      </c>
      <c r="F467" s="5" t="s">
        <v>982</v>
      </c>
      <c r="G467" s="5" t="s">
        <v>1210</v>
      </c>
      <c r="H467" s="7">
        <v>1598.1</v>
      </c>
      <c r="I467" s="5">
        <v>6</v>
      </c>
      <c r="J467" s="8">
        <v>0.16</v>
      </c>
      <c r="K467" s="14">
        <v>399.6</v>
      </c>
      <c r="L467" s="5" t="str">
        <f t="shared" si="14"/>
        <v>b/w 20.1-25%</v>
      </c>
      <c r="M467" s="5" t="str">
        <f t="shared" si="15"/>
        <v>Jul</v>
      </c>
      <c r="N467" s="1" t="str" cm="1">
        <f t="array" ref="N467">_xlfn.IFS(H467&lt;=500,"Poor",H467&lt;=1000,"Good",H467&lt;=1500,"Average",H467&gt;1500, "V good")</f>
        <v>V good</v>
      </c>
      <c r="O467"/>
    </row>
    <row r="468" spans="1:15" x14ac:dyDescent="0.3">
      <c r="A468" s="5" t="s">
        <v>423</v>
      </c>
      <c r="B468" s="6">
        <v>45861</v>
      </c>
      <c r="C468" s="5" t="s">
        <v>901</v>
      </c>
      <c r="D468" s="5" t="s">
        <v>973</v>
      </c>
      <c r="E468" s="5" t="s">
        <v>975</v>
      </c>
      <c r="F468" s="5" t="s">
        <v>979</v>
      </c>
      <c r="G468" s="5" t="s">
        <v>1395</v>
      </c>
      <c r="H468" s="7">
        <v>640.51</v>
      </c>
      <c r="I468" s="5">
        <v>5</v>
      </c>
      <c r="J468" s="8">
        <v>0.12</v>
      </c>
      <c r="K468" s="14">
        <v>330.77</v>
      </c>
      <c r="L468" s="5" t="str">
        <f t="shared" si="14"/>
        <v>b/w 5.1-11%</v>
      </c>
      <c r="M468" s="5" t="str">
        <f t="shared" si="15"/>
        <v>Jul</v>
      </c>
      <c r="N468" s="1" t="str" cm="1">
        <f t="array" ref="N468">_xlfn.IFS(H468&lt;=500,"Poor",H468&lt;=1000,"Good",H468&lt;=1500,"Average",H468&gt;1500, "V good")</f>
        <v>Good</v>
      </c>
      <c r="O468"/>
    </row>
    <row r="469" spans="1:15" x14ac:dyDescent="0.3">
      <c r="A469" s="5" t="s">
        <v>74</v>
      </c>
      <c r="B469" s="6">
        <v>45862</v>
      </c>
      <c r="C469" s="5" t="s">
        <v>555</v>
      </c>
      <c r="D469" s="5" t="s">
        <v>971</v>
      </c>
      <c r="E469" s="5" t="s">
        <v>976</v>
      </c>
      <c r="F469" s="5" t="s">
        <v>977</v>
      </c>
      <c r="G469" s="5" t="s">
        <v>1046</v>
      </c>
      <c r="H469" s="7">
        <v>1273.07</v>
      </c>
      <c r="I469" s="5">
        <v>8</v>
      </c>
      <c r="J469" s="8">
        <v>0.28999999999999998</v>
      </c>
      <c r="K469" s="14">
        <v>0</v>
      </c>
      <c r="L469" s="5" t="str">
        <f t="shared" si="14"/>
        <v>Above 25%</v>
      </c>
      <c r="M469" s="5" t="str">
        <f t="shared" si="15"/>
        <v>Jul</v>
      </c>
      <c r="N469" s="1" t="str" cm="1">
        <f t="array" ref="N469">_xlfn.IFS(H469&lt;=500,"Poor",H469&lt;=1000,"Good",H469&lt;=1500,"Average",H469&gt;1500, "V good")</f>
        <v>Average</v>
      </c>
      <c r="O469"/>
    </row>
    <row r="470" spans="1:15" x14ac:dyDescent="0.3">
      <c r="A470" s="5" t="s">
        <v>236</v>
      </c>
      <c r="B470" s="6">
        <v>45862</v>
      </c>
      <c r="C470" s="5" t="s">
        <v>716</v>
      </c>
      <c r="D470" s="5" t="s">
        <v>970</v>
      </c>
      <c r="E470" s="5" t="s">
        <v>974</v>
      </c>
      <c r="F470" s="5" t="s">
        <v>980</v>
      </c>
      <c r="G470" s="5" t="s">
        <v>1208</v>
      </c>
      <c r="H470" s="7">
        <v>143.11000000000001</v>
      </c>
      <c r="I470" s="5">
        <v>7</v>
      </c>
      <c r="J470" s="8">
        <v>0.18</v>
      </c>
      <c r="K470" s="14">
        <v>222.31</v>
      </c>
      <c r="L470" s="5" t="str">
        <f t="shared" si="14"/>
        <v>b/w 20.1-25%</v>
      </c>
      <c r="M470" s="5" t="str">
        <f t="shared" si="15"/>
        <v>Jul</v>
      </c>
      <c r="N470" s="1" t="str" cm="1">
        <f t="array" ref="N470">_xlfn.IFS(H470&lt;=500,"Poor",H470&lt;=1000,"Good",H470&lt;=1500,"Average",H470&gt;1500, "V good")</f>
        <v>Poor</v>
      </c>
      <c r="O470"/>
    </row>
    <row r="471" spans="1:15" x14ac:dyDescent="0.3">
      <c r="A471" s="5" t="s">
        <v>364</v>
      </c>
      <c r="B471" s="6">
        <v>45862</v>
      </c>
      <c r="C471" s="5" t="s">
        <v>842</v>
      </c>
      <c r="D471" s="5" t="s">
        <v>973</v>
      </c>
      <c r="E471" s="5" t="s">
        <v>976</v>
      </c>
      <c r="F471" s="5" t="s">
        <v>977</v>
      </c>
      <c r="G471" s="5" t="s">
        <v>1336</v>
      </c>
      <c r="H471" s="7">
        <v>931.48</v>
      </c>
      <c r="I471" s="5">
        <v>4</v>
      </c>
      <c r="J471" s="8">
        <v>7.0000000000000007E-2</v>
      </c>
      <c r="K471" s="14">
        <v>263.5</v>
      </c>
      <c r="L471" s="5" t="str">
        <f t="shared" si="14"/>
        <v>b/w 5.1-11%</v>
      </c>
      <c r="M471" s="5" t="str">
        <f t="shared" si="15"/>
        <v>Jul</v>
      </c>
      <c r="N471" s="1" t="str" cm="1">
        <f t="array" ref="N471">_xlfn.IFS(H471&lt;=500,"Poor",H471&lt;=1000,"Good",H471&lt;=1500,"Average",H471&gt;1500, "V good")</f>
        <v>Good</v>
      </c>
      <c r="O471"/>
    </row>
    <row r="472" spans="1:15" x14ac:dyDescent="0.3">
      <c r="A472" s="5" t="s">
        <v>123</v>
      </c>
      <c r="B472" s="6">
        <v>45863</v>
      </c>
      <c r="C472" s="5" t="s">
        <v>603</v>
      </c>
      <c r="D472" s="5" t="s">
        <v>972</v>
      </c>
      <c r="E472" s="5" t="s">
        <v>974</v>
      </c>
      <c r="F472" s="5" t="s">
        <v>979</v>
      </c>
      <c r="G472" s="5" t="s">
        <v>1095</v>
      </c>
      <c r="H472" s="7">
        <v>1817.37</v>
      </c>
      <c r="I472" s="5">
        <v>6</v>
      </c>
      <c r="J472" s="8">
        <v>0.22</v>
      </c>
      <c r="K472" s="14">
        <v>482.54</v>
      </c>
      <c r="L472" s="5" t="str">
        <f t="shared" si="14"/>
        <v>Above 25%</v>
      </c>
      <c r="M472" s="5" t="str">
        <f t="shared" si="15"/>
        <v>Jul</v>
      </c>
      <c r="N472" s="1" t="str" cm="1">
        <f t="array" ref="N472">_xlfn.IFS(H472&lt;=500,"Poor",H472&lt;=1000,"Good",H472&lt;=1500,"Average",H472&gt;1500, "V good")</f>
        <v>V good</v>
      </c>
      <c r="O472"/>
    </row>
    <row r="473" spans="1:15" x14ac:dyDescent="0.3">
      <c r="A473" s="5" t="s">
        <v>378</v>
      </c>
      <c r="B473" s="6">
        <v>45863</v>
      </c>
      <c r="C473" s="5" t="s">
        <v>856</v>
      </c>
      <c r="D473" s="5" t="s">
        <v>971</v>
      </c>
      <c r="E473" s="5" t="s">
        <v>976</v>
      </c>
      <c r="F473" s="5" t="s">
        <v>979</v>
      </c>
      <c r="G473" s="5" t="s">
        <v>1350</v>
      </c>
      <c r="H473" s="7">
        <v>1293.52</v>
      </c>
      <c r="I473" s="5">
        <v>2</v>
      </c>
      <c r="J473" s="8">
        <v>0.13</v>
      </c>
      <c r="K473" s="14">
        <v>49.78</v>
      </c>
      <c r="L473" s="5" t="str">
        <f t="shared" si="14"/>
        <v>b/w 20.1-25%</v>
      </c>
      <c r="M473" s="5" t="str">
        <f t="shared" si="15"/>
        <v>Jul</v>
      </c>
      <c r="N473" s="1" t="str" cm="1">
        <f t="array" ref="N473">_xlfn.IFS(H473&lt;=500,"Poor",H473&lt;=1000,"Good",H473&lt;=1500,"Average",H473&gt;1500, "V good")</f>
        <v>Average</v>
      </c>
      <c r="O473"/>
    </row>
    <row r="474" spans="1:15" x14ac:dyDescent="0.3">
      <c r="A474" s="5" t="s">
        <v>396</v>
      </c>
      <c r="B474" s="6">
        <v>45863</v>
      </c>
      <c r="C474" s="5" t="s">
        <v>874</v>
      </c>
      <c r="D474" s="5" t="s">
        <v>973</v>
      </c>
      <c r="E474" s="5" t="s">
        <v>976</v>
      </c>
      <c r="F474" s="5" t="s">
        <v>978</v>
      </c>
      <c r="G474" s="5" t="s">
        <v>1368</v>
      </c>
      <c r="H474" s="7">
        <v>1549.87</v>
      </c>
      <c r="I474" s="5">
        <v>4</v>
      </c>
      <c r="J474" s="8">
        <v>0.18</v>
      </c>
      <c r="K474" s="14">
        <v>0</v>
      </c>
      <c r="L474" s="5" t="str">
        <f t="shared" si="14"/>
        <v>b/w 20.1-25%</v>
      </c>
      <c r="M474" s="5" t="str">
        <f t="shared" si="15"/>
        <v>Jul</v>
      </c>
      <c r="N474" s="1" t="str" cm="1">
        <f t="array" ref="N474">_xlfn.IFS(H474&lt;=500,"Poor",H474&lt;=1000,"Good",H474&lt;=1500,"Average",H474&gt;1500, "V good")</f>
        <v>V good</v>
      </c>
      <c r="O474"/>
    </row>
    <row r="475" spans="1:15" x14ac:dyDescent="0.3">
      <c r="A475" s="5" t="s">
        <v>245</v>
      </c>
      <c r="B475" s="6">
        <v>45864</v>
      </c>
      <c r="C475" s="5" t="s">
        <v>725</v>
      </c>
      <c r="D475" s="5" t="s">
        <v>970</v>
      </c>
      <c r="E475" s="5" t="s">
        <v>975</v>
      </c>
      <c r="F475" s="5" t="s">
        <v>977</v>
      </c>
      <c r="G475" s="5" t="s">
        <v>1217</v>
      </c>
      <c r="H475" s="7">
        <v>521.78</v>
      </c>
      <c r="I475" s="5">
        <v>6</v>
      </c>
      <c r="J475" s="8">
        <v>0.24</v>
      </c>
      <c r="K475" s="14">
        <v>374.06</v>
      </c>
      <c r="L475" s="5" t="str">
        <f t="shared" si="14"/>
        <v>Above 25%</v>
      </c>
      <c r="M475" s="5" t="str">
        <f t="shared" si="15"/>
        <v>Jul</v>
      </c>
      <c r="N475" s="1" t="str" cm="1">
        <f t="array" ref="N475">_xlfn.IFS(H475&lt;=500,"Poor",H475&lt;=1000,"Good",H475&lt;=1500,"Average",H475&gt;1500, "V good")</f>
        <v>Good</v>
      </c>
      <c r="O475"/>
    </row>
    <row r="476" spans="1:15" x14ac:dyDescent="0.3">
      <c r="A476" s="5" t="s">
        <v>275</v>
      </c>
      <c r="B476" s="6">
        <v>45864</v>
      </c>
      <c r="C476" s="5" t="s">
        <v>755</v>
      </c>
      <c r="D476" s="5" t="s">
        <v>972</v>
      </c>
      <c r="E476" s="5" t="s">
        <v>975</v>
      </c>
      <c r="F476" s="5" t="s">
        <v>982</v>
      </c>
      <c r="G476" s="5" t="s">
        <v>1247</v>
      </c>
      <c r="H476" s="7">
        <v>956.01</v>
      </c>
      <c r="I476" s="5">
        <v>3</v>
      </c>
      <c r="J476" s="8">
        <v>0.22</v>
      </c>
      <c r="K476" s="14">
        <v>103.21</v>
      </c>
      <c r="L476" s="5" t="str">
        <f t="shared" si="14"/>
        <v>Above 25%</v>
      </c>
      <c r="M476" s="5" t="str">
        <f t="shared" si="15"/>
        <v>Jul</v>
      </c>
      <c r="N476" s="1" t="str" cm="1">
        <f t="array" ref="N476">_xlfn.IFS(H476&lt;=500,"Poor",H476&lt;=1000,"Good",H476&lt;=1500,"Average",H476&gt;1500, "V good")</f>
        <v>Good</v>
      </c>
      <c r="O476"/>
    </row>
    <row r="477" spans="1:15" x14ac:dyDescent="0.3">
      <c r="A477" s="5" t="s">
        <v>468</v>
      </c>
      <c r="B477" s="6">
        <v>45864</v>
      </c>
      <c r="C477" s="5" t="s">
        <v>946</v>
      </c>
      <c r="D477" s="5" t="s">
        <v>970</v>
      </c>
      <c r="E477" s="5" t="s">
        <v>976</v>
      </c>
      <c r="F477" s="5" t="s">
        <v>980</v>
      </c>
      <c r="G477" s="5" t="s">
        <v>1440</v>
      </c>
      <c r="H477" s="7">
        <v>615.91</v>
      </c>
      <c r="I477" s="5">
        <v>8</v>
      </c>
      <c r="J477" s="8">
        <v>0.09</v>
      </c>
      <c r="K477" s="14">
        <v>349.41</v>
      </c>
      <c r="L477" s="5" t="str">
        <f t="shared" si="14"/>
        <v>b/w 5.1-11%</v>
      </c>
      <c r="M477" s="5" t="str">
        <f t="shared" si="15"/>
        <v>Jul</v>
      </c>
      <c r="N477" s="1" t="str" cm="1">
        <f t="array" ref="N477">_xlfn.IFS(H477&lt;=500,"Poor",H477&lt;=1000,"Good",H477&lt;=1500,"Average",H477&gt;1500, "V good")</f>
        <v>Good</v>
      </c>
      <c r="O477"/>
    </row>
    <row r="478" spans="1:15" x14ac:dyDescent="0.3">
      <c r="A478" s="5" t="s">
        <v>482</v>
      </c>
      <c r="B478" s="6">
        <v>45866</v>
      </c>
      <c r="C478" s="5" t="s">
        <v>960</v>
      </c>
      <c r="D478" s="5" t="s">
        <v>972</v>
      </c>
      <c r="E478" s="5" t="s">
        <v>976</v>
      </c>
      <c r="F478" s="5" t="s">
        <v>980</v>
      </c>
      <c r="G478" s="5" t="s">
        <v>1454</v>
      </c>
      <c r="H478" s="7">
        <v>1893.2</v>
      </c>
      <c r="I478" s="5">
        <v>6</v>
      </c>
      <c r="J478" s="8">
        <v>0.06</v>
      </c>
      <c r="K478" s="14">
        <v>287.52999999999997</v>
      </c>
      <c r="L478" s="5" t="str">
        <f t="shared" si="14"/>
        <v>b/w 5.1-11%</v>
      </c>
      <c r="M478" s="5" t="str">
        <f t="shared" si="15"/>
        <v>Jul</v>
      </c>
      <c r="N478" s="1" t="str" cm="1">
        <f t="array" ref="N478">_xlfn.IFS(H478&lt;=500,"Poor",H478&lt;=1000,"Good",H478&lt;=1500,"Average",H478&gt;1500, "V good")</f>
        <v>V good</v>
      </c>
      <c r="O478"/>
    </row>
    <row r="479" spans="1:15" x14ac:dyDescent="0.3">
      <c r="A479" s="5" t="s">
        <v>322</v>
      </c>
      <c r="B479" s="6">
        <v>45867</v>
      </c>
      <c r="C479" s="5" t="s">
        <v>802</v>
      </c>
      <c r="D479" s="5" t="s">
        <v>973</v>
      </c>
      <c r="E479" s="5" t="s">
        <v>975</v>
      </c>
      <c r="F479" s="5" t="s">
        <v>980</v>
      </c>
      <c r="G479" s="5" t="s">
        <v>1294</v>
      </c>
      <c r="H479" s="7">
        <v>1746.57</v>
      </c>
      <c r="I479" s="5">
        <v>1</v>
      </c>
      <c r="J479" s="8">
        <v>0.12</v>
      </c>
      <c r="K479" s="14">
        <v>315.94</v>
      </c>
      <c r="L479" s="5" t="str">
        <f t="shared" si="14"/>
        <v>b/w 5.1-11%</v>
      </c>
      <c r="M479" s="5" t="str">
        <f t="shared" si="15"/>
        <v>Jul</v>
      </c>
      <c r="N479" s="1" t="str" cm="1">
        <f t="array" ref="N479">_xlfn.IFS(H479&lt;=500,"Poor",H479&lt;=1000,"Good",H479&lt;=1500,"Average",H479&gt;1500, "V good")</f>
        <v>V good</v>
      </c>
      <c r="O479"/>
    </row>
    <row r="480" spans="1:15" x14ac:dyDescent="0.3">
      <c r="A480" s="5" t="s">
        <v>455</v>
      </c>
      <c r="B480" s="6">
        <v>45867</v>
      </c>
      <c r="C480" s="5" t="s">
        <v>933</v>
      </c>
      <c r="D480" s="5" t="s">
        <v>972</v>
      </c>
      <c r="E480" s="5" t="s">
        <v>976</v>
      </c>
      <c r="F480" s="5" t="s">
        <v>977</v>
      </c>
      <c r="G480" s="5" t="s">
        <v>1427</v>
      </c>
      <c r="H480" s="7">
        <v>447.84</v>
      </c>
      <c r="I480" s="5">
        <v>10</v>
      </c>
      <c r="J480" s="8">
        <v>0.24</v>
      </c>
      <c r="K480" s="14">
        <v>75.03</v>
      </c>
      <c r="L480" s="5" t="str">
        <f t="shared" si="14"/>
        <v>Above 25%</v>
      </c>
      <c r="M480" s="5" t="str">
        <f t="shared" si="15"/>
        <v>Jul</v>
      </c>
      <c r="N480" s="1" t="str" cm="1">
        <f t="array" ref="N480">_xlfn.IFS(H480&lt;=500,"Poor",H480&lt;=1000,"Good",H480&lt;=1500,"Average",H480&gt;1500, "V good")</f>
        <v>Poor</v>
      </c>
      <c r="O480"/>
    </row>
    <row r="481" spans="1:15" x14ac:dyDescent="0.3">
      <c r="A481" s="5" t="s">
        <v>470</v>
      </c>
      <c r="B481" s="6">
        <v>45867</v>
      </c>
      <c r="C481" s="5" t="s">
        <v>948</v>
      </c>
      <c r="D481" s="5" t="s">
        <v>971</v>
      </c>
      <c r="E481" s="5" t="s">
        <v>975</v>
      </c>
      <c r="F481" s="5" t="s">
        <v>980</v>
      </c>
      <c r="G481" s="5" t="s">
        <v>1442</v>
      </c>
      <c r="H481" s="7">
        <v>1249.99</v>
      </c>
      <c r="I481" s="5">
        <v>10</v>
      </c>
      <c r="J481" s="8">
        <v>0.26</v>
      </c>
      <c r="K481" s="14">
        <v>426.41</v>
      </c>
      <c r="L481" s="5" t="str">
        <f t="shared" si="14"/>
        <v>Above 25%</v>
      </c>
      <c r="M481" s="5" t="str">
        <f t="shared" si="15"/>
        <v>Jul</v>
      </c>
      <c r="N481" s="1" t="str" cm="1">
        <f t="array" ref="N481">_xlfn.IFS(H481&lt;=500,"Poor",H481&lt;=1000,"Good",H481&lt;=1500,"Average",H481&gt;1500, "V good")</f>
        <v>Average</v>
      </c>
      <c r="O481"/>
    </row>
    <row r="482" spans="1:15" x14ac:dyDescent="0.3">
      <c r="A482" s="5" t="s">
        <v>440</v>
      </c>
      <c r="B482" s="6">
        <v>45869</v>
      </c>
      <c r="C482" s="5" t="s">
        <v>918</v>
      </c>
      <c r="D482" s="5" t="s">
        <v>973</v>
      </c>
      <c r="E482" s="5" t="s">
        <v>974</v>
      </c>
      <c r="F482" s="5" t="s">
        <v>979</v>
      </c>
      <c r="G482" s="5" t="s">
        <v>1412</v>
      </c>
      <c r="H482" s="7">
        <v>1545.57</v>
      </c>
      <c r="I482" s="5">
        <v>7</v>
      </c>
      <c r="J482" s="8">
        <v>0.03</v>
      </c>
      <c r="K482" s="14">
        <v>293.14999999999998</v>
      </c>
      <c r="L482" s="5" t="str">
        <f t="shared" si="14"/>
        <v xml:space="preserve"> b/w 0-5%</v>
      </c>
      <c r="M482" s="5" t="str">
        <f t="shared" si="15"/>
        <v>Jul</v>
      </c>
      <c r="N482" s="1" t="str" cm="1">
        <f t="array" ref="N482">_xlfn.IFS(H482&lt;=500,"Poor",H482&lt;=1000,"Good",H482&lt;=1500,"Average",H482&gt;1500, "V good")</f>
        <v>V good</v>
      </c>
      <c r="O482"/>
    </row>
  </sheetData>
  <sortState xmlns:xlrd2="http://schemas.microsoft.com/office/spreadsheetml/2017/richdata2" ref="A2:K482">
    <sortCondition ref="B1:B482"/>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9FCC7-6BB3-4924-9E87-A77E52B3AAB0}">
  <sheetPr codeName="Sheet1"/>
  <dimension ref="A1:AG37"/>
  <sheetViews>
    <sheetView showGridLines="0" zoomScale="70" zoomScaleNormal="70" workbookViewId="0">
      <selection activeCell="AH10" sqref="AH10"/>
    </sheetView>
  </sheetViews>
  <sheetFormatPr defaultRowHeight="14.4" x14ac:dyDescent="0.3"/>
  <cols>
    <col min="1" max="1" width="11.88671875" customWidth="1"/>
    <col min="8" max="8" width="2.21875" customWidth="1"/>
    <col min="14" max="14" width="8.21875" customWidth="1"/>
    <col min="15" max="15" width="2.21875" customWidth="1"/>
  </cols>
  <sheetData>
    <row r="1" spans="1:33" x14ac:dyDescent="0.3">
      <c r="A1" s="27"/>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row>
    <row r="2" spans="1:33" x14ac:dyDescent="0.3">
      <c r="A2" s="27"/>
      <c r="B2" s="16"/>
      <c r="C2" s="16" t="b">
        <v>0</v>
      </c>
      <c r="D2" s="16"/>
      <c r="E2" s="16"/>
      <c r="F2" s="16"/>
      <c r="G2" s="16" t="b">
        <v>0</v>
      </c>
      <c r="H2" s="16"/>
      <c r="I2" s="16"/>
      <c r="J2" s="16"/>
      <c r="K2" s="16"/>
      <c r="L2" s="16"/>
      <c r="M2" s="16"/>
      <c r="N2" s="16"/>
      <c r="O2" s="16"/>
      <c r="P2" s="16"/>
      <c r="Q2" s="16"/>
      <c r="R2" s="16"/>
      <c r="S2" s="16"/>
      <c r="T2" s="16"/>
      <c r="U2" s="16"/>
      <c r="V2" s="16"/>
      <c r="W2" s="16"/>
      <c r="X2" s="16"/>
      <c r="Y2" s="16"/>
      <c r="Z2" s="16"/>
      <c r="AA2" s="16"/>
      <c r="AB2" s="16"/>
      <c r="AC2" s="16"/>
      <c r="AD2" s="16"/>
      <c r="AE2" s="16"/>
      <c r="AF2" s="16"/>
      <c r="AG2" s="16"/>
    </row>
    <row r="3" spans="1:33" x14ac:dyDescent="0.3">
      <c r="A3" s="27"/>
      <c r="B3" s="16"/>
      <c r="C3" s="16"/>
      <c r="D3" s="16"/>
      <c r="E3" s="16"/>
      <c r="F3" s="16"/>
      <c r="G3" s="16"/>
      <c r="H3" s="16"/>
      <c r="I3" s="16"/>
      <c r="J3" s="16"/>
      <c r="K3" s="16"/>
      <c r="L3" s="16"/>
      <c r="M3" s="16"/>
      <c r="N3" s="16"/>
      <c r="O3" s="16"/>
      <c r="P3" s="16"/>
      <c r="Q3" s="16" t="b">
        <v>1</v>
      </c>
      <c r="R3" s="16"/>
      <c r="S3" s="16"/>
      <c r="T3" s="16"/>
      <c r="U3" s="16"/>
      <c r="V3" s="16"/>
      <c r="W3" s="16"/>
      <c r="X3" s="16"/>
      <c r="Y3" s="16"/>
      <c r="Z3" s="16"/>
      <c r="AA3" s="16"/>
      <c r="AB3" s="16"/>
      <c r="AC3" s="16"/>
      <c r="AD3" s="16"/>
      <c r="AE3" s="16"/>
      <c r="AF3" s="16"/>
      <c r="AG3" s="16"/>
    </row>
    <row r="4" spans="1:33" x14ac:dyDescent="0.3">
      <c r="A4" s="27"/>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row>
    <row r="5" spans="1:33" x14ac:dyDescent="0.3">
      <c r="A5" s="27"/>
      <c r="B5" s="16"/>
      <c r="C5" s="16"/>
      <c r="D5" s="16"/>
      <c r="E5" s="16"/>
      <c r="F5" s="16"/>
      <c r="G5" s="16"/>
      <c r="H5" s="16"/>
      <c r="I5" s="16"/>
      <c r="J5" s="16"/>
      <c r="K5" s="16"/>
      <c r="L5" s="16"/>
      <c r="M5" s="16"/>
      <c r="N5" s="16"/>
      <c r="O5" s="16"/>
      <c r="P5" s="16"/>
      <c r="Q5" s="16"/>
      <c r="R5" s="16"/>
      <c r="S5" s="16"/>
      <c r="T5" s="16"/>
      <c r="U5" s="16"/>
      <c r="V5" s="16"/>
      <c r="W5" s="16"/>
      <c r="X5" s="16"/>
      <c r="Y5" s="16"/>
      <c r="Z5" s="16"/>
      <c r="AA5" s="16"/>
      <c r="AB5" s="16"/>
      <c r="AC5" s="16"/>
      <c r="AD5" s="16"/>
      <c r="AE5" s="16"/>
      <c r="AF5" s="16"/>
      <c r="AG5" s="16"/>
    </row>
    <row r="6" spans="1:33" x14ac:dyDescent="0.3">
      <c r="A6" s="27"/>
      <c r="B6" s="16"/>
      <c r="C6" s="16"/>
      <c r="D6" s="16"/>
      <c r="E6" s="16"/>
      <c r="F6" s="16"/>
      <c r="G6" s="16"/>
      <c r="H6" s="16"/>
      <c r="I6" s="16"/>
      <c r="J6" s="16"/>
      <c r="K6" s="16"/>
      <c r="L6" s="16"/>
      <c r="M6" s="16"/>
      <c r="N6" s="16"/>
      <c r="O6" s="16"/>
      <c r="P6" s="16"/>
      <c r="Q6" s="16"/>
      <c r="R6" s="16"/>
      <c r="S6" s="16"/>
      <c r="T6" s="16"/>
      <c r="U6" s="16"/>
      <c r="V6" s="16"/>
      <c r="W6" s="16"/>
      <c r="X6" s="16"/>
      <c r="Y6" s="16"/>
      <c r="Z6" s="16"/>
      <c r="AA6" s="16"/>
      <c r="AB6" s="16"/>
      <c r="AC6" s="16"/>
      <c r="AD6" s="16"/>
      <c r="AE6" s="16"/>
      <c r="AF6" s="16"/>
      <c r="AG6" s="16"/>
    </row>
    <row r="7" spans="1:33" x14ac:dyDescent="0.3">
      <c r="A7" s="27"/>
      <c r="B7" s="16"/>
      <c r="C7" s="16"/>
      <c r="D7" s="16"/>
      <c r="E7" s="16"/>
      <c r="F7" s="16"/>
      <c r="G7" s="16"/>
      <c r="H7" s="16"/>
      <c r="I7" s="16"/>
      <c r="J7" s="16"/>
      <c r="K7" s="16"/>
      <c r="L7" s="16"/>
      <c r="M7" s="16"/>
      <c r="N7" s="16"/>
      <c r="O7" s="16"/>
      <c r="P7" s="16"/>
      <c r="Q7" s="16"/>
      <c r="R7" s="16"/>
      <c r="S7" s="16"/>
      <c r="T7" s="16"/>
      <c r="U7" s="16"/>
      <c r="V7" s="16"/>
      <c r="W7" s="16"/>
      <c r="X7" s="16"/>
      <c r="Y7" s="16"/>
      <c r="Z7" s="16"/>
      <c r="AA7" s="16"/>
      <c r="AB7" s="16"/>
      <c r="AC7" s="16"/>
      <c r="AD7" s="16"/>
      <c r="AE7" s="16"/>
      <c r="AF7" s="16"/>
      <c r="AG7" s="16"/>
    </row>
    <row r="8" spans="1:33" x14ac:dyDescent="0.3">
      <c r="A8" s="27"/>
      <c r="B8" s="16"/>
      <c r="C8" s="16"/>
      <c r="D8" s="16"/>
      <c r="E8" s="16"/>
      <c r="F8" s="16"/>
      <c r="G8" s="16"/>
      <c r="H8" s="16"/>
      <c r="I8" s="16"/>
      <c r="J8" s="16"/>
      <c r="K8" s="17"/>
      <c r="L8" s="16"/>
      <c r="M8" s="16"/>
      <c r="N8" s="16"/>
      <c r="O8" s="16"/>
      <c r="P8" s="16"/>
      <c r="Q8" s="16"/>
      <c r="R8" s="16"/>
      <c r="S8" s="16"/>
      <c r="T8" s="16"/>
      <c r="U8" s="16"/>
      <c r="V8" s="16"/>
      <c r="W8" s="16"/>
      <c r="X8" s="16"/>
      <c r="Y8" s="16"/>
      <c r="Z8" s="16"/>
      <c r="AA8" s="16"/>
      <c r="AB8" s="16"/>
      <c r="AC8" s="16"/>
      <c r="AD8" s="16"/>
      <c r="AE8" s="16"/>
      <c r="AF8" s="16"/>
      <c r="AG8" s="16"/>
    </row>
    <row r="9" spans="1:33" x14ac:dyDescent="0.3">
      <c r="A9" s="27"/>
      <c r="B9" s="16"/>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row>
    <row r="10" spans="1:33" x14ac:dyDescent="0.3">
      <c r="A10" s="27"/>
      <c r="B10" s="16"/>
      <c r="C10" s="16"/>
      <c r="D10" s="16"/>
      <c r="E10" s="16"/>
      <c r="F10" s="16"/>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row>
    <row r="11" spans="1:33" x14ac:dyDescent="0.3">
      <c r="A11" s="27"/>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row>
    <row r="12" spans="1:33" ht="18" x14ac:dyDescent="0.3">
      <c r="A12" s="27"/>
      <c r="B12" s="16"/>
      <c r="C12" s="16"/>
      <c r="D12" s="18"/>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row>
    <row r="13" spans="1:33" x14ac:dyDescent="0.3">
      <c r="A13" s="27"/>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row>
    <row r="14" spans="1:33" x14ac:dyDescent="0.3">
      <c r="A14" s="27"/>
      <c r="B14" s="16"/>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row>
    <row r="15" spans="1:33" x14ac:dyDescent="0.3">
      <c r="A15" s="27"/>
      <c r="B15" s="16"/>
      <c r="C15" s="16"/>
      <c r="D15" s="16"/>
      <c r="E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row>
    <row r="16" spans="1:33" x14ac:dyDescent="0.3">
      <c r="A16" s="27"/>
      <c r="B16" s="16"/>
      <c r="C16" s="16"/>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row>
    <row r="17" spans="1:33" x14ac:dyDescent="0.3">
      <c r="A17" s="27"/>
      <c r="B17" s="16"/>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row>
    <row r="18" spans="1:33" x14ac:dyDescent="0.3">
      <c r="A18" s="27"/>
      <c r="B18" s="16"/>
      <c r="C18" s="16"/>
      <c r="D18" s="16"/>
      <c r="E18" s="16"/>
      <c r="F18" s="16"/>
      <c r="G18" s="16"/>
      <c r="H18" s="16"/>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row>
    <row r="19" spans="1:33" x14ac:dyDescent="0.3">
      <c r="A19" s="27"/>
      <c r="B19" s="16"/>
      <c r="C19" s="16"/>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row>
    <row r="20" spans="1:33" x14ac:dyDescent="0.3">
      <c r="A20" s="27"/>
      <c r="B20" s="16"/>
      <c r="C20" s="16"/>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row>
    <row r="21" spans="1:33" x14ac:dyDescent="0.3">
      <c r="A21" s="27"/>
      <c r="B21" s="16"/>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row>
    <row r="22" spans="1:33" x14ac:dyDescent="0.3">
      <c r="A22" s="27"/>
      <c r="B22" s="16"/>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row>
    <row r="23" spans="1:33" x14ac:dyDescent="0.3">
      <c r="A23" s="27"/>
      <c r="B23" s="16"/>
      <c r="C23" s="16"/>
      <c r="D23" s="16"/>
      <c r="E23" s="16"/>
      <c r="F23" s="16"/>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row>
    <row r="24" spans="1:33" x14ac:dyDescent="0.3">
      <c r="A24" s="27"/>
      <c r="B24" s="16"/>
      <c r="C24" s="16"/>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row>
    <row r="25" spans="1:33" x14ac:dyDescent="0.3">
      <c r="A25" s="27"/>
      <c r="B25" s="16"/>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row>
    <row r="26" spans="1:33" x14ac:dyDescent="0.3">
      <c r="A26" s="27"/>
      <c r="B26" s="16"/>
      <c r="C26" s="16"/>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row>
    <row r="27" spans="1:33" x14ac:dyDescent="0.3">
      <c r="A27" s="27"/>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row>
    <row r="28" spans="1:33" x14ac:dyDescent="0.3">
      <c r="A28" s="27"/>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row>
    <row r="29" spans="1:33" x14ac:dyDescent="0.3">
      <c r="A29" s="27"/>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row>
    <row r="30" spans="1:33" x14ac:dyDescent="0.3">
      <c r="A30" s="27"/>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row>
    <row r="31" spans="1:33" x14ac:dyDescent="0.3">
      <c r="A31" s="27"/>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row>
    <row r="32" spans="1:33" x14ac:dyDescent="0.3">
      <c r="A32" s="27"/>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row>
    <row r="33" spans="1:33" x14ac:dyDescent="0.3">
      <c r="A33" s="27"/>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row>
    <row r="34" spans="1:33" x14ac:dyDescent="0.3">
      <c r="A34" s="27"/>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row>
    <row r="35" spans="1:33" x14ac:dyDescent="0.3">
      <c r="A35" s="27"/>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row>
    <row r="36" spans="1:33" x14ac:dyDescent="0.3">
      <c r="A36" s="19"/>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row>
    <row r="37" spans="1:33" x14ac:dyDescent="0.3">
      <c r="A37" s="19"/>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row>
  </sheetData>
  <mergeCells count="1">
    <mergeCell ref="A1:A35"/>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4049E-A835-4607-9B47-FD5257F4413A}">
  <sheetPr codeName="Sheet3"/>
  <dimension ref="A1:AI33"/>
  <sheetViews>
    <sheetView topLeftCell="A2" zoomScaleNormal="100" workbookViewId="0">
      <selection activeCell="E21" sqref="E21"/>
    </sheetView>
  </sheetViews>
  <sheetFormatPr defaultRowHeight="14.4" x14ac:dyDescent="0.3"/>
  <cols>
    <col min="1" max="1" width="12.5546875" bestFit="1" customWidth="1"/>
    <col min="2" max="3" width="11.6640625" bestFit="1" customWidth="1"/>
    <col min="4" max="4" width="12.109375" bestFit="1" customWidth="1"/>
    <col min="5" max="5" width="13.109375" bestFit="1" customWidth="1"/>
    <col min="6" max="6" width="11.6640625" bestFit="1" customWidth="1"/>
    <col min="8" max="8" width="12.5546875" bestFit="1" customWidth="1"/>
    <col min="9" max="9" width="12.109375" bestFit="1" customWidth="1"/>
    <col min="11" max="11" width="12.5546875" bestFit="1" customWidth="1"/>
    <col min="12" max="12" width="11.6640625" bestFit="1" customWidth="1"/>
    <col min="13" max="13" width="13.109375" bestFit="1" customWidth="1"/>
    <col min="14" max="14" width="17.33203125" bestFit="1" customWidth="1"/>
    <col min="15" max="15" width="12.5546875" bestFit="1" customWidth="1"/>
    <col min="16" max="16" width="11.6640625" bestFit="1" customWidth="1"/>
    <col min="17" max="18" width="12.109375" bestFit="1" customWidth="1"/>
    <col min="19" max="19" width="12.5546875" bestFit="1" customWidth="1"/>
    <col min="20" max="20" width="11.6640625" bestFit="1" customWidth="1"/>
    <col min="22" max="22" width="10.21875" bestFit="1" customWidth="1"/>
    <col min="23" max="23" width="9.77734375" bestFit="1" customWidth="1"/>
    <col min="25" max="25" width="7.88671875" customWidth="1"/>
    <col min="27" max="28" width="11.5546875" bestFit="1" customWidth="1"/>
    <col min="29" max="29" width="13.109375" bestFit="1" customWidth="1"/>
    <col min="30" max="31" width="12.21875" bestFit="1" customWidth="1"/>
    <col min="32" max="32" width="13.109375" bestFit="1" customWidth="1"/>
    <col min="33" max="33" width="12.21875" bestFit="1" customWidth="1"/>
    <col min="34" max="34" width="10.109375" bestFit="1" customWidth="1"/>
    <col min="35" max="35" width="9.44140625" bestFit="1" customWidth="1"/>
  </cols>
  <sheetData>
    <row r="1" spans="1:35" x14ac:dyDescent="0.3">
      <c r="A1" s="10" t="s">
        <v>1464</v>
      </c>
      <c r="B1" t="s">
        <v>1466</v>
      </c>
    </row>
    <row r="2" spans="1:35" x14ac:dyDescent="0.3">
      <c r="A2" s="11" t="s">
        <v>971</v>
      </c>
      <c r="B2" s="12">
        <v>17779.72</v>
      </c>
      <c r="AA2">
        <v>50000</v>
      </c>
    </row>
    <row r="3" spans="1:35" x14ac:dyDescent="0.3">
      <c r="A3" s="11" t="s">
        <v>972</v>
      </c>
      <c r="B3" s="12">
        <v>11741.73</v>
      </c>
      <c r="E3" s="10" t="s">
        <v>1464</v>
      </c>
      <c r="F3" t="s">
        <v>1466</v>
      </c>
      <c r="H3" s="10" t="s">
        <v>1464</v>
      </c>
      <c r="I3" t="s">
        <v>1467</v>
      </c>
      <c r="K3" s="10" t="s">
        <v>1464</v>
      </c>
      <c r="L3" t="s">
        <v>1466</v>
      </c>
      <c r="M3" t="s">
        <v>1466</v>
      </c>
      <c r="AA3">
        <v>50000</v>
      </c>
    </row>
    <row r="4" spans="1:35" x14ac:dyDescent="0.3">
      <c r="A4" s="11" t="s">
        <v>970</v>
      </c>
      <c r="B4" s="12">
        <v>7335.2099999999991</v>
      </c>
      <c r="E4" s="11" t="s">
        <v>974</v>
      </c>
      <c r="F4" s="12">
        <v>17198.88</v>
      </c>
      <c r="H4" s="11" t="s">
        <v>971</v>
      </c>
      <c r="I4" s="28">
        <v>2794.66</v>
      </c>
      <c r="K4" s="11" t="s">
        <v>1483</v>
      </c>
      <c r="L4" s="12">
        <v>14807.269999999999</v>
      </c>
      <c r="M4" s="12">
        <v>496894.82</v>
      </c>
      <c r="S4" s="10" t="s">
        <v>1464</v>
      </c>
      <c r="T4" t="s">
        <v>1466</v>
      </c>
      <c r="AH4" t="s">
        <v>1499</v>
      </c>
      <c r="AI4" t="s">
        <v>1498</v>
      </c>
    </row>
    <row r="5" spans="1:35" x14ac:dyDescent="0.3">
      <c r="A5" s="11" t="s">
        <v>973</v>
      </c>
      <c r="B5" s="12">
        <v>6472.77</v>
      </c>
      <c r="E5" s="11" t="s">
        <v>975</v>
      </c>
      <c r="F5" s="12">
        <v>15009.24</v>
      </c>
      <c r="H5" s="11" t="s">
        <v>970</v>
      </c>
      <c r="I5" s="28">
        <v>1515.82</v>
      </c>
      <c r="K5" s="11" t="s">
        <v>1484</v>
      </c>
      <c r="L5" s="12">
        <v>14305.300000000001</v>
      </c>
      <c r="S5" s="11" t="s">
        <v>1477</v>
      </c>
      <c r="T5" s="12">
        <v>43329.430000000015</v>
      </c>
      <c r="AH5">
        <v>4207.3709999999992</v>
      </c>
      <c r="AI5">
        <v>10000</v>
      </c>
    </row>
    <row r="6" spans="1:35" x14ac:dyDescent="0.3">
      <c r="A6" s="11" t="s">
        <v>1465</v>
      </c>
      <c r="B6" s="12">
        <v>43329.430000000008</v>
      </c>
      <c r="E6" s="11" t="s">
        <v>976</v>
      </c>
      <c r="F6" s="12">
        <v>11121.310000000001</v>
      </c>
      <c r="H6" s="11" t="s">
        <v>973</v>
      </c>
      <c r="I6" s="28">
        <v>1210.8899999999999</v>
      </c>
      <c r="K6" s="11" t="s">
        <v>1485</v>
      </c>
      <c r="L6" s="12">
        <v>8988.85</v>
      </c>
      <c r="S6" s="11" t="s">
        <v>1465</v>
      </c>
      <c r="T6" s="12">
        <v>43329.430000000015</v>
      </c>
      <c r="AH6">
        <v>3192.7779999999998</v>
      </c>
      <c r="AI6">
        <v>10000</v>
      </c>
    </row>
    <row r="7" spans="1:35" x14ac:dyDescent="0.3">
      <c r="E7" s="11" t="s">
        <v>1465</v>
      </c>
      <c r="F7" s="12">
        <v>43329.43</v>
      </c>
      <c r="H7" s="11" t="s">
        <v>972</v>
      </c>
      <c r="I7" s="28">
        <v>730.66</v>
      </c>
      <c r="K7" s="11" t="s">
        <v>1486</v>
      </c>
      <c r="L7" s="12">
        <v>5228.01</v>
      </c>
      <c r="O7" s="10" t="s">
        <v>1464</v>
      </c>
      <c r="P7" t="s">
        <v>1466</v>
      </c>
      <c r="AH7">
        <v>4088.4870000000001</v>
      </c>
      <c r="AI7">
        <v>10000</v>
      </c>
    </row>
    <row r="8" spans="1:35" x14ac:dyDescent="0.3">
      <c r="H8" s="11" t="s">
        <v>1465</v>
      </c>
      <c r="I8" s="28">
        <v>6252.0299999999988</v>
      </c>
      <c r="K8" s="11" t="s">
        <v>1465</v>
      </c>
      <c r="L8" s="12">
        <v>43329.43</v>
      </c>
      <c r="O8" s="11" t="s">
        <v>1477</v>
      </c>
      <c r="P8" s="12">
        <v>43329.430000000015</v>
      </c>
      <c r="AH8">
        <v>4086.1390000000001</v>
      </c>
      <c r="AI8">
        <v>10000</v>
      </c>
    </row>
    <row r="9" spans="1:35" x14ac:dyDescent="0.3">
      <c r="B9" s="10" t="s">
        <v>1464</v>
      </c>
      <c r="C9" t="s">
        <v>1466</v>
      </c>
      <c r="D9" t="s">
        <v>1467</v>
      </c>
      <c r="O9" s="11" t="s">
        <v>1465</v>
      </c>
      <c r="P9" s="12">
        <v>43329.430000000015</v>
      </c>
      <c r="AH9">
        <v>4225.5349999999999</v>
      </c>
      <c r="AI9">
        <v>10000</v>
      </c>
    </row>
    <row r="10" spans="1:35" x14ac:dyDescent="0.3">
      <c r="B10" s="11" t="s">
        <v>1477</v>
      </c>
      <c r="C10" s="12">
        <v>43329.430000000015</v>
      </c>
      <c r="D10" s="28">
        <v>6252.0300000000007</v>
      </c>
      <c r="F10" s="12">
        <f>GETPIVOTDATA("Sum of Profit",$B$9,"Order_Month",B10)</f>
        <v>6252.0300000000007</v>
      </c>
      <c r="V10" t="s">
        <v>1487</v>
      </c>
      <c r="W10" t="s">
        <v>1488</v>
      </c>
      <c r="AA10" t="s">
        <v>1489</v>
      </c>
      <c r="AB10" t="s">
        <v>1490</v>
      </c>
      <c r="AH10">
        <v>3126.8369999999995</v>
      </c>
      <c r="AI10">
        <v>10000</v>
      </c>
    </row>
    <row r="11" spans="1:35" x14ac:dyDescent="0.3">
      <c r="B11" s="11" t="s">
        <v>1465</v>
      </c>
      <c r="C11" s="12">
        <v>43329.430000000015</v>
      </c>
      <c r="D11" s="28">
        <v>6252.0300000000007</v>
      </c>
      <c r="K11" t="s">
        <v>1466</v>
      </c>
      <c r="V11" s="11" t="s">
        <v>1469</v>
      </c>
      <c r="W11" s="20">
        <v>42073.709999999992</v>
      </c>
      <c r="AA11" t="s">
        <v>1488</v>
      </c>
      <c r="AB11" s="22">
        <v>42073.709999999992</v>
      </c>
      <c r="AD11" t="s">
        <v>1494</v>
      </c>
      <c r="AE11" t="s">
        <v>1495</v>
      </c>
      <c r="AH11">
        <v>4551.3079999999991</v>
      </c>
      <c r="AI11">
        <v>10000</v>
      </c>
    </row>
    <row r="12" spans="1:35" x14ac:dyDescent="0.3">
      <c r="H12" s="10" t="s">
        <v>1464</v>
      </c>
      <c r="I12" s="28" t="s">
        <v>1466</v>
      </c>
      <c r="K12" s="12">
        <v>496894.82</v>
      </c>
      <c r="V12" s="11" t="s">
        <v>1470</v>
      </c>
      <c r="W12" s="20">
        <v>31927.779999999995</v>
      </c>
      <c r="AA12" t="s">
        <v>1491</v>
      </c>
      <c r="AB12" s="21">
        <v>57926.290000000008</v>
      </c>
      <c r="AD12" t="s">
        <v>1497</v>
      </c>
      <c r="AE12" s="22">
        <f>GETPIVOTDATA("Sales",$S$4,"Order_Month",S5)</f>
        <v>43329.430000000015</v>
      </c>
      <c r="AH12">
        <v>5661.8529999999992</v>
      </c>
      <c r="AI12">
        <v>10000</v>
      </c>
    </row>
    <row r="13" spans="1:35" x14ac:dyDescent="0.3">
      <c r="H13" s="11" t="s">
        <v>974</v>
      </c>
      <c r="I13" s="28">
        <v>17198.88</v>
      </c>
      <c r="V13" s="11" t="s">
        <v>1471</v>
      </c>
      <c r="W13" s="20">
        <v>40884.870000000003</v>
      </c>
      <c r="AA13" t="s">
        <v>1492</v>
      </c>
      <c r="AB13" s="21">
        <v>100000</v>
      </c>
      <c r="AD13" t="s">
        <v>1493</v>
      </c>
      <c r="AE13" s="21">
        <v>4000</v>
      </c>
      <c r="AH13">
        <v>4332.9430000000002</v>
      </c>
      <c r="AI13">
        <v>10000</v>
      </c>
    </row>
    <row r="14" spans="1:35" x14ac:dyDescent="0.3">
      <c r="H14" s="15" t="s">
        <v>971</v>
      </c>
      <c r="I14" s="28">
        <v>6346.74</v>
      </c>
      <c r="K14" s="10" t="s">
        <v>1464</v>
      </c>
      <c r="V14" s="11" t="s">
        <v>1472</v>
      </c>
      <c r="W14" s="20">
        <v>40861.39</v>
      </c>
      <c r="AD14" t="s">
        <v>1496</v>
      </c>
      <c r="AE14" s="21">
        <v>100000</v>
      </c>
      <c r="AH14">
        <v>5017.3960000000006</v>
      </c>
      <c r="AI14">
        <v>10000</v>
      </c>
    </row>
    <row r="15" spans="1:35" x14ac:dyDescent="0.3">
      <c r="H15" s="15" t="s">
        <v>970</v>
      </c>
      <c r="I15" s="28">
        <v>2660.1400000000003</v>
      </c>
      <c r="K15" s="11" t="s">
        <v>1477</v>
      </c>
      <c r="V15" s="11" t="s">
        <v>1473</v>
      </c>
      <c r="W15" s="20">
        <v>42255.35</v>
      </c>
      <c r="AH15">
        <v>4278.1860000000006</v>
      </c>
      <c r="AI15">
        <v>10000</v>
      </c>
    </row>
    <row r="16" spans="1:35" x14ac:dyDescent="0.3">
      <c r="H16" s="15" t="s">
        <v>972</v>
      </c>
      <c r="I16" s="28">
        <v>6035.02</v>
      </c>
      <c r="K16" s="11" t="s">
        <v>1465</v>
      </c>
      <c r="V16" s="11" t="s">
        <v>1474</v>
      </c>
      <c r="W16" s="20">
        <v>31268.369999999995</v>
      </c>
      <c r="AH16">
        <v>2920.6489999999994</v>
      </c>
      <c r="AI16">
        <v>10000</v>
      </c>
    </row>
    <row r="17" spans="8:35" x14ac:dyDescent="0.3">
      <c r="H17" s="15" t="s">
        <v>973</v>
      </c>
      <c r="I17" s="28">
        <v>2156.98</v>
      </c>
      <c r="V17" s="11" t="s">
        <v>1475</v>
      </c>
      <c r="W17" s="20">
        <v>45513.079999999987</v>
      </c>
      <c r="AI17">
        <f>SUM(AI5:AI16)</f>
        <v>120000</v>
      </c>
    </row>
    <row r="18" spans="8:35" x14ac:dyDescent="0.3">
      <c r="H18" s="11" t="s">
        <v>976</v>
      </c>
      <c r="I18" s="28">
        <v>11121.310000000001</v>
      </c>
      <c r="V18" s="11" t="s">
        <v>1476</v>
      </c>
      <c r="W18" s="20">
        <v>56618.529999999992</v>
      </c>
    </row>
    <row r="19" spans="8:35" x14ac:dyDescent="0.3">
      <c r="H19" s="15" t="s">
        <v>971</v>
      </c>
      <c r="I19" s="28">
        <v>3101.42</v>
      </c>
      <c r="V19" s="11" t="s">
        <v>1477</v>
      </c>
      <c r="W19" s="20">
        <v>43329.43</v>
      </c>
      <c r="AB19" t="s">
        <v>1489</v>
      </c>
      <c r="AC19" t="s">
        <v>1490</v>
      </c>
    </row>
    <row r="20" spans="8:35" x14ac:dyDescent="0.3">
      <c r="H20" s="15" t="s">
        <v>970</v>
      </c>
      <c r="I20" s="28">
        <v>2398.4</v>
      </c>
      <c r="V20" s="11" t="s">
        <v>1478</v>
      </c>
      <c r="W20" s="20">
        <v>50173.960000000006</v>
      </c>
      <c r="AB20" t="s">
        <v>1505</v>
      </c>
      <c r="AC20" s="25">
        <v>40000</v>
      </c>
      <c r="AE20" s="11" t="s">
        <v>1494</v>
      </c>
      <c r="AF20" s="12" t="s">
        <v>1495</v>
      </c>
      <c r="AG20" t="s">
        <v>1502</v>
      </c>
    </row>
    <row r="21" spans="8:35" x14ac:dyDescent="0.3">
      <c r="H21" s="15" t="s">
        <v>972</v>
      </c>
      <c r="I21" s="28">
        <v>3328.53</v>
      </c>
      <c r="V21" s="11" t="s">
        <v>1479</v>
      </c>
      <c r="W21" s="20">
        <v>42781.860000000008</v>
      </c>
      <c r="AB21" t="s">
        <v>1503</v>
      </c>
      <c r="AC21" s="25">
        <v>32000</v>
      </c>
      <c r="AE21" s="11" t="s">
        <v>1469</v>
      </c>
      <c r="AF21" s="12">
        <v>42073.709999999992</v>
      </c>
      <c r="AG21" t="s">
        <v>1500</v>
      </c>
    </row>
    <row r="22" spans="8:35" x14ac:dyDescent="0.3">
      <c r="H22" s="15" t="s">
        <v>973</v>
      </c>
      <c r="I22" s="28">
        <v>2292.96</v>
      </c>
      <c r="N22" t="s">
        <v>1481</v>
      </c>
      <c r="V22" s="11" t="s">
        <v>1480</v>
      </c>
      <c r="W22" s="20">
        <v>29206.489999999994</v>
      </c>
      <c r="AB22" t="s">
        <v>1504</v>
      </c>
      <c r="AC22" s="25">
        <v>38000</v>
      </c>
      <c r="AE22" s="11" t="s">
        <v>1470</v>
      </c>
      <c r="AF22" s="12">
        <v>31927.779999999995</v>
      </c>
    </row>
    <row r="23" spans="8:35" x14ac:dyDescent="0.3">
      <c r="H23" s="11" t="s">
        <v>975</v>
      </c>
      <c r="I23" s="28">
        <v>15009.24</v>
      </c>
      <c r="N23">
        <v>481</v>
      </c>
      <c r="AB23" t="s">
        <v>1492</v>
      </c>
      <c r="AC23" s="21">
        <v>100000</v>
      </c>
      <c r="AE23" s="11" t="s">
        <v>1471</v>
      </c>
      <c r="AF23" s="12">
        <v>40884.870000000003</v>
      </c>
    </row>
    <row r="24" spans="8:35" x14ac:dyDescent="0.3">
      <c r="H24" s="15" t="s">
        <v>971</v>
      </c>
      <c r="I24" s="28">
        <v>8331.56</v>
      </c>
      <c r="AE24" s="11" t="s">
        <v>1472</v>
      </c>
      <c r="AF24" s="12">
        <v>40861.39</v>
      </c>
    </row>
    <row r="25" spans="8:35" x14ac:dyDescent="0.3">
      <c r="H25" s="15" t="s">
        <v>970</v>
      </c>
      <c r="I25" s="28">
        <v>2276.67</v>
      </c>
      <c r="AE25" s="11" t="s">
        <v>1473</v>
      </c>
      <c r="AF25" s="12">
        <v>42255.35</v>
      </c>
    </row>
    <row r="26" spans="8:35" x14ac:dyDescent="0.3">
      <c r="H26" s="15" t="s">
        <v>972</v>
      </c>
      <c r="I26" s="28">
        <v>2378.1799999999998</v>
      </c>
      <c r="AE26" s="11" t="s">
        <v>1474</v>
      </c>
      <c r="AF26" s="12">
        <v>31268.369999999995</v>
      </c>
    </row>
    <row r="27" spans="8:35" x14ac:dyDescent="0.3">
      <c r="H27" s="15" t="s">
        <v>973</v>
      </c>
      <c r="I27" s="28">
        <v>2022.83</v>
      </c>
      <c r="AE27" s="11" t="s">
        <v>1475</v>
      </c>
      <c r="AF27" s="12">
        <v>45513.079999999987</v>
      </c>
    </row>
    <row r="28" spans="8:35" x14ac:dyDescent="0.3">
      <c r="H28" s="11" t="s">
        <v>1465</v>
      </c>
      <c r="I28" s="28">
        <v>43329.43</v>
      </c>
      <c r="AE28" s="11" t="s">
        <v>1476</v>
      </c>
      <c r="AF28" s="12">
        <v>56618.529999999992</v>
      </c>
    </row>
    <row r="29" spans="8:35" x14ac:dyDescent="0.3">
      <c r="AE29" s="11" t="s">
        <v>1477</v>
      </c>
      <c r="AF29" s="12">
        <v>43329.43</v>
      </c>
    </row>
    <row r="30" spans="8:35" x14ac:dyDescent="0.3">
      <c r="AE30" s="11" t="s">
        <v>1478</v>
      </c>
      <c r="AF30" s="12">
        <v>50173.960000000006</v>
      </c>
    </row>
    <row r="31" spans="8:35" x14ac:dyDescent="0.3">
      <c r="AE31" s="11" t="s">
        <v>1479</v>
      </c>
      <c r="AF31" s="12">
        <v>42781.860000000008</v>
      </c>
    </row>
    <row r="32" spans="8:35" x14ac:dyDescent="0.3">
      <c r="AE32" s="11" t="s">
        <v>1480</v>
      </c>
      <c r="AF32" s="12">
        <v>29206.489999999994</v>
      </c>
    </row>
    <row r="33" spans="31:32" x14ac:dyDescent="0.3">
      <c r="AE33" s="23" t="s">
        <v>1465</v>
      </c>
      <c r="AF33" s="24">
        <v>496894.81999999995</v>
      </c>
    </row>
  </sheetData>
  <phoneticPr fontId="5" type="noConversion"/>
  <pageMargins left="0.7" right="0.7" top="0.75" bottom="0.75" header="0.3" footer="0.3"/>
  <drawing r:id="rId13"/>
  <tableParts count="6">
    <tablePart r:id="rId14"/>
    <tablePart r:id="rId15"/>
    <tablePart r:id="rId16"/>
    <tablePart r:id="rId17"/>
    <tablePart r:id="rId18"/>
    <tablePart r:id="rId19"/>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DashBoard</vt:lpstr>
      <vt:lpstr>Imp Actions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SUMERU ROHIT</dc:creator>
  <cp:lastModifiedBy>ROHIT KUMAR</cp:lastModifiedBy>
  <dcterms:created xsi:type="dcterms:W3CDTF">2025-08-01T23:44:20Z</dcterms:created>
  <dcterms:modified xsi:type="dcterms:W3CDTF">2025-08-10T06:29:20Z</dcterms:modified>
</cp:coreProperties>
</file>