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hit\Desktop\"/>
    </mc:Choice>
  </mc:AlternateContent>
  <bookViews>
    <workbookView xWindow="0" yWindow="0" windowWidth="14380" windowHeight="567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8" i="1" l="1"/>
  <c r="L3" i="1"/>
  <c r="B16" i="1"/>
  <c r="J4" i="1" s="1"/>
  <c r="K4" i="1" s="1"/>
  <c r="A16" i="1"/>
  <c r="C4" i="1" s="1"/>
  <c r="F4" i="1" l="1"/>
  <c r="C11" i="1"/>
  <c r="C10" i="1"/>
  <c r="D14" i="1"/>
  <c r="D7" i="1"/>
  <c r="C7" i="1"/>
  <c r="J10" i="1"/>
  <c r="K10" i="1" s="1"/>
  <c r="D13" i="1"/>
  <c r="C15" i="1"/>
  <c r="J8" i="1"/>
  <c r="K8" i="1" s="1"/>
  <c r="C14" i="1"/>
  <c r="C6" i="1"/>
  <c r="D11" i="1"/>
  <c r="J15" i="1"/>
  <c r="K15" i="1" s="1"/>
  <c r="J7" i="1"/>
  <c r="K7" i="1" s="1"/>
  <c r="D3" i="1"/>
  <c r="D15" i="1"/>
  <c r="C9" i="1"/>
  <c r="C3" i="1"/>
  <c r="D5" i="1"/>
  <c r="D12" i="1"/>
  <c r="J3" i="1"/>
  <c r="K3" i="1" s="1"/>
  <c r="C13" i="1"/>
  <c r="C5" i="1"/>
  <c r="D10" i="1"/>
  <c r="J14" i="1"/>
  <c r="K14" i="1" s="1"/>
  <c r="J6" i="1"/>
  <c r="K6" i="1" s="1"/>
  <c r="J11" i="1"/>
  <c r="K11" i="1" s="1"/>
  <c r="D6" i="1"/>
  <c r="C8" i="1"/>
  <c r="J9" i="1"/>
  <c r="K9" i="1" s="1"/>
  <c r="D4" i="1"/>
  <c r="E4" i="1" s="1"/>
  <c r="C12" i="1"/>
  <c r="D9" i="1"/>
  <c r="J13" i="1"/>
  <c r="K13" i="1" s="1"/>
  <c r="J5" i="1"/>
  <c r="K5" i="1" s="1"/>
  <c r="D8" i="1"/>
  <c r="J12" i="1"/>
  <c r="K12" i="1" s="1"/>
  <c r="K16" i="1" l="1"/>
  <c r="E7" i="1"/>
  <c r="F7" i="1"/>
  <c r="E13" i="1"/>
  <c r="F13" i="1"/>
  <c r="F10" i="1"/>
  <c r="E10" i="1"/>
  <c r="F11" i="1"/>
  <c r="E11" i="1"/>
  <c r="E6" i="1"/>
  <c r="F6" i="1"/>
  <c r="E14" i="1"/>
  <c r="F14" i="1"/>
  <c r="F9" i="1"/>
  <c r="E9" i="1"/>
  <c r="E12" i="1"/>
  <c r="F12" i="1"/>
  <c r="E15" i="1"/>
  <c r="F15" i="1"/>
  <c r="F8" i="1"/>
  <c r="E8" i="1"/>
  <c r="E3" i="1"/>
  <c r="F3" i="1"/>
  <c r="F16" i="1" s="1"/>
  <c r="E5" i="1"/>
  <c r="F5" i="1"/>
  <c r="E16" i="1" l="1"/>
  <c r="E22" i="1" s="1"/>
  <c r="H21" i="1" l="1"/>
  <c r="E25" i="1" s="1"/>
  <c r="G4" i="1" s="1"/>
  <c r="H4" i="1" s="1"/>
  <c r="I4" i="1" s="1"/>
  <c r="G11" i="1"/>
  <c r="H11" i="1" s="1"/>
  <c r="I11" i="1" s="1"/>
  <c r="G9" i="1"/>
  <c r="H9" i="1" s="1"/>
  <c r="I9" i="1" s="1"/>
  <c r="G5" i="1"/>
  <c r="H5" i="1" s="1"/>
  <c r="I5" i="1" s="1"/>
  <c r="G3" i="1"/>
  <c r="H3" i="1" s="1"/>
  <c r="I3" i="1" s="1"/>
  <c r="G12" i="1"/>
  <c r="H12" i="1" s="1"/>
  <c r="I12" i="1" s="1"/>
  <c r="G10" i="1"/>
  <c r="H10" i="1" s="1"/>
  <c r="I10" i="1" s="1"/>
  <c r="G8" i="1"/>
  <c r="H8" i="1" s="1"/>
  <c r="I8" i="1" s="1"/>
  <c r="G15" i="1"/>
  <c r="H15" i="1" s="1"/>
  <c r="I15" i="1" s="1"/>
  <c r="G7" i="1"/>
  <c r="H7" i="1" s="1"/>
  <c r="I7" i="1" s="1"/>
  <c r="G13" i="1"/>
  <c r="H13" i="1" s="1"/>
  <c r="I13" i="1" s="1"/>
  <c r="G14" i="1"/>
  <c r="H14" i="1" s="1"/>
  <c r="I14" i="1" s="1"/>
  <c r="G6" i="1"/>
  <c r="H6" i="1" s="1"/>
  <c r="I6" i="1" s="1"/>
  <c r="I16" i="1" l="1"/>
</calcChain>
</file>

<file path=xl/sharedStrings.xml><?xml version="1.0" encoding="utf-8"?>
<sst xmlns="http://schemas.openxmlformats.org/spreadsheetml/2006/main" count="23" uniqueCount="21">
  <si>
    <t>x</t>
  </si>
  <si>
    <t>x-xmean</t>
  </si>
  <si>
    <t>y-ymean</t>
  </si>
  <si>
    <t>maths</t>
  </si>
  <si>
    <t>stats</t>
  </si>
  <si>
    <t>(x-xmean)*(y-ymean)</t>
  </si>
  <si>
    <t>(x-xmean)**2</t>
  </si>
  <si>
    <t>m=</t>
  </si>
  <si>
    <t>c=</t>
  </si>
  <si>
    <t>m*xmean</t>
  </si>
  <si>
    <t>sum((x-xmean)*(y-ymean))/sum((x-xmean)**2)</t>
  </si>
  <si>
    <t>ymean-m*xmean</t>
  </si>
  <si>
    <t>y_pred=mxi+c</t>
  </si>
  <si>
    <t>y/y_actual</t>
  </si>
  <si>
    <t>y_pred-ymean</t>
  </si>
  <si>
    <t>y_actual-ymean</t>
  </si>
  <si>
    <t>(y_pred-ymean)**2</t>
  </si>
  <si>
    <t>(y_actual-ymean)**2</t>
  </si>
  <si>
    <t>((y_pred-ymean)**2)/((y_actual-ymean)**2)</t>
  </si>
  <si>
    <t>R**2=</t>
  </si>
  <si>
    <t>R=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</si>
</sst>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Sheet1!$A$3:$A$15</c:f>
              <c:numCache>
                <c:formatCode>General</c:formatCode>
                <c:ptCount val="13"/>
                <c:pt idx="0">
                  <c:v>3</c:v>
                </c:pt>
                <c:pt idx="1">
                  <c:v>6</c:v>
                </c:pt>
                <c:pt idx="2">
                  <c:v>7</c:v>
                </c:pt>
                <c:pt idx="3">
                  <c:v>6</c:v>
                </c:pt>
                <c:pt idx="4">
                  <c:v>1</c:v>
                </c:pt>
                <c:pt idx="5">
                  <c:v>4</c:v>
                </c:pt>
                <c:pt idx="6">
                  <c:v>11</c:v>
                </c:pt>
                <c:pt idx="7">
                  <c:v>19</c:v>
                </c:pt>
                <c:pt idx="8">
                  <c:v>8</c:v>
                </c:pt>
                <c:pt idx="9">
                  <c:v>1</c:v>
                </c:pt>
                <c:pt idx="10">
                  <c:v>15</c:v>
                </c:pt>
                <c:pt idx="11">
                  <c:v>5</c:v>
                </c:pt>
                <c:pt idx="12">
                  <c:v>14</c:v>
                </c:pt>
              </c:numCache>
            </c:numRef>
          </c:xVal>
          <c:yVal>
            <c:numRef>
              <c:f>Sheet1!$B$3:$B$15</c:f>
              <c:numCache>
                <c:formatCode>General</c:formatCode>
                <c:ptCount val="13"/>
                <c:pt idx="0">
                  <c:v>18</c:v>
                </c:pt>
                <c:pt idx="1">
                  <c:v>7</c:v>
                </c:pt>
                <c:pt idx="2">
                  <c:v>19</c:v>
                </c:pt>
                <c:pt idx="3">
                  <c:v>15</c:v>
                </c:pt>
                <c:pt idx="4">
                  <c:v>13</c:v>
                </c:pt>
                <c:pt idx="5">
                  <c:v>12</c:v>
                </c:pt>
                <c:pt idx="6">
                  <c:v>19</c:v>
                </c:pt>
                <c:pt idx="7">
                  <c:v>16</c:v>
                </c:pt>
                <c:pt idx="8">
                  <c:v>17</c:v>
                </c:pt>
                <c:pt idx="9">
                  <c:v>17</c:v>
                </c:pt>
                <c:pt idx="10">
                  <c:v>15</c:v>
                </c:pt>
                <c:pt idx="11">
                  <c:v>15</c:v>
                </c:pt>
                <c:pt idx="12">
                  <c:v>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469224"/>
        <c:axId val="349473536"/>
      </c:scatterChart>
      <c:valAx>
        <c:axId val="349469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473536"/>
        <c:crosses val="autoZero"/>
        <c:crossBetween val="midCat"/>
      </c:valAx>
      <c:valAx>
        <c:axId val="34947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469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663575</xdr:colOff>
      <xdr:row>21</xdr:row>
      <xdr:rowOff>123825</xdr:rowOff>
    </xdr:from>
    <xdr:to>
      <xdr:col>10</xdr:col>
      <xdr:colOff>263525</xdr:colOff>
      <xdr:row>36</xdr:row>
      <xdr:rowOff>104775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tabSelected="1" workbookViewId="0">
      <selection activeCell="J19" sqref="J19"/>
    </sheetView>
  </sheetViews>
  <sheetFormatPr defaultRowHeight="14.5" x14ac:dyDescent="0.35"/>
  <cols>
    <col min="2" max="2" width="11.81640625" bestFit="1" customWidth="1"/>
    <col min="3" max="3" width="13.6328125" customWidth="1"/>
    <col min="4" max="4" width="13.26953125" customWidth="1"/>
    <col min="5" max="5" width="18.90625" bestFit="1" customWidth="1"/>
    <col min="6" max="6" width="13.453125" customWidth="1"/>
    <col min="7" max="7" width="12.453125" bestFit="1" customWidth="1"/>
    <col min="8" max="8" width="13" bestFit="1" customWidth="1"/>
    <col min="9" max="9" width="17.36328125" bestFit="1" customWidth="1"/>
    <col min="10" max="10" width="14.90625" customWidth="1"/>
    <col min="11" max="11" width="18.453125" bestFit="1" customWidth="1"/>
    <col min="12" max="12" width="38.6328125" bestFit="1" customWidth="1"/>
  </cols>
  <sheetData>
    <row r="1" spans="1:12" x14ac:dyDescent="0.35">
      <c r="A1" t="s">
        <v>0</v>
      </c>
      <c r="B1" t="s">
        <v>13</v>
      </c>
      <c r="C1" t="s">
        <v>1</v>
      </c>
      <c r="D1" t="s">
        <v>2</v>
      </c>
      <c r="E1" t="s">
        <v>5</v>
      </c>
      <c r="F1" t="s">
        <v>6</v>
      </c>
      <c r="G1" t="s">
        <v>12</v>
      </c>
      <c r="H1" t="s">
        <v>14</v>
      </c>
      <c r="I1" t="s">
        <v>16</v>
      </c>
      <c r="J1" t="s">
        <v>15</v>
      </c>
      <c r="K1" t="s">
        <v>17</v>
      </c>
      <c r="L1" t="s">
        <v>18</v>
      </c>
    </row>
    <row r="2" spans="1:12" x14ac:dyDescent="0.35">
      <c r="A2" t="s">
        <v>3</v>
      </c>
      <c r="B2" t="s">
        <v>4</v>
      </c>
    </row>
    <row r="3" spans="1:12" x14ac:dyDescent="0.35">
      <c r="A3">
        <v>3</v>
      </c>
      <c r="B3">
        <v>18</v>
      </c>
      <c r="C3">
        <f>A3-$A$16</f>
        <v>-4.6923076923076925</v>
      </c>
      <c r="D3">
        <f>B3-$B$16</f>
        <v>3.3076923076923084</v>
      </c>
      <c r="E3">
        <f>C3*D3</f>
        <v>-15.520710059171602</v>
      </c>
      <c r="F3">
        <f>C3*C3</f>
        <v>22.017751479289942</v>
      </c>
      <c r="G3">
        <f>($E$22*A3)+$E$25</f>
        <v>14.834439834024895</v>
      </c>
      <c r="H3">
        <f>G3-$B$16</f>
        <v>0.14213214171720345</v>
      </c>
      <c r="I3">
        <f>H3*H3</f>
        <v>2.0201545709119206E-2</v>
      </c>
      <c r="J3">
        <f>B3-$B$16</f>
        <v>3.3076923076923084</v>
      </c>
      <c r="K3">
        <f>J3*J3</f>
        <v>10.940828402366868</v>
      </c>
      <c r="L3">
        <f>I16/K16</f>
        <v>1.9464817953363373E-3</v>
      </c>
    </row>
    <row r="4" spans="1:12" x14ac:dyDescent="0.35">
      <c r="A4">
        <v>6</v>
      </c>
      <c r="B4">
        <v>7</v>
      </c>
      <c r="C4">
        <f t="shared" ref="C4:C15" si="0">A4-$A$16</f>
        <v>-1.6923076923076925</v>
      </c>
      <c r="D4">
        <f t="shared" ref="D4:D15" si="1">B4-$B$16</f>
        <v>-7.6923076923076916</v>
      </c>
      <c r="E4">
        <f t="shared" ref="E4:E15" si="2">C4*D4</f>
        <v>13.017751479289942</v>
      </c>
      <c r="F4">
        <f t="shared" ref="F4:F15" si="3">C4*C4</f>
        <v>2.8639053254437878</v>
      </c>
      <c r="G4">
        <f>($E$22*A4)+$E$25</f>
        <v>14.74356846473029</v>
      </c>
      <c r="H4">
        <f t="shared" ref="H4:H15" si="4">G4-$B$16</f>
        <v>5.1260772422597967E-2</v>
      </c>
      <c r="I4">
        <f t="shared" ref="I4:I15" si="5">H4*H4</f>
        <v>2.6276667893613804E-3</v>
      </c>
      <c r="J4">
        <f t="shared" ref="J4:J15" si="6">B4-$B$16</f>
        <v>-7.6923076923076916</v>
      </c>
      <c r="K4">
        <f t="shared" ref="K4:K15" si="7">J4*J4</f>
        <v>59.171597633136081</v>
      </c>
    </row>
    <row r="5" spans="1:12" x14ac:dyDescent="0.35">
      <c r="A5">
        <v>7</v>
      </c>
      <c r="B5">
        <v>19</v>
      </c>
      <c r="C5">
        <f t="shared" si="0"/>
        <v>-0.69230769230769251</v>
      </c>
      <c r="D5">
        <f t="shared" si="1"/>
        <v>4.3076923076923084</v>
      </c>
      <c r="E5">
        <f t="shared" si="2"/>
        <v>-2.9822485207100606</v>
      </c>
      <c r="F5">
        <f t="shared" si="3"/>
        <v>0.47928994082840265</v>
      </c>
      <c r="G5">
        <f>($E$22*A5)+$E$25</f>
        <v>14.713278008298754</v>
      </c>
      <c r="H5">
        <f t="shared" si="4"/>
        <v>2.0970315991062805E-2</v>
      </c>
      <c r="I5">
        <f t="shared" si="5"/>
        <v>4.3975415276502436E-4</v>
      </c>
      <c r="J5">
        <f t="shared" si="6"/>
        <v>4.3076923076923084</v>
      </c>
      <c r="K5">
        <f t="shared" si="7"/>
        <v>18.556213017751485</v>
      </c>
    </row>
    <row r="6" spans="1:12" x14ac:dyDescent="0.35">
      <c r="A6">
        <v>6</v>
      </c>
      <c r="B6">
        <v>15</v>
      </c>
      <c r="C6">
        <f t="shared" si="0"/>
        <v>-1.6923076923076925</v>
      </c>
      <c r="D6">
        <f t="shared" si="1"/>
        <v>0.30769230769230838</v>
      </c>
      <c r="E6">
        <f t="shared" si="2"/>
        <v>-0.52071005917159885</v>
      </c>
      <c r="F6">
        <f t="shared" si="3"/>
        <v>2.8639053254437878</v>
      </c>
      <c r="G6">
        <f>($E$22*A6)+$E$25</f>
        <v>14.74356846473029</v>
      </c>
      <c r="H6">
        <f t="shared" si="4"/>
        <v>5.1260772422597967E-2</v>
      </c>
      <c r="I6">
        <f t="shared" si="5"/>
        <v>2.6276667893613804E-3</v>
      </c>
      <c r="J6">
        <f t="shared" si="6"/>
        <v>0.30769230769230838</v>
      </c>
      <c r="K6">
        <f t="shared" si="7"/>
        <v>9.4674556213018166E-2</v>
      </c>
    </row>
    <row r="7" spans="1:12" x14ac:dyDescent="0.35">
      <c r="A7">
        <v>1</v>
      </c>
      <c r="B7">
        <v>13</v>
      </c>
      <c r="C7">
        <f t="shared" si="0"/>
        <v>-6.6923076923076925</v>
      </c>
      <c r="D7">
        <f t="shared" si="1"/>
        <v>-1.6923076923076916</v>
      </c>
      <c r="E7">
        <f t="shared" si="2"/>
        <v>11.325443786982245</v>
      </c>
      <c r="F7">
        <f t="shared" si="3"/>
        <v>44.786982248520715</v>
      </c>
      <c r="G7">
        <f>($E$22*A7)+$E$25</f>
        <v>14.895020746887965</v>
      </c>
      <c r="H7">
        <f t="shared" si="4"/>
        <v>0.20271305458027378</v>
      </c>
      <c r="I7">
        <f t="shared" si="5"/>
        <v>4.1092582497265058E-2</v>
      </c>
      <c r="J7">
        <f t="shared" si="6"/>
        <v>-1.6923076923076916</v>
      </c>
      <c r="K7">
        <f t="shared" si="7"/>
        <v>2.8639053254437847</v>
      </c>
    </row>
    <row r="8" spans="1:12" x14ac:dyDescent="0.35">
      <c r="A8">
        <v>4</v>
      </c>
      <c r="B8">
        <v>12</v>
      </c>
      <c r="C8">
        <f t="shared" si="0"/>
        <v>-3.6923076923076925</v>
      </c>
      <c r="D8">
        <f t="shared" si="1"/>
        <v>-2.6923076923076916</v>
      </c>
      <c r="E8">
        <f t="shared" si="2"/>
        <v>9.9408284023668614</v>
      </c>
      <c r="F8">
        <f t="shared" si="3"/>
        <v>13.633136094674558</v>
      </c>
      <c r="G8">
        <f>($E$22*A8)+$E$25</f>
        <v>14.80414937759336</v>
      </c>
      <c r="H8">
        <f t="shared" si="4"/>
        <v>0.11184168528566829</v>
      </c>
      <c r="I8">
        <f t="shared" si="5"/>
        <v>1.2508562567538472E-2</v>
      </c>
      <c r="J8">
        <f t="shared" si="6"/>
        <v>-2.6923076923076916</v>
      </c>
      <c r="K8">
        <f t="shared" si="7"/>
        <v>7.248520710059168</v>
      </c>
    </row>
    <row r="9" spans="1:12" x14ac:dyDescent="0.35">
      <c r="A9">
        <v>11</v>
      </c>
      <c r="B9">
        <v>19</v>
      </c>
      <c r="C9">
        <f t="shared" si="0"/>
        <v>3.3076923076923075</v>
      </c>
      <c r="D9">
        <f t="shared" si="1"/>
        <v>4.3076923076923084</v>
      </c>
      <c r="E9">
        <f t="shared" si="2"/>
        <v>14.248520710059173</v>
      </c>
      <c r="F9">
        <f t="shared" si="3"/>
        <v>10.940828402366863</v>
      </c>
      <c r="G9">
        <f>($E$22*A9)+$E$25</f>
        <v>14.592116182572612</v>
      </c>
      <c r="H9">
        <f t="shared" si="4"/>
        <v>-0.10019150973507962</v>
      </c>
      <c r="I9">
        <f t="shared" si="5"/>
        <v>1.0038338622994554E-2</v>
      </c>
      <c r="J9">
        <f t="shared" si="6"/>
        <v>4.3076923076923084</v>
      </c>
      <c r="K9">
        <f t="shared" si="7"/>
        <v>18.556213017751485</v>
      </c>
    </row>
    <row r="10" spans="1:12" x14ac:dyDescent="0.35">
      <c r="A10">
        <v>19</v>
      </c>
      <c r="B10">
        <v>16</v>
      </c>
      <c r="C10">
        <f t="shared" si="0"/>
        <v>11.307692307692307</v>
      </c>
      <c r="D10">
        <f t="shared" si="1"/>
        <v>1.3076923076923084</v>
      </c>
      <c r="E10">
        <f t="shared" si="2"/>
        <v>14.786982248520717</v>
      </c>
      <c r="F10">
        <f t="shared" si="3"/>
        <v>127.86390532544377</v>
      </c>
      <c r="G10">
        <f>($E$22*A10)+$E$25</f>
        <v>14.349792531120331</v>
      </c>
      <c r="H10">
        <f t="shared" si="4"/>
        <v>-0.34251516118736092</v>
      </c>
      <c r="I10">
        <f t="shared" si="5"/>
        <v>0.11731663564320383</v>
      </c>
      <c r="J10">
        <f t="shared" si="6"/>
        <v>1.3076923076923084</v>
      </c>
      <c r="K10">
        <f t="shared" si="7"/>
        <v>1.710059171597635</v>
      </c>
    </row>
    <row r="11" spans="1:12" x14ac:dyDescent="0.35">
      <c r="A11">
        <v>8</v>
      </c>
      <c r="B11">
        <v>17</v>
      </c>
      <c r="C11">
        <f t="shared" si="0"/>
        <v>0.30769230769230749</v>
      </c>
      <c r="D11">
        <f t="shared" si="1"/>
        <v>2.3076923076923084</v>
      </c>
      <c r="E11">
        <f t="shared" si="2"/>
        <v>0.71005917159763288</v>
      </c>
      <c r="F11">
        <f t="shared" si="3"/>
        <v>9.4674556213017624E-2</v>
      </c>
      <c r="G11">
        <f>($E$22*A11)+$E$25</f>
        <v>14.682987551867217</v>
      </c>
      <c r="H11">
        <f t="shared" si="4"/>
        <v>-9.3201404404741339E-3</v>
      </c>
      <c r="I11">
        <f t="shared" si="5"/>
        <v>8.6865017830161382E-5</v>
      </c>
      <c r="J11">
        <f t="shared" si="6"/>
        <v>2.3076923076923084</v>
      </c>
      <c r="K11">
        <f t="shared" si="7"/>
        <v>5.3254437869822517</v>
      </c>
    </row>
    <row r="12" spans="1:12" x14ac:dyDescent="0.35">
      <c r="A12">
        <v>1</v>
      </c>
      <c r="B12">
        <v>17</v>
      </c>
      <c r="C12">
        <f t="shared" si="0"/>
        <v>-6.6923076923076925</v>
      </c>
      <c r="D12">
        <f t="shared" si="1"/>
        <v>2.3076923076923084</v>
      </c>
      <c r="E12">
        <f t="shared" si="2"/>
        <v>-15.443786982248525</v>
      </c>
      <c r="F12">
        <f t="shared" si="3"/>
        <v>44.786982248520715</v>
      </c>
      <c r="G12">
        <f>($E$22*A12)+$E$25</f>
        <v>14.895020746887965</v>
      </c>
      <c r="H12">
        <f t="shared" si="4"/>
        <v>0.20271305458027378</v>
      </c>
      <c r="I12">
        <f t="shared" si="5"/>
        <v>4.1092582497265058E-2</v>
      </c>
      <c r="J12">
        <f t="shared" si="6"/>
        <v>2.3076923076923084</v>
      </c>
      <c r="K12">
        <f t="shared" si="7"/>
        <v>5.3254437869822517</v>
      </c>
    </row>
    <row r="13" spans="1:12" x14ac:dyDescent="0.35">
      <c r="A13">
        <v>15</v>
      </c>
      <c r="B13">
        <v>15</v>
      </c>
      <c r="C13">
        <f t="shared" si="0"/>
        <v>7.3076923076923075</v>
      </c>
      <c r="D13">
        <f t="shared" si="1"/>
        <v>0.30769230769230838</v>
      </c>
      <c r="E13">
        <f t="shared" si="2"/>
        <v>2.2485207100591764</v>
      </c>
      <c r="F13">
        <f t="shared" si="3"/>
        <v>53.402366863905321</v>
      </c>
      <c r="G13">
        <f>($E$22*A13)+$E$25</f>
        <v>14.470954356846471</v>
      </c>
      <c r="H13">
        <f t="shared" si="4"/>
        <v>-0.22135333546122027</v>
      </c>
      <c r="I13">
        <f t="shared" si="5"/>
        <v>4.8997299119807512E-2</v>
      </c>
      <c r="J13">
        <f t="shared" si="6"/>
        <v>0.30769230769230838</v>
      </c>
      <c r="K13">
        <f t="shared" si="7"/>
        <v>9.4674556213018166E-2</v>
      </c>
    </row>
    <row r="14" spans="1:12" x14ac:dyDescent="0.35">
      <c r="A14">
        <v>5</v>
      </c>
      <c r="B14">
        <v>15</v>
      </c>
      <c r="C14">
        <f t="shared" si="0"/>
        <v>-2.6923076923076925</v>
      </c>
      <c r="D14">
        <f t="shared" si="1"/>
        <v>0.30769230769230838</v>
      </c>
      <c r="E14">
        <f t="shared" si="2"/>
        <v>-0.82840236686390722</v>
      </c>
      <c r="F14">
        <f t="shared" si="3"/>
        <v>7.2485207100591724</v>
      </c>
      <c r="G14">
        <f>($E$22*A14)+$E$25</f>
        <v>14.773858921161825</v>
      </c>
      <c r="H14">
        <f t="shared" si="4"/>
        <v>8.1551228854133129E-2</v>
      </c>
      <c r="I14">
        <f t="shared" si="5"/>
        <v>6.6506029276191961E-3</v>
      </c>
      <c r="J14">
        <f t="shared" si="6"/>
        <v>0.30769230769230838</v>
      </c>
      <c r="K14">
        <f t="shared" si="7"/>
        <v>9.4674556213018166E-2</v>
      </c>
    </row>
    <row r="15" spans="1:12" x14ac:dyDescent="0.35">
      <c r="A15">
        <v>14</v>
      </c>
      <c r="B15">
        <v>8</v>
      </c>
      <c r="C15">
        <f t="shared" si="0"/>
        <v>6.3076923076923075</v>
      </c>
      <c r="D15">
        <f t="shared" si="1"/>
        <v>-6.6923076923076916</v>
      </c>
      <c r="E15">
        <f t="shared" si="2"/>
        <v>-42.213017751479285</v>
      </c>
      <c r="F15">
        <f t="shared" si="3"/>
        <v>39.786982248520708</v>
      </c>
      <c r="G15">
        <f>($E$22*A15)+$E$25</f>
        <v>14.501244813278007</v>
      </c>
      <c r="H15">
        <f t="shared" si="4"/>
        <v>-0.19106287902968511</v>
      </c>
      <c r="I15">
        <f t="shared" si="5"/>
        <v>3.6505023743112083E-2</v>
      </c>
      <c r="J15">
        <f t="shared" si="6"/>
        <v>-6.6923076923076916</v>
      </c>
      <c r="K15">
        <f t="shared" si="7"/>
        <v>44.786982248520701</v>
      </c>
    </row>
    <row r="16" spans="1:12" x14ac:dyDescent="0.35">
      <c r="A16">
        <f>AVERAGE(A3:A15)</f>
        <v>7.6923076923076925</v>
      </c>
      <c r="B16">
        <f>AVERAGE(B3:B15)</f>
        <v>14.692307692307692</v>
      </c>
      <c r="E16">
        <f>SUM(E3:E15)</f>
        <v>-11.23076923076923</v>
      </c>
      <c r="F16">
        <f>SUM(F3:F15)</f>
        <v>370.76923076923072</v>
      </c>
      <c r="I16">
        <f>SUM(I3:I15)</f>
        <v>0.34018512607724294</v>
      </c>
      <c r="K16">
        <f>SUM(K3:K15)</f>
        <v>174.76923076923077</v>
      </c>
    </row>
    <row r="20" spans="4:8" x14ac:dyDescent="0.35">
      <c r="H20" t="s">
        <v>9</v>
      </c>
    </row>
    <row r="21" spans="4:8" x14ac:dyDescent="0.35">
      <c r="D21" t="s">
        <v>7</v>
      </c>
      <c r="E21" t="s">
        <v>10</v>
      </c>
      <c r="H21">
        <f>E22*A16</f>
        <v>-0.2330035110118098</v>
      </c>
    </row>
    <row r="22" spans="4:8" x14ac:dyDescent="0.35">
      <c r="D22" t="s">
        <v>7</v>
      </c>
      <c r="E22">
        <f>E16/F16</f>
        <v>-3.0290456431535273E-2</v>
      </c>
    </row>
    <row r="24" spans="4:8" x14ac:dyDescent="0.35">
      <c r="D24" t="s">
        <v>8</v>
      </c>
      <c r="E24" t="s">
        <v>11</v>
      </c>
    </row>
    <row r="25" spans="4:8" x14ac:dyDescent="0.35">
      <c r="D25" t="s">
        <v>8</v>
      </c>
      <c r="E25">
        <f>B16-H21</f>
        <v>14.925311203319501</v>
      </c>
    </row>
    <row r="27" spans="4:8" x14ac:dyDescent="0.35">
      <c r="D27" t="s">
        <v>19</v>
      </c>
      <c r="E27">
        <v>1.9464817953363373E-3</v>
      </c>
    </row>
    <row r="28" spans="4:8" x14ac:dyDescent="0.35">
      <c r="D28" t="s">
        <v>20</v>
      </c>
      <c r="E28" s="1">
        <f>SQRT(E27)</f>
        <v>4.4118950523968012E-2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Rohit</dc:creator>
  <cp:lastModifiedBy>Rohit</cp:lastModifiedBy>
  <dcterms:created xsi:type="dcterms:W3CDTF">2020-01-20T19:09:35Z</dcterms:created>
  <dcterms:modified xsi:type="dcterms:W3CDTF">2020-01-20T20:11:32Z</dcterms:modified>
</cp:coreProperties>
</file>