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e 1. Introduction to Stat" sheetId="1" r:id="rId4"/>
  </sheets>
  <definedNames/>
  <calcPr/>
</workbook>
</file>

<file path=xl/sharedStrings.xml><?xml version="1.0" encoding="utf-8"?>
<sst xmlns="http://schemas.openxmlformats.org/spreadsheetml/2006/main" count="51" uniqueCount="35">
  <si>
    <t>Q.1</t>
  </si>
  <si>
    <t>Question 1. There is an assumption that there is no significant difference between boys and girls with respect to intelligence. Tests are conducted on two groups and the following are the observations</t>
  </si>
  <si>
    <t>Mean</t>
  </si>
  <si>
    <t>Standard Deviation</t>
  </si>
  <si>
    <t>Size</t>
  </si>
  <si>
    <t>Girls</t>
  </si>
  <si>
    <t>Boys</t>
  </si>
  <si>
    <t>SAMPLE MEAN (x̄)</t>
  </si>
  <si>
    <t>SAMPLE MEAN (n)</t>
  </si>
  <si>
    <t>S.D (σ1)</t>
  </si>
  <si>
    <t>S.D (σ2)</t>
  </si>
  <si>
    <t>SAMPLE SIZE (n1)</t>
  </si>
  <si>
    <t>SAMPLE SIZE (n2)</t>
  </si>
  <si>
    <t>z-test</t>
  </si>
  <si>
    <t>Q.2</t>
  </si>
  <si>
    <t>Analyze the below data and tell whether you can conclude that smoking causes cancer or not?</t>
  </si>
  <si>
    <t>Category</t>
  </si>
  <si>
    <t>Diagnosed as Cancer</t>
  </si>
  <si>
    <t>Without Cancer</t>
  </si>
  <si>
    <t>Total</t>
  </si>
  <si>
    <t>Smokers</t>
  </si>
  <si>
    <t>Non-Smokers</t>
  </si>
  <si>
    <t>OBSERVED</t>
  </si>
  <si>
    <t>Smoker</t>
  </si>
  <si>
    <t>dignosed as cancer</t>
  </si>
  <si>
    <t>without cancer</t>
  </si>
  <si>
    <t>EXPECTED</t>
  </si>
  <si>
    <t>smokers</t>
  </si>
  <si>
    <t>formula</t>
  </si>
  <si>
    <t>(oberved-expected)2/ expected</t>
  </si>
  <si>
    <t>smokers drug as cancer</t>
  </si>
  <si>
    <t>smokers without cancer</t>
  </si>
  <si>
    <t>Non-Smokers digao as cancer</t>
  </si>
  <si>
    <t>Non-Smoker without cancer</t>
  </si>
  <si>
    <t>x²</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</si>
</sst>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1.0"/>
      <color rgb="FF000000"/>
      <name val="Calibri"/>
    </font>
    <font>
      <color theme="1"/>
      <name val="Calibri"/>
      <scheme val="minor"/>
    </font>
    <font>
      <b/>
      <sz val="11.0"/>
      <color theme="1"/>
      <name val="Calibri"/>
    </font>
    <font>
      <sz val="11.0"/>
      <color theme="1"/>
      <name val="Calibri"/>
    </font>
    <font>
      <b/>
      <sz val="12.0"/>
      <color theme="1"/>
      <name val="Calibri"/>
    </font>
    <font>
      <b/>
      <sz val="12.0"/>
      <color rgb="FF000000"/>
      <name val="Calibri"/>
    </font>
    <font/>
    <font>
      <b/>
      <sz val="15.0"/>
      <color rgb="FF000000"/>
      <name val="Arial"/>
    </font>
  </fonts>
  <fills count="2">
    <fill>
      <patternFill patternType="none"/>
    </fill>
    <fill>
      <patternFill patternType="lightGray"/>
    </fill>
  </fills>
  <borders count="24">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top style="medium">
        <color rgb="FF000000"/>
      </top>
      <bottom style="medium">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Font="1"/>
    <xf borderId="0" fillId="0" fontId="2" numFmtId="0" xfId="0" applyFont="1"/>
    <xf borderId="1" fillId="0" fontId="3" numFmtId="0" xfId="0" applyBorder="1" applyFont="1"/>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3" numFmtId="0" xfId="0" applyFont="1"/>
    <xf borderId="5" fillId="0" fontId="4" numFmtId="0" xfId="0" applyBorder="1" applyFont="1"/>
    <xf borderId="10" fillId="0" fontId="5" numFmtId="0" xfId="0" applyBorder="1" applyFont="1"/>
    <xf borderId="11" fillId="0" fontId="3" numFmtId="0" xfId="0" applyBorder="1" applyFont="1"/>
    <xf borderId="0" fillId="0" fontId="6" numFmtId="0" xfId="0" applyFont="1"/>
    <xf borderId="12" fillId="0" fontId="3" numFmtId="0" xfId="0" applyAlignment="1" applyBorder="1" applyFont="1">
      <alignment horizontal="center"/>
    </xf>
    <xf borderId="13" fillId="0" fontId="3" numFmtId="0" xfId="0" applyAlignment="1" applyBorder="1" applyFont="1">
      <alignment horizontal="center"/>
    </xf>
    <xf borderId="14" fillId="0" fontId="3" numFmtId="0" xfId="0" applyAlignment="1" applyBorder="1" applyFont="1">
      <alignment horizontal="center"/>
    </xf>
    <xf borderId="15" fillId="0" fontId="3" numFmtId="0" xfId="0" applyAlignment="1" applyBorder="1" applyFont="1">
      <alignment horizontal="center"/>
    </xf>
    <xf borderId="16" fillId="0" fontId="4" numFmtId="0" xfId="0" applyAlignment="1" applyBorder="1" applyFont="1">
      <alignment horizontal="center"/>
    </xf>
    <xf borderId="17" fillId="0" fontId="4" numFmtId="0" xfId="0" applyAlignment="1" applyBorder="1" applyFont="1">
      <alignment horizontal="center"/>
    </xf>
    <xf borderId="4" fillId="0" fontId="3" numFmtId="0" xfId="0" applyAlignment="1" applyBorder="1" applyFont="1">
      <alignment horizontal="center"/>
    </xf>
    <xf borderId="5" fillId="0" fontId="4" numFmtId="0" xfId="0" applyAlignment="1" applyBorder="1" applyFont="1">
      <alignment horizontal="center"/>
    </xf>
    <xf borderId="6" fillId="0" fontId="4" numFmtId="0" xfId="0" applyAlignment="1" applyBorder="1" applyFont="1">
      <alignment horizontal="center"/>
    </xf>
    <xf borderId="7" fillId="0" fontId="3" numFmtId="0" xfId="0" applyAlignment="1" applyBorder="1" applyFont="1">
      <alignment horizontal="center"/>
    </xf>
    <xf borderId="8" fillId="0" fontId="4" numFmtId="0" xfId="0" applyAlignment="1" applyBorder="1" applyFont="1">
      <alignment horizontal="center"/>
    </xf>
    <xf borderId="9" fillId="0" fontId="4" numFmtId="0" xfId="0" applyAlignment="1" applyBorder="1" applyFont="1">
      <alignment horizontal="center"/>
    </xf>
    <xf borderId="10" fillId="0" fontId="3" numFmtId="0" xfId="0" applyAlignment="1" applyBorder="1" applyFont="1">
      <alignment horizontal="center" vertical="center"/>
    </xf>
    <xf borderId="18" fillId="0" fontId="7" numFmtId="0" xfId="0" applyBorder="1" applyFont="1"/>
    <xf borderId="11" fillId="0" fontId="7" numFmtId="0" xfId="0" applyBorder="1" applyFont="1"/>
    <xf borderId="15" fillId="0" fontId="3" numFmtId="0" xfId="0" applyAlignment="1" applyBorder="1" applyFont="1">
      <alignment horizontal="center" vertical="center"/>
    </xf>
    <xf borderId="16" fillId="0" fontId="3" numFmtId="0" xfId="0" applyAlignment="1" applyBorder="1" applyFont="1">
      <alignment horizontal="center" vertical="center"/>
    </xf>
    <xf borderId="17" fillId="0" fontId="3" numFmtId="0" xfId="0" applyAlignment="1" applyBorder="1" applyFont="1">
      <alignment horizontal="center" vertical="center"/>
    </xf>
    <xf borderId="4" fillId="0" fontId="3" numFmtId="0" xfId="0" applyAlignment="1" applyBorder="1" applyFont="1">
      <alignment horizontal="center" vertical="center"/>
    </xf>
    <xf borderId="5" fillId="0" fontId="3" numFmtId="0" xfId="0" applyAlignment="1" applyBorder="1" applyFont="1">
      <alignment horizontal="center" vertical="center"/>
    </xf>
    <xf borderId="6" fillId="0" fontId="3" numFmtId="0" xfId="0" applyAlignment="1" applyBorder="1" applyFont="1">
      <alignment horizontal="center" vertical="center"/>
    </xf>
    <xf borderId="4" fillId="0" fontId="4" numFmtId="0" xfId="0" applyAlignment="1" applyBorder="1" applyFont="1">
      <alignment horizontal="center" vertical="center"/>
    </xf>
    <xf borderId="5" fillId="0" fontId="4" numFmtId="0" xfId="0" applyAlignment="1" applyBorder="1" applyFont="1">
      <alignment horizontal="center" vertical="center"/>
    </xf>
    <xf borderId="6" fillId="0" fontId="4" numFmtId="0" xfId="0" applyAlignment="1" applyBorder="1" applyFont="1">
      <alignment horizontal="center" vertical="center"/>
    </xf>
    <xf borderId="19" fillId="0" fontId="3" numFmtId="0" xfId="0" applyAlignment="1" applyBorder="1" applyFont="1">
      <alignment horizontal="center" vertical="center"/>
    </xf>
    <xf borderId="20" fillId="0" fontId="4" numFmtId="0" xfId="0" applyAlignment="1" applyBorder="1" applyFont="1">
      <alignment horizontal="center" vertical="center"/>
    </xf>
    <xf borderId="21" fillId="0" fontId="4" numFmtId="0" xfId="0" applyAlignment="1" applyBorder="1" applyFont="1">
      <alignment horizontal="center" vertical="center"/>
    </xf>
    <xf borderId="12" fillId="0" fontId="3" numFmtId="0" xfId="0" applyAlignment="1" applyBorder="1" applyFont="1">
      <alignment horizontal="center" vertical="center"/>
    </xf>
    <xf borderId="13" fillId="0" fontId="3" numFmtId="0" xfId="0" applyAlignment="1" applyBorder="1" applyFont="1">
      <alignment horizontal="center" vertical="center"/>
    </xf>
    <xf borderId="14" fillId="0" fontId="3" numFmtId="0" xfId="0" applyAlignment="1" applyBorder="1" applyFont="1">
      <alignment horizontal="center" vertical="center"/>
    </xf>
    <xf borderId="22" fillId="0" fontId="3" numFmtId="0" xfId="0" applyAlignment="1" applyBorder="1" applyFont="1">
      <alignment horizontal="center"/>
    </xf>
    <xf borderId="23" fillId="0" fontId="7" numFmtId="0" xfId="0" applyBorder="1" applyFont="1"/>
    <xf borderId="10" fillId="0" fontId="3" numFmtId="0" xfId="0" applyAlignment="1" applyBorder="1" applyFont="1">
      <alignment horizontal="center"/>
    </xf>
    <xf borderId="16" fillId="0" fontId="3" numFmtId="0" xfId="0" applyBorder="1" applyFont="1"/>
    <xf borderId="12" fillId="0" fontId="3" numFmtId="0" xfId="0" applyBorder="1" applyFont="1"/>
    <xf borderId="14" fillId="0" fontId="3" numFmtId="0" xfId="0" applyBorder="1" applyFont="1"/>
    <xf borderId="13" fillId="0" fontId="3" numFmtId="0" xfId="0" applyBorder="1" applyFont="1"/>
    <xf borderId="16" fillId="0" fontId="4" numFmtId="0" xfId="0" applyBorder="1" applyFont="1"/>
    <xf borderId="10"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514350</xdr:colOff>
      <xdr:row>10</xdr:row>
      <xdr:rowOff>123825</xdr:rowOff>
    </xdr:from>
    <xdr:ext cx="1123950" cy="7143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371475</xdr:colOff>
      <xdr:row>35</xdr:row>
      <xdr:rowOff>104775</xdr:rowOff>
    </xdr:from>
    <xdr:ext cx="1876425" cy="9334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26.0"/>
    <col customWidth="1" min="3" max="3" width="19.71"/>
    <col customWidth="1" min="4" max="4" width="29.57"/>
    <col customWidth="1" min="5" max="5" width="14.57"/>
    <col customWidth="1" min="6" max="26" width="8.71"/>
  </cols>
  <sheetData>
    <row r="1">
      <c r="A1" s="1" t="s">
        <v>0</v>
      </c>
    </row>
    <row r="3">
      <c r="A3" s="2" t="s">
        <v>1</v>
      </c>
    </row>
    <row r="6">
      <c r="A6" s="3"/>
      <c r="B6" s="4" t="s">
        <v>2</v>
      </c>
      <c r="C6" s="4" t="s">
        <v>3</v>
      </c>
      <c r="D6" s="5" t="s">
        <v>4</v>
      </c>
    </row>
    <row r="7">
      <c r="A7" s="6"/>
      <c r="B7" s="7"/>
      <c r="C7" s="7"/>
      <c r="D7" s="8"/>
    </row>
    <row r="8">
      <c r="A8" s="6" t="s">
        <v>5</v>
      </c>
      <c r="B8" s="7">
        <v>89.0</v>
      </c>
      <c r="C8" s="7">
        <v>4.0</v>
      </c>
      <c r="D8" s="8">
        <v>50.0</v>
      </c>
    </row>
    <row r="9">
      <c r="A9" s="6"/>
      <c r="B9" s="7"/>
      <c r="C9" s="7"/>
      <c r="D9" s="8"/>
    </row>
    <row r="10">
      <c r="A10" s="9" t="s">
        <v>6</v>
      </c>
      <c r="B10" s="10">
        <v>82.0</v>
      </c>
      <c r="C10" s="10">
        <v>9.0</v>
      </c>
      <c r="D10" s="11">
        <v>120.0</v>
      </c>
    </row>
    <row r="11">
      <c r="A11" s="12"/>
      <c r="B11" s="12"/>
      <c r="C11" s="12"/>
      <c r="D11" s="12"/>
    </row>
    <row r="12">
      <c r="A12" s="12"/>
      <c r="B12" s="12"/>
      <c r="C12" s="12"/>
      <c r="D12" s="12"/>
    </row>
    <row r="13">
      <c r="A13" s="12"/>
      <c r="B13" s="12"/>
      <c r="C13" s="12"/>
      <c r="D13" s="12"/>
    </row>
    <row r="14">
      <c r="A14" s="12"/>
      <c r="B14" s="12"/>
      <c r="C14" s="12"/>
      <c r="D14" s="12"/>
    </row>
    <row r="16">
      <c r="B16" s="7" t="s">
        <v>7</v>
      </c>
      <c r="C16" s="13">
        <v>89.0</v>
      </c>
    </row>
    <row r="17">
      <c r="B17" s="7" t="s">
        <v>8</v>
      </c>
      <c r="C17" s="13">
        <v>82.0</v>
      </c>
    </row>
    <row r="18">
      <c r="B18" s="7" t="s">
        <v>9</v>
      </c>
      <c r="C18" s="13">
        <v>4.0</v>
      </c>
    </row>
    <row r="19">
      <c r="B19" s="7" t="s">
        <v>10</v>
      </c>
      <c r="C19" s="13">
        <v>9.0</v>
      </c>
    </row>
    <row r="20">
      <c r="B20" s="7" t="s">
        <v>11</v>
      </c>
      <c r="C20" s="13">
        <v>50.0</v>
      </c>
    </row>
    <row r="21" ht="15.75" customHeight="1">
      <c r="B21" s="7" t="s">
        <v>12</v>
      </c>
      <c r="C21" s="13">
        <v>120.0</v>
      </c>
    </row>
    <row r="22" ht="15.75" customHeight="1"/>
    <row r="23" ht="15.75" customHeight="1">
      <c r="B23" s="14" t="s">
        <v>13</v>
      </c>
      <c r="C23" s="15">
        <f>(C16-C17)/SQRT(C18*C18/C20+C19*C19/C21)</f>
        <v>7.0175659</v>
      </c>
    </row>
    <row r="24" ht="15.75" customHeight="1"/>
    <row r="25" ht="15.75" customHeight="1"/>
    <row r="26" ht="15.75" customHeight="1">
      <c r="A26" s="16" t="s">
        <v>14</v>
      </c>
    </row>
    <row r="27" ht="15.75" customHeight="1"/>
    <row r="28" ht="15.75" customHeight="1">
      <c r="A28" s="2" t="s">
        <v>15</v>
      </c>
    </row>
    <row r="29" ht="15.75" customHeight="1"/>
    <row r="30" ht="15.75" customHeight="1">
      <c r="B30" s="17" t="s">
        <v>16</v>
      </c>
      <c r="C30" s="18" t="s">
        <v>17</v>
      </c>
      <c r="D30" s="18" t="s">
        <v>18</v>
      </c>
      <c r="E30" s="19" t="s">
        <v>19</v>
      </c>
    </row>
    <row r="31" ht="15.75" customHeight="1">
      <c r="B31" s="20" t="s">
        <v>20</v>
      </c>
      <c r="C31" s="21">
        <v>220.0</v>
      </c>
      <c r="D31" s="21">
        <v>230.0</v>
      </c>
      <c r="E31" s="22">
        <v>550.0</v>
      </c>
    </row>
    <row r="32" ht="15.75" customHeight="1">
      <c r="B32" s="23" t="s">
        <v>21</v>
      </c>
      <c r="C32" s="24">
        <v>350.0</v>
      </c>
      <c r="D32" s="24">
        <v>640.0</v>
      </c>
      <c r="E32" s="25">
        <v>990.0</v>
      </c>
    </row>
    <row r="33" ht="15.75" customHeight="1">
      <c r="B33" s="26" t="s">
        <v>19</v>
      </c>
      <c r="C33" s="27">
        <v>680.0</v>
      </c>
      <c r="D33" s="27">
        <v>910.0</v>
      </c>
      <c r="E33" s="28">
        <v>1590.0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c r="A43" s="29" t="s">
        <v>22</v>
      </c>
      <c r="B43" s="30"/>
      <c r="C43" s="30"/>
      <c r="D43" s="31"/>
    </row>
    <row r="44" ht="15.75" customHeight="1">
      <c r="A44" s="32"/>
      <c r="B44" s="33"/>
      <c r="C44" s="33"/>
      <c r="D44" s="34"/>
    </row>
    <row r="45" ht="15.75" customHeight="1">
      <c r="A45" s="35" t="s">
        <v>16</v>
      </c>
      <c r="B45" s="36" t="s">
        <v>17</v>
      </c>
      <c r="C45" s="36" t="s">
        <v>18</v>
      </c>
      <c r="D45" s="37" t="s">
        <v>19</v>
      </c>
    </row>
    <row r="46" ht="15.75" customHeight="1">
      <c r="A46" s="38"/>
      <c r="B46" s="39"/>
      <c r="C46" s="39"/>
      <c r="D46" s="40"/>
    </row>
    <row r="47" ht="15.75" customHeight="1">
      <c r="A47" s="35" t="s">
        <v>20</v>
      </c>
      <c r="B47" s="39">
        <v>220.0</v>
      </c>
      <c r="C47" s="39">
        <v>230.0</v>
      </c>
      <c r="D47" s="40">
        <f>SUM(B47:C47)</f>
        <v>450</v>
      </c>
    </row>
    <row r="48" ht="15.75" customHeight="1">
      <c r="A48" s="35"/>
      <c r="B48" s="39"/>
      <c r="C48" s="39"/>
      <c r="D48" s="40"/>
    </row>
    <row r="49" ht="15.75" customHeight="1">
      <c r="A49" s="35" t="s">
        <v>21</v>
      </c>
      <c r="B49" s="39">
        <v>350.0</v>
      </c>
      <c r="C49" s="39">
        <v>640.0</v>
      </c>
      <c r="D49" s="40">
        <v>990.0</v>
      </c>
    </row>
    <row r="50" ht="15.75" customHeight="1">
      <c r="A50" s="41"/>
      <c r="B50" s="42"/>
      <c r="C50" s="42"/>
      <c r="D50" s="43"/>
    </row>
    <row r="51" ht="15.75" customHeight="1">
      <c r="A51" s="44" t="s">
        <v>19</v>
      </c>
      <c r="B51" s="45">
        <f t="shared" ref="B51:C51" si="1">SUM(B47:B49)</f>
        <v>570</v>
      </c>
      <c r="C51" s="45">
        <f t="shared" si="1"/>
        <v>870</v>
      </c>
      <c r="D51" s="46">
        <v>1440.0</v>
      </c>
    </row>
    <row r="52" ht="15.75" customHeight="1"/>
    <row r="53" ht="15.75" customHeight="1"/>
    <row r="54" ht="15.75" customHeight="1">
      <c r="B54" s="47" t="s">
        <v>22</v>
      </c>
      <c r="C54" s="48"/>
    </row>
    <row r="55" ht="15.75" customHeight="1">
      <c r="B55" s="7" t="s">
        <v>23</v>
      </c>
      <c r="C55" s="13">
        <f>(B51/D51)*(D47/D51)*D51</f>
        <v>178.125</v>
      </c>
    </row>
    <row r="56" ht="15.75" customHeight="1">
      <c r="B56" s="7" t="s">
        <v>24</v>
      </c>
      <c r="C56" s="13"/>
    </row>
    <row r="57" ht="15.75" customHeight="1">
      <c r="B57" s="7"/>
      <c r="C57" s="13"/>
    </row>
    <row r="58" ht="15.75" customHeight="1">
      <c r="B58" s="7" t="s">
        <v>25</v>
      </c>
      <c r="C58" s="13">
        <f>(C51/D51)*(D47/D51)*D51</f>
        <v>271.875</v>
      </c>
    </row>
    <row r="59" ht="15.75" customHeight="1">
      <c r="B59" s="7"/>
      <c r="C59" s="13"/>
    </row>
    <row r="60" ht="15.75" customHeight="1">
      <c r="B60" s="7" t="s">
        <v>21</v>
      </c>
      <c r="C60" s="13">
        <f>(B51/D51)*(D49/D51)*D51</f>
        <v>391.875</v>
      </c>
    </row>
    <row r="61" ht="15.75" customHeight="1">
      <c r="B61" s="7" t="s">
        <v>24</v>
      </c>
      <c r="C61" s="13"/>
    </row>
    <row r="62" ht="15.75" customHeight="1">
      <c r="B62" s="7"/>
      <c r="C62" s="13"/>
    </row>
    <row r="63" ht="15.75" customHeight="1">
      <c r="B63" s="7" t="s">
        <v>25</v>
      </c>
      <c r="C63" s="13">
        <f>(D49/D51)*(C51/D51)*D51</f>
        <v>598.125</v>
      </c>
    </row>
    <row r="64" ht="15.75" customHeight="1"/>
    <row r="65" ht="15.75" customHeight="1">
      <c r="B65" s="49" t="s">
        <v>26</v>
      </c>
      <c r="C65" s="30"/>
      <c r="D65" s="31"/>
    </row>
    <row r="66" ht="15.75" customHeight="1">
      <c r="B66" s="50" t="s">
        <v>16</v>
      </c>
      <c r="C66" s="50" t="s">
        <v>17</v>
      </c>
      <c r="D66" s="50" t="s">
        <v>18</v>
      </c>
    </row>
    <row r="67" ht="15.75" customHeight="1">
      <c r="B67" s="7" t="s">
        <v>27</v>
      </c>
      <c r="C67" s="13">
        <v>220.0</v>
      </c>
      <c r="D67" s="13">
        <v>230.0</v>
      </c>
    </row>
    <row r="68" ht="15.75" customHeight="1">
      <c r="B68" s="7" t="s">
        <v>21</v>
      </c>
      <c r="C68" s="13">
        <v>350.0</v>
      </c>
      <c r="D68" s="13">
        <v>640.0</v>
      </c>
    </row>
    <row r="69" ht="15.75" customHeight="1"/>
    <row r="70" ht="15.75" customHeight="1"/>
    <row r="71" ht="15.75" customHeight="1"/>
    <row r="72" ht="15.75" customHeight="1">
      <c r="C72" s="51" t="s">
        <v>28</v>
      </c>
      <c r="D72" s="52" t="s">
        <v>29</v>
      </c>
      <c r="E72" s="12"/>
      <c r="F72" s="12"/>
    </row>
    <row r="73" ht="15.75" customHeight="1"/>
    <row r="74" ht="15.75" customHeight="1">
      <c r="B74" s="51" t="s">
        <v>30</v>
      </c>
      <c r="C74" s="53">
        <v>220.0</v>
      </c>
      <c r="D74" s="53" t="s">
        <v>31</v>
      </c>
      <c r="E74" s="52">
        <v>230.0</v>
      </c>
    </row>
    <row r="75" ht="15.75" customHeight="1">
      <c r="B75" s="54"/>
      <c r="C75" s="54"/>
      <c r="D75" s="54"/>
      <c r="E75" s="54"/>
    </row>
    <row r="76" ht="15.75" customHeight="1">
      <c r="B76" s="13"/>
      <c r="C76" s="13">
        <f>C67-C55</f>
        <v>41.875</v>
      </c>
      <c r="D76" s="13"/>
      <c r="E76" s="13">
        <f>D67-C58</f>
        <v>-41.875</v>
      </c>
    </row>
    <row r="77" ht="15.75" customHeight="1">
      <c r="B77" s="13"/>
      <c r="C77" s="13">
        <f>C76*C76/C55</f>
        <v>9.844298246</v>
      </c>
      <c r="D77" s="13"/>
      <c r="E77" s="13">
        <f>E76*E76/C58</f>
        <v>6.449712644</v>
      </c>
    </row>
    <row r="78" ht="15.75" customHeight="1"/>
    <row r="79" ht="15.75" customHeight="1"/>
    <row r="80" ht="15.75" customHeight="1">
      <c r="B80" s="7" t="s">
        <v>32</v>
      </c>
      <c r="C80" s="7">
        <v>350.0</v>
      </c>
      <c r="D80" s="7" t="s">
        <v>33</v>
      </c>
      <c r="E80" s="7">
        <v>230.0</v>
      </c>
    </row>
    <row r="81" ht="15.75" customHeight="1">
      <c r="B81" s="13"/>
      <c r="C81" s="13"/>
      <c r="D81" s="13"/>
      <c r="E81" s="13"/>
    </row>
    <row r="82" ht="15.75" customHeight="1">
      <c r="B82" s="13"/>
      <c r="C82" s="13">
        <f>C68-C60</f>
        <v>-41.875</v>
      </c>
      <c r="D82" s="13"/>
      <c r="E82" s="13">
        <f>D68-C63</f>
        <v>41.875</v>
      </c>
    </row>
    <row r="83" ht="15.75" customHeight="1">
      <c r="B83" s="13"/>
      <c r="C83" s="13">
        <f>C82*C82/C60</f>
        <v>4.474681021</v>
      </c>
      <c r="D83" s="13"/>
      <c r="E83" s="13">
        <f>E82*E82/C63</f>
        <v>2.931687565</v>
      </c>
    </row>
    <row r="84" ht="15.75" customHeight="1"/>
    <row r="85" ht="15.75" customHeight="1"/>
    <row r="86" ht="15.75" customHeight="1">
      <c r="B86" s="55" t="s">
        <v>34</v>
      </c>
      <c r="C86" s="15">
        <f>(C77+E77+C83+E83)</f>
        <v>23.70037948</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43:D43"/>
    <mergeCell ref="B54:C54"/>
    <mergeCell ref="B65:D65"/>
  </mergeCells>
  <printOptions/>
  <pageMargins bottom="0.75" footer="0.0" header="0.0" left="0.7" right="0.7" top="0.75"/>
  <pageSetup orientation="landscape"/>
  <drawing r:id="rId1"/>
</worksheet>
</file>