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hidePivotFieldList="1" defaultThemeVersion="124226"/>
  <mc:AlternateContent xmlns:mc="http://schemas.openxmlformats.org/markup-compatibility/2006">
    <mc:Choice Requires="x15">
      <x15ac:absPath xmlns:x15ac="http://schemas.microsoft.com/office/spreadsheetml/2010/11/ac" url="C:\Users\yeevien.ng\Documents\Learning\Optimization\1 Depot Location\Model\for fun experiment\"/>
    </mc:Choice>
  </mc:AlternateContent>
  <xr:revisionPtr revIDLastSave="0" documentId="13_ncr:1_{7221E9D7-752C-4F5A-A7A4-9D7F72252FC4}" xr6:coauthVersionLast="41" xr6:coauthVersionMax="41" xr10:uidLastSave="{00000000-0000-0000-0000-000000000000}"/>
  <bookViews>
    <workbookView xWindow="-28800" yWindow="0" windowWidth="28920" windowHeight="15600" xr2:uid="{00000000-000D-0000-FFFF-FFFF00000000}"/>
  </bookViews>
  <sheets>
    <sheet name="Initiation" sheetId="3" r:id="rId1"/>
    <sheet name="Data" sheetId="1" r:id="rId2"/>
    <sheet name="Travel Time Graphs" sheetId="2" r:id="rId3"/>
  </sheets>
  <definedNames>
    <definedName name="depot">Data!$A$4:$A$13</definedName>
    <definedName name="DepotArea">Data!$C$4:$C$13</definedName>
    <definedName name="depotInEachLocation">Data!$F$20:$F$119</definedName>
    <definedName name="isTravelling">Data!$G$20:$G$119</definedName>
    <definedName name="JobsCapacity">Data!#REF!</definedName>
    <definedName name="Location">Data!$D$3:$M$3</definedName>
    <definedName name="MaxDepot">Data!$D$16</definedName>
    <definedName name="NumberOfJobs">Data!$D$15:$M$15</definedName>
    <definedName name="NumberOfJobsTackled">Data!$H$20:$H$119</definedName>
    <definedName name="Slicer_Depot_location_From">#N/A</definedName>
    <definedName name="solver_eng" localSheetId="1" hidden="1">1</definedName>
    <definedName name="solver_neg" localSheetId="1" hidden="1">1</definedName>
    <definedName name="solver_num" localSheetId="1" hidden="1">0</definedName>
    <definedName name="solver_opt" localSheetId="1" hidden="1">Data!$J$18</definedName>
    <definedName name="solver_typ" localSheetId="1" hidden="1">2</definedName>
    <definedName name="solver_val" localSheetId="1" hidden="1">0</definedName>
    <definedName name="solver_ver" localSheetId="1" hidden="1">3</definedName>
    <definedName name="timetravelledfromDepotToLocation">Data!$I$20:$I$119</definedName>
    <definedName name="totalTravelTime">Data!$J$20:$J$119</definedName>
    <definedName name="Traveltime">Data!$D$4:$M$13</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3" i="2" l="1"/>
  <c r="A94" i="2" s="1"/>
  <c r="A95" i="2" s="1"/>
  <c r="A96" i="2" s="1"/>
  <c r="A97" i="2" s="1"/>
  <c r="A98" i="2" s="1"/>
  <c r="A99" i="2" s="1"/>
  <c r="A100" i="2" s="1"/>
  <c r="A101" i="2" s="1"/>
  <c r="A83" i="2"/>
  <c r="A84" i="2" s="1"/>
  <c r="A85" i="2" s="1"/>
  <c r="A86" i="2" s="1"/>
  <c r="A87" i="2" s="1"/>
  <c r="A88" i="2" s="1"/>
  <c r="A89" i="2" s="1"/>
  <c r="A90" i="2" s="1"/>
  <c r="A91" i="2" s="1"/>
  <c r="A73" i="2"/>
  <c r="A74" i="2" s="1"/>
  <c r="A75" i="2" s="1"/>
  <c r="A76" i="2" s="1"/>
  <c r="A77" i="2" s="1"/>
  <c r="A78" i="2" s="1"/>
  <c r="A79" i="2" s="1"/>
  <c r="A80" i="2" s="1"/>
  <c r="A81" i="2" s="1"/>
  <c r="A64" i="2"/>
  <c r="A65" i="2" s="1"/>
  <c r="A66" i="2" s="1"/>
  <c r="A67" i="2" s="1"/>
  <c r="A68" i="2" s="1"/>
  <c r="A69" i="2" s="1"/>
  <c r="A70" i="2" s="1"/>
  <c r="A71" i="2" s="1"/>
  <c r="A63" i="2"/>
  <c r="A53" i="2"/>
  <c r="A54" i="2" s="1"/>
  <c r="A55" i="2" s="1"/>
  <c r="A56" i="2" s="1"/>
  <c r="A57" i="2" s="1"/>
  <c r="A58" i="2" s="1"/>
  <c r="A59" i="2" s="1"/>
  <c r="A60" i="2" s="1"/>
  <c r="A61" i="2" s="1"/>
  <c r="A43" i="2"/>
  <c r="A44" i="2" s="1"/>
  <c r="A45" i="2" s="1"/>
  <c r="A46" i="2" s="1"/>
  <c r="A47" i="2" s="1"/>
  <c r="A48" i="2" s="1"/>
  <c r="A49" i="2" s="1"/>
  <c r="A50" i="2" s="1"/>
  <c r="A51" i="2" s="1"/>
  <c r="A33" i="2"/>
  <c r="A34" i="2" s="1"/>
  <c r="A35" i="2" s="1"/>
  <c r="A36" i="2" s="1"/>
  <c r="A37" i="2" s="1"/>
  <c r="A38" i="2" s="1"/>
  <c r="A39" i="2" s="1"/>
  <c r="A40" i="2" s="1"/>
  <c r="A41" i="2" s="1"/>
  <c r="A23" i="2"/>
  <c r="A24" i="2" s="1"/>
  <c r="A25" i="2" s="1"/>
  <c r="A26" i="2" s="1"/>
  <c r="A27" i="2" s="1"/>
  <c r="A28" i="2" s="1"/>
  <c r="A29" i="2" s="1"/>
  <c r="A30" i="2" s="1"/>
  <c r="A31" i="2" s="1"/>
  <c r="A13" i="2"/>
  <c r="A14" i="2" s="1"/>
  <c r="A15" i="2" s="1"/>
  <c r="A16" i="2" s="1"/>
  <c r="A17" i="2" s="1"/>
  <c r="A18" i="2" s="1"/>
  <c r="A19" i="2" s="1"/>
  <c r="A20" i="2" s="1"/>
  <c r="A21" i="2" s="1"/>
  <c r="A3" i="2"/>
  <c r="A4" i="2" s="1"/>
  <c r="A5" i="2" s="1"/>
  <c r="A6" i="2" s="1"/>
  <c r="A7" i="2" s="1"/>
  <c r="A8" i="2" s="1"/>
  <c r="A9" i="2" s="1"/>
  <c r="A10" i="2" s="1"/>
  <c r="A11" i="2" s="1"/>
  <c r="B112" i="1"/>
  <c r="B113" i="1"/>
  <c r="B114" i="1"/>
  <c r="B115" i="1"/>
  <c r="B116" i="1"/>
  <c r="B117" i="1" s="1"/>
  <c r="B118" i="1" s="1"/>
  <c r="B119" i="1" s="1"/>
  <c r="B111" i="1"/>
  <c r="B102" i="1"/>
  <c r="B103" i="1"/>
  <c r="B104" i="1"/>
  <c r="B105" i="1" s="1"/>
  <c r="B106" i="1" s="1"/>
  <c r="B107" i="1" s="1"/>
  <c r="B108" i="1" s="1"/>
  <c r="B109" i="1" s="1"/>
  <c r="B101" i="1"/>
  <c r="B92" i="1"/>
  <c r="B93" i="1" s="1"/>
  <c r="B94" i="1" s="1"/>
  <c r="B95" i="1" s="1"/>
  <c r="B96" i="1" s="1"/>
  <c r="B97" i="1" s="1"/>
  <c r="B98" i="1" s="1"/>
  <c r="B99" i="1" s="1"/>
  <c r="B91" i="1"/>
  <c r="B82" i="1"/>
  <c r="B83" i="1" s="1"/>
  <c r="B84" i="1" s="1"/>
  <c r="B85" i="1" s="1"/>
  <c r="B86" i="1" s="1"/>
  <c r="B87" i="1" s="1"/>
  <c r="B88" i="1" s="1"/>
  <c r="B89" i="1" s="1"/>
  <c r="B81" i="1"/>
  <c r="B72" i="1"/>
  <c r="B73" i="1"/>
  <c r="B74" i="1"/>
  <c r="B75" i="1" s="1"/>
  <c r="B76" i="1" s="1"/>
  <c r="B77" i="1" s="1"/>
  <c r="B78" i="1" s="1"/>
  <c r="B79" i="1" s="1"/>
  <c r="B71" i="1"/>
  <c r="B62" i="1"/>
  <c r="B63" i="1" s="1"/>
  <c r="B64" i="1" s="1"/>
  <c r="B65" i="1" s="1"/>
  <c r="B66" i="1" s="1"/>
  <c r="B67" i="1" s="1"/>
  <c r="B68" i="1" s="1"/>
  <c r="B69" i="1" s="1"/>
  <c r="B61" i="1"/>
  <c r="B52" i="1"/>
  <c r="B53" i="1"/>
  <c r="B54" i="1"/>
  <c r="B55" i="1"/>
  <c r="B56" i="1" s="1"/>
  <c r="B57" i="1" s="1"/>
  <c r="B58" i="1" s="1"/>
  <c r="B59" i="1" s="1"/>
  <c r="B51" i="1"/>
  <c r="B42" i="1"/>
  <c r="B43" i="1" s="1"/>
  <c r="B44" i="1" s="1"/>
  <c r="B45" i="1" s="1"/>
  <c r="B46" i="1" s="1"/>
  <c r="B47" i="1" s="1"/>
  <c r="B48" i="1" s="1"/>
  <c r="B49" i="1" s="1"/>
  <c r="B41" i="1"/>
  <c r="B32" i="1"/>
  <c r="B33" i="1" s="1"/>
  <c r="B34" i="1" s="1"/>
  <c r="B35" i="1" s="1"/>
  <c r="B36" i="1" s="1"/>
  <c r="B37" i="1" s="1"/>
  <c r="B38" i="1" s="1"/>
  <c r="B39" i="1" s="1"/>
  <c r="B31" i="1"/>
  <c r="B22" i="1"/>
  <c r="B23" i="1"/>
  <c r="B24" i="1"/>
  <c r="B25" i="1"/>
  <c r="B26" i="1" s="1"/>
  <c r="B27" i="1" s="1"/>
  <c r="B28" i="1" s="1"/>
  <c r="B29" i="1" s="1"/>
  <c r="B21" i="1"/>
  <c r="E20" i="1"/>
  <c r="G21" i="1"/>
  <c r="I21" i="1" s="1"/>
  <c r="J21" i="1" s="1"/>
  <c r="G22" i="1"/>
  <c r="I22" i="1" s="1"/>
  <c r="J22" i="1" s="1"/>
  <c r="G23" i="1"/>
  <c r="I23" i="1" s="1"/>
  <c r="J23" i="1" s="1"/>
  <c r="G24" i="1"/>
  <c r="I24" i="1" s="1"/>
  <c r="J24" i="1" s="1"/>
  <c r="G25" i="1"/>
  <c r="I25" i="1" s="1"/>
  <c r="J25" i="1" s="1"/>
  <c r="G26" i="1"/>
  <c r="G27" i="1"/>
  <c r="G28" i="1"/>
  <c r="G29" i="1"/>
  <c r="I29" i="1" s="1"/>
  <c r="J29" i="1" s="1"/>
  <c r="G30" i="1"/>
  <c r="G31" i="1"/>
  <c r="I31" i="1" s="1"/>
  <c r="J31" i="1" s="1"/>
  <c r="G32" i="1"/>
  <c r="G33" i="1"/>
  <c r="I33" i="1" s="1"/>
  <c r="J33" i="1" s="1"/>
  <c r="G34" i="1"/>
  <c r="I34" i="1" s="1"/>
  <c r="J34" i="1" s="1"/>
  <c r="G35" i="1"/>
  <c r="I35" i="1" s="1"/>
  <c r="J35" i="1" s="1"/>
  <c r="G36" i="1"/>
  <c r="I36" i="1" s="1"/>
  <c r="J36" i="1" s="1"/>
  <c r="G37" i="1"/>
  <c r="I37" i="1" s="1"/>
  <c r="J37" i="1" s="1"/>
  <c r="G38" i="1"/>
  <c r="G39" i="1"/>
  <c r="G40" i="1"/>
  <c r="G41" i="1"/>
  <c r="I41" i="1" s="1"/>
  <c r="J41" i="1" s="1"/>
  <c r="G42" i="1"/>
  <c r="G43" i="1"/>
  <c r="G44" i="1"/>
  <c r="G45" i="1"/>
  <c r="I45" i="1" s="1"/>
  <c r="J45" i="1" s="1"/>
  <c r="G46" i="1"/>
  <c r="I46" i="1" s="1"/>
  <c r="J46" i="1" s="1"/>
  <c r="G47" i="1"/>
  <c r="I47" i="1" s="1"/>
  <c r="J47" i="1" s="1"/>
  <c r="G48" i="1"/>
  <c r="I48" i="1" s="1"/>
  <c r="J48" i="1" s="1"/>
  <c r="G49" i="1"/>
  <c r="I49" i="1" s="1"/>
  <c r="J49" i="1" s="1"/>
  <c r="G50" i="1"/>
  <c r="G51" i="1"/>
  <c r="I51" i="1" s="1"/>
  <c r="J51" i="1" s="1"/>
  <c r="G52" i="1"/>
  <c r="G53" i="1"/>
  <c r="I53" i="1" s="1"/>
  <c r="J53" i="1" s="1"/>
  <c r="G54" i="1"/>
  <c r="G55" i="1"/>
  <c r="G56" i="1"/>
  <c r="G57" i="1"/>
  <c r="I57" i="1" s="1"/>
  <c r="J57" i="1" s="1"/>
  <c r="G58" i="1"/>
  <c r="I58" i="1" s="1"/>
  <c r="J58" i="1" s="1"/>
  <c r="G59" i="1"/>
  <c r="I59" i="1" s="1"/>
  <c r="J59" i="1" s="1"/>
  <c r="G60" i="1"/>
  <c r="I60" i="1" s="1"/>
  <c r="J60" i="1" s="1"/>
  <c r="G61" i="1"/>
  <c r="I61" i="1" s="1"/>
  <c r="J61" i="1" s="1"/>
  <c r="G62" i="1"/>
  <c r="G63" i="1"/>
  <c r="G64" i="1"/>
  <c r="G65" i="1"/>
  <c r="I65" i="1" s="1"/>
  <c r="J65" i="1" s="1"/>
  <c r="G66" i="1"/>
  <c r="G67" i="1"/>
  <c r="I67" i="1" s="1"/>
  <c r="J67" i="1" s="1"/>
  <c r="G68" i="1"/>
  <c r="I68" i="1" s="1"/>
  <c r="J68" i="1" s="1"/>
  <c r="G69" i="1"/>
  <c r="I69" i="1" s="1"/>
  <c r="J69" i="1" s="1"/>
  <c r="G70" i="1"/>
  <c r="I70" i="1" s="1"/>
  <c r="J70" i="1" s="1"/>
  <c r="G71" i="1"/>
  <c r="I71" i="1" s="1"/>
  <c r="J71" i="1" s="1"/>
  <c r="G72" i="1"/>
  <c r="I72" i="1" s="1"/>
  <c r="J72" i="1" s="1"/>
  <c r="G73" i="1"/>
  <c r="I73" i="1" s="1"/>
  <c r="J73" i="1" s="1"/>
  <c r="G74" i="1"/>
  <c r="G75" i="1"/>
  <c r="G76" i="1"/>
  <c r="G77" i="1"/>
  <c r="I77" i="1" s="1"/>
  <c r="J77" i="1" s="1"/>
  <c r="G78" i="1"/>
  <c r="G79" i="1"/>
  <c r="I79" i="1" s="1"/>
  <c r="J79" i="1" s="1"/>
  <c r="G80" i="1"/>
  <c r="I80" i="1" s="1"/>
  <c r="J80" i="1" s="1"/>
  <c r="G81" i="1"/>
  <c r="G82" i="1"/>
  <c r="G83" i="1"/>
  <c r="I83" i="1" s="1"/>
  <c r="J83" i="1" s="1"/>
  <c r="G84" i="1"/>
  <c r="G85" i="1"/>
  <c r="I85" i="1" s="1"/>
  <c r="J85" i="1" s="1"/>
  <c r="G86" i="1"/>
  <c r="G87" i="1"/>
  <c r="G88" i="1"/>
  <c r="G89" i="1"/>
  <c r="G90" i="1"/>
  <c r="G91" i="1"/>
  <c r="I91" i="1" s="1"/>
  <c r="J91" i="1" s="1"/>
  <c r="G92" i="1"/>
  <c r="G93" i="1"/>
  <c r="I93" i="1" s="1"/>
  <c r="J93" i="1" s="1"/>
  <c r="G94" i="1"/>
  <c r="I94" i="1" s="1"/>
  <c r="J94" i="1" s="1"/>
  <c r="G95" i="1"/>
  <c r="I95" i="1" s="1"/>
  <c r="J95" i="1" s="1"/>
  <c r="G96" i="1"/>
  <c r="I96" i="1" s="1"/>
  <c r="J96" i="1" s="1"/>
  <c r="G97" i="1"/>
  <c r="I97" i="1" s="1"/>
  <c r="J97" i="1" s="1"/>
  <c r="G98" i="1"/>
  <c r="G99" i="1"/>
  <c r="G100" i="1"/>
  <c r="G101" i="1"/>
  <c r="I101" i="1" s="1"/>
  <c r="J101" i="1" s="1"/>
  <c r="G102" i="1"/>
  <c r="G103" i="1"/>
  <c r="I103" i="1" s="1"/>
  <c r="J103" i="1" s="1"/>
  <c r="G104" i="1"/>
  <c r="I104" i="1" s="1"/>
  <c r="J104" i="1" s="1"/>
  <c r="G105" i="1"/>
  <c r="I105" i="1" s="1"/>
  <c r="J105" i="1" s="1"/>
  <c r="G106" i="1"/>
  <c r="I106" i="1" s="1"/>
  <c r="J106" i="1" s="1"/>
  <c r="G107" i="1"/>
  <c r="G108" i="1"/>
  <c r="I108" i="1" s="1"/>
  <c r="J108" i="1" s="1"/>
  <c r="G109" i="1"/>
  <c r="I109" i="1" s="1"/>
  <c r="J109" i="1" s="1"/>
  <c r="G110" i="1"/>
  <c r="G111" i="1"/>
  <c r="G112" i="1"/>
  <c r="G113" i="1"/>
  <c r="I113" i="1" s="1"/>
  <c r="J113" i="1" s="1"/>
  <c r="G114" i="1"/>
  <c r="G115" i="1"/>
  <c r="I115" i="1" s="1"/>
  <c r="J115" i="1" s="1"/>
  <c r="G116" i="1"/>
  <c r="I116" i="1" s="1"/>
  <c r="J116" i="1" s="1"/>
  <c r="G117" i="1"/>
  <c r="I117" i="1" s="1"/>
  <c r="J117" i="1" s="1"/>
  <c r="G118" i="1"/>
  <c r="I118" i="1" s="1"/>
  <c r="J118" i="1" s="1"/>
  <c r="G119" i="1"/>
  <c r="I119" i="1" s="1"/>
  <c r="J119" i="1" s="1"/>
  <c r="G20" i="1"/>
  <c r="I20" i="1" s="1"/>
  <c r="J20" i="1" s="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I84" i="1" s="1"/>
  <c r="J84" i="1" s="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A14" i="1"/>
  <c r="N15" i="1"/>
  <c r="H18" i="1"/>
  <c r="F18" i="1" s="1"/>
  <c r="I27" i="1"/>
  <c r="J27" i="1" s="1"/>
  <c r="I44" i="1"/>
  <c r="J44" i="1" s="1"/>
  <c r="I92" i="1"/>
  <c r="J92" i="1" s="1"/>
  <c r="I52" i="1"/>
  <c r="J52" i="1" s="1"/>
  <c r="I107" i="1"/>
  <c r="J107" i="1" s="1"/>
  <c r="I111" i="1"/>
  <c r="J111" i="1" s="1"/>
  <c r="I78" i="1"/>
  <c r="J78" i="1" s="1"/>
  <c r="I110" i="1"/>
  <c r="J110" i="1" s="1"/>
  <c r="I30" i="1"/>
  <c r="J30" i="1" s="1"/>
  <c r="I63" i="1"/>
  <c r="J63" i="1"/>
  <c r="I56" i="1"/>
  <c r="J56" i="1" s="1"/>
  <c r="I62" i="1"/>
  <c r="J62" i="1" s="1"/>
  <c r="I55" i="1"/>
  <c r="J55" i="1" s="1"/>
  <c r="I40" i="1"/>
  <c r="J40" i="1" s="1"/>
  <c r="I112" i="1"/>
  <c r="J112" i="1" s="1"/>
  <c r="I26" i="1"/>
  <c r="J26" i="1" s="1"/>
  <c r="I66" i="1"/>
  <c r="J66" i="1" s="1"/>
  <c r="I99" i="1"/>
  <c r="J99" i="1" s="1"/>
  <c r="I38" i="1"/>
  <c r="J38" i="1" s="1"/>
  <c r="I102" i="1"/>
  <c r="J102" i="1" s="1"/>
  <c r="I114" i="1"/>
  <c r="J114" i="1" s="1"/>
  <c r="I86" i="1"/>
  <c r="J86" i="1" s="1"/>
  <c r="I39" i="1"/>
  <c r="J39" i="1"/>
  <c r="I75" i="1"/>
  <c r="J75" i="1" s="1"/>
  <c r="I42" i="1"/>
  <c r="J42" i="1" s="1"/>
  <c r="I74" i="1"/>
  <c r="J74" i="1" s="1"/>
  <c r="I64" i="1"/>
  <c r="J64" i="1" s="1"/>
  <c r="I87" i="1"/>
  <c r="J87" i="1" s="1"/>
  <c r="I76" i="1"/>
  <c r="J76" i="1" s="1"/>
  <c r="I54" i="1"/>
  <c r="J54" i="1" s="1"/>
  <c r="I43" i="1"/>
  <c r="J43" i="1" s="1"/>
  <c r="I32" i="1"/>
  <c r="J32" i="1" s="1"/>
  <c r="I28" i="1"/>
  <c r="J28" i="1" s="1"/>
  <c r="I98" i="1"/>
  <c r="J98" i="1" s="1"/>
  <c r="I90" i="1"/>
  <c r="J90" i="1" s="1"/>
  <c r="I50" i="1"/>
  <c r="J50" i="1" s="1"/>
  <c r="I100" i="1"/>
  <c r="J100" i="1" s="1"/>
  <c r="I81" i="1" l="1"/>
  <c r="J81" i="1" s="1"/>
  <c r="I88" i="1"/>
  <c r="J88" i="1" s="1"/>
  <c r="I89" i="1"/>
  <c r="J89" i="1" s="1"/>
  <c r="I82" i="1"/>
  <c r="J82" i="1" s="1"/>
  <c r="I18" i="1"/>
  <c r="J18" i="1" l="1"/>
</calcChain>
</file>

<file path=xl/sharedStrings.xml><?xml version="1.0" encoding="utf-8"?>
<sst xmlns="http://schemas.openxmlformats.org/spreadsheetml/2006/main" count="94" uniqueCount="56">
  <si>
    <t>To</t>
  </si>
  <si>
    <t>Available Depots</t>
  </si>
  <si>
    <t>Results</t>
  </si>
  <si>
    <t>Number of Jobs of location</t>
  </si>
  <si>
    <t>Total jobs</t>
  </si>
  <si>
    <t>Depot location From</t>
  </si>
  <si>
    <t>To Location</t>
  </si>
  <si>
    <t>Available Depot</t>
  </si>
  <si>
    <t>isTravelling</t>
  </si>
  <si>
    <t>No. of Jobs to tackle</t>
  </si>
  <si>
    <t>Time travelled from depot to location(min)</t>
  </si>
  <si>
    <t>time travelled * No. of Jobs Done</t>
  </si>
  <si>
    <t>Minimum time travel</t>
  </si>
  <si>
    <t>Total Jobs tackled</t>
  </si>
  <si>
    <t>Total time travelled</t>
  </si>
  <si>
    <t>Are all jobs tackled?</t>
  </si>
  <si>
    <t>Number of Depots to be established</t>
  </si>
  <si>
    <t xml:space="preserve">   </t>
  </si>
  <si>
    <t>Time Travel</t>
  </si>
  <si>
    <t>&lt;= enter the number of depot to install</t>
  </si>
  <si>
    <t>Dover Quay</t>
  </si>
  <si>
    <t>Callander Court</t>
  </si>
  <si>
    <t>Bradley Cedars</t>
  </si>
  <si>
    <t>Knights Row</t>
  </si>
  <si>
    <t>Beatrice Eng</t>
  </si>
  <si>
    <t>Rooty Cross</t>
  </si>
  <si>
    <t>Old Park Rise</t>
  </si>
  <si>
    <t>Daniel East</t>
  </si>
  <si>
    <t>Bishopsgate</t>
  </si>
  <si>
    <t>Carnoustie Holt</t>
  </si>
  <si>
    <t>Beatrice End</t>
  </si>
  <si>
    <t>From location</t>
  </si>
  <si>
    <t>Total</t>
  </si>
  <si>
    <t>Grand Total</t>
  </si>
  <si>
    <t>Average of Time Travel</t>
  </si>
  <si>
    <t>7 Total</t>
  </si>
  <si>
    <t>Row Labels</t>
  </si>
  <si>
    <t>LINGO Depot Location Play</t>
  </si>
  <si>
    <t>Travel for all jobs starts at a depot and end at the job location</t>
  </si>
  <si>
    <t>The number of jobs in each location are the total number of jobs occurred in the location in 2019</t>
  </si>
  <si>
    <t>Travel Time From  Map, Min</t>
  </si>
  <si>
    <t>Location #</t>
  </si>
  <si>
    <t>This model was built in LINGO (an Optimization software) while reading inputs and outputs results to excel</t>
  </si>
  <si>
    <t xml:space="preserve">User can nominate the number of depot to be established. The model should then consider depot numbers and </t>
  </si>
  <si>
    <t>identify their optimal location to minimize travel time to jobs from these depots.</t>
  </si>
  <si>
    <t>LINGO Installation:</t>
  </si>
  <si>
    <t>Go to the Lindo website and install LINGO:</t>
  </si>
  <si>
    <t>https://www.lindo.com/index.php/ls-downloads</t>
  </si>
  <si>
    <t>The demo version have all the features and functionality of the standard versions, but its limited to 150 constraints</t>
  </si>
  <si>
    <t>Guide to use the model:</t>
  </si>
  <si>
    <t>2. Nominate the number of depots to be established (yellow cell)</t>
  </si>
  <si>
    <t>3. Run the LINGO model by clicking the bullseye button</t>
  </si>
  <si>
    <t>4. Results will be shown in the "Available Depots" column</t>
  </si>
  <si>
    <t>Screenshot below indicate that the most optimal locations are Knights Row and Rooty Cross</t>
  </si>
  <si>
    <t>The aim is to identify the optimal water utility depot location to service the maintenance jobs whilst minimizing travel times.</t>
  </si>
  <si>
    <t>1. Open both excel and LINGO model (DepotLocationPlay.lg4)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</si>
</sst>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indexed="8"/>
      <name val="Calibri"/>
      <family val="2"/>
    </font>
    <font>
      <b/>
      <sz val="11"/>
      <color indexed="8"/>
      <name val="Calibri"/>
      <family val="2"/>
    </font>
    <font>
      <sz val="11"/>
      <name val="Calibri"/>
      <family val="2"/>
    </font>
    <font>
      <b/>
      <sz val="11"/>
      <name val="Calibri"/>
      <family val="2"/>
    </font>
    <font>
      <b/>
      <sz val="11"/>
      <color theme="1"/>
      <name val="Calibri"/>
      <family val="2"/>
      <scheme val="minor"/>
    </font>
    <font>
      <sz val="11"/>
      <color rgb="FFFF0000"/>
      <name val="Calibri"/>
      <family val="2"/>
      <scheme val="minor"/>
    </font>
    <font>
      <sz val="11"/>
      <color theme="1"/>
      <name val="Calibri"/>
      <family val="2"/>
    </font>
    <font>
      <b/>
      <sz val="11"/>
      <color rgb="FFFF0000"/>
      <name val="Calibri"/>
      <family val="2"/>
      <scheme val="minor"/>
    </font>
    <font>
      <sz val="11"/>
      <name val="Calibri"/>
      <family val="2"/>
      <scheme val="minor"/>
    </font>
    <font>
      <b/>
      <sz val="16"/>
      <color theme="1"/>
      <name val="Calibri"/>
      <family val="2"/>
      <scheme val="minor"/>
    </font>
    <font>
      <b/>
      <sz val="11"/>
      <name val="Calibri"/>
      <family val="2"/>
      <scheme val="minor"/>
    </font>
    <font>
      <u/>
      <sz val="11"/>
      <color theme="10"/>
      <name val="Calibri"/>
      <family val="2"/>
      <scheme val="minor"/>
    </font>
    <font>
      <b/>
      <sz val="18"/>
      <color theme="1"/>
      <name val="Calibri"/>
      <family val="2"/>
      <scheme val="minor"/>
    </font>
    <font>
      <sz val="18"/>
      <color theme="1"/>
      <name val="Calibri"/>
      <family val="2"/>
      <scheme val="minor"/>
    </font>
    <font>
      <u/>
      <sz val="18"/>
      <color theme="10"/>
      <name val="Calibri"/>
      <family val="2"/>
      <scheme val="minor"/>
    </font>
    <font>
      <b/>
      <u/>
      <sz val="30"/>
      <color theme="1"/>
      <name val="Calibri"/>
      <family val="2"/>
      <scheme val="minor"/>
    </font>
    <font>
      <sz val="11"/>
      <color theme="1"/>
      <name val="Consolas"/>
      <family val="3"/>
    </font>
  </fonts>
  <fills count="10">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s>
  <borders count="31">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22"/>
      </right>
      <top/>
      <bottom style="thin">
        <color indexed="22"/>
      </bottom>
      <diagonal/>
    </border>
    <border>
      <left style="thin">
        <color indexed="22"/>
      </left>
      <right style="thin">
        <color indexed="22"/>
      </right>
      <top/>
      <bottom style="thin">
        <color indexed="22"/>
      </bottom>
      <diagonal/>
    </border>
    <border>
      <left/>
      <right style="thin">
        <color indexed="22"/>
      </right>
      <top style="thin">
        <color indexed="22"/>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22"/>
      </left>
      <right style="thin">
        <color indexed="22"/>
      </right>
      <top/>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indexed="65"/>
      </left>
      <right/>
      <top style="thin">
        <color rgb="FF999999"/>
      </top>
      <bottom style="thin">
        <color rgb="FF999999"/>
      </bottom>
      <diagonal/>
    </border>
  </borders>
  <cellStyleXfs count="2">
    <xf numFmtId="0" fontId="0" fillId="0" borderId="0"/>
    <xf numFmtId="0" fontId="12" fillId="0" borderId="0" applyNumberFormat="0" applyFill="0" applyBorder="0" applyAlignment="0" applyProtection="0"/>
  </cellStyleXfs>
  <cellXfs count="118">
    <xf numFmtId="0" fontId="0" fillId="0" borderId="0" xfId="0"/>
    <xf numFmtId="0" fontId="2" fillId="0" borderId="0" xfId="0" applyFont="1" applyAlignment="1">
      <alignment horizontal="right"/>
    </xf>
    <xf numFmtId="0" fontId="7" fillId="0" borderId="0" xfId="0" applyFont="1"/>
    <xf numFmtId="0" fontId="0" fillId="0" borderId="0" xfId="0" applyAlignment="1">
      <alignment horizontal="center" vertical="center"/>
    </xf>
    <xf numFmtId="0" fontId="0" fillId="0" borderId="0" xfId="0"/>
    <xf numFmtId="0" fontId="0" fillId="0" borderId="2" xfId="0" applyBorder="1" applyAlignment="1">
      <alignment horizontal="center" vertical="center"/>
    </xf>
    <xf numFmtId="0" fontId="0" fillId="0" borderId="3" xfId="0"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1" xfId="0" applyFill="1" applyBorder="1" applyAlignment="1">
      <alignment horizontal="center" vertical="center"/>
    </xf>
    <xf numFmtId="0" fontId="5" fillId="2" borderId="9" xfId="0" applyFont="1" applyFill="1" applyBorder="1"/>
    <xf numFmtId="0" fontId="2" fillId="2" borderId="10" xfId="0" applyFont="1" applyFill="1" applyBorder="1" applyAlignment="1">
      <alignment horizontal="right"/>
    </xf>
    <xf numFmtId="0" fontId="5" fillId="2" borderId="11" xfId="0" applyFont="1" applyFill="1" applyBorder="1"/>
    <xf numFmtId="0" fontId="2" fillId="2" borderId="12" xfId="0" applyFont="1" applyFill="1" applyBorder="1" applyAlignment="1">
      <alignment horizontal="right"/>
    </xf>
    <xf numFmtId="0" fontId="0" fillId="4" borderId="13" xfId="0" applyFill="1" applyBorder="1" applyAlignment="1">
      <alignment horizontal="center" vertical="center"/>
    </xf>
    <xf numFmtId="0" fontId="0" fillId="5" borderId="14" xfId="0" applyFill="1" applyBorder="1" applyAlignment="1">
      <alignment horizontal="center" vertical="center"/>
    </xf>
    <xf numFmtId="0" fontId="6" fillId="5" borderId="15" xfId="0" applyFont="1" applyFill="1" applyBorder="1" applyAlignment="1">
      <alignment horizontal="center" vertical="center"/>
    </xf>
    <xf numFmtId="0" fontId="5" fillId="6" borderId="16" xfId="0" applyFont="1" applyFill="1" applyBorder="1"/>
    <xf numFmtId="0" fontId="0" fillId="0" borderId="0" xfId="0" applyFill="1" applyBorder="1"/>
    <xf numFmtId="0" fontId="5" fillId="7" borderId="16" xfId="0" applyFont="1" applyFill="1" applyBorder="1" applyAlignment="1">
      <alignment horizontal="center" vertical="center" wrapText="1"/>
    </xf>
    <xf numFmtId="0" fontId="5" fillId="7" borderId="16" xfId="0" applyFont="1" applyFill="1" applyBorder="1" applyAlignment="1">
      <alignment horizontal="center" vertical="center"/>
    </xf>
    <xf numFmtId="0" fontId="8" fillId="7" borderId="16" xfId="0" applyFont="1" applyFill="1" applyBorder="1" applyAlignment="1">
      <alignment horizontal="center" vertical="center"/>
    </xf>
    <xf numFmtId="0" fontId="5" fillId="8" borderId="9" xfId="0" applyFont="1" applyFill="1" applyBorder="1"/>
    <xf numFmtId="0" fontId="5" fillId="8" borderId="17" xfId="0" applyFont="1" applyFill="1" applyBorder="1"/>
    <xf numFmtId="0" fontId="5" fillId="8" borderId="11" xfId="0" applyFont="1" applyFill="1" applyBorder="1"/>
    <xf numFmtId="0" fontId="5" fillId="8" borderId="0" xfId="0" applyFont="1" applyFill="1" applyBorder="1"/>
    <xf numFmtId="0" fontId="8" fillId="7" borderId="16" xfId="0" applyNumberFormat="1" applyFont="1" applyFill="1" applyBorder="1" applyAlignment="1">
      <alignment horizontal="center" vertical="center"/>
    </xf>
    <xf numFmtId="0" fontId="0" fillId="0" borderId="0" xfId="0" applyNumberFormat="1" applyAlignment="1">
      <alignment horizontal="center" vertical="center"/>
    </xf>
    <xf numFmtId="0" fontId="5" fillId="8" borderId="18" xfId="0" applyFont="1" applyFill="1" applyBorder="1" applyAlignment="1">
      <alignment horizontal="center" vertical="center" wrapText="1"/>
    </xf>
    <xf numFmtId="0" fontId="5" fillId="8" borderId="19" xfId="0" applyFont="1" applyFill="1" applyBorder="1" applyAlignment="1">
      <alignment horizontal="center" vertical="center" wrapText="1"/>
    </xf>
    <xf numFmtId="1" fontId="9" fillId="3" borderId="2" xfId="0" applyNumberFormat="1" applyFont="1" applyFill="1" applyBorder="1" applyAlignment="1">
      <alignment horizontal="center" vertical="center"/>
    </xf>
    <xf numFmtId="1" fontId="9" fillId="3" borderId="3" xfId="0" applyNumberFormat="1" applyFont="1" applyFill="1" applyBorder="1" applyAlignment="1">
      <alignment horizontal="center" vertical="center"/>
    </xf>
    <xf numFmtId="1" fontId="6" fillId="0" borderId="15" xfId="0" applyNumberFormat="1" applyFont="1" applyBorder="1" applyAlignment="1">
      <alignment horizontal="center" vertical="center"/>
    </xf>
    <xf numFmtId="0" fontId="5" fillId="8" borderId="18" xfId="0" applyFont="1" applyFill="1" applyBorder="1" applyAlignment="1">
      <alignment horizontal="center" vertical="center"/>
    </xf>
    <xf numFmtId="0" fontId="2" fillId="8" borderId="9" xfId="0" applyFont="1" applyFill="1" applyBorder="1" applyAlignment="1">
      <alignment horizontal="right"/>
    </xf>
    <xf numFmtId="0" fontId="2" fillId="8" borderId="11" xfId="0" applyFont="1" applyFill="1" applyBorder="1" applyAlignment="1">
      <alignment horizontal="right"/>
    </xf>
    <xf numFmtId="164" fontId="0" fillId="0" borderId="17" xfId="0" applyNumberFormat="1" applyBorder="1" applyAlignment="1">
      <alignment horizontal="center" vertical="center"/>
    </xf>
    <xf numFmtId="164" fontId="0" fillId="0" borderId="0" xfId="0" applyNumberFormat="1" applyBorder="1" applyAlignment="1">
      <alignment horizontal="center" vertical="center"/>
    </xf>
    <xf numFmtId="0" fontId="0" fillId="0" borderId="17" xfId="0" applyBorder="1" applyAlignment="1">
      <alignment horizontal="center" vertical="center"/>
    </xf>
    <xf numFmtId="0" fontId="0" fillId="0" borderId="0" xfId="0" applyBorder="1" applyAlignment="1">
      <alignment horizontal="center" vertical="center"/>
    </xf>
    <xf numFmtId="0" fontId="5" fillId="8" borderId="9" xfId="0" applyFont="1" applyFill="1" applyBorder="1" applyAlignment="1">
      <alignment horizontal="center" vertical="center"/>
    </xf>
    <xf numFmtId="0" fontId="5" fillId="8" borderId="2" xfId="0" applyFont="1" applyFill="1" applyBorder="1" applyAlignment="1">
      <alignment horizontal="center" vertical="center"/>
    </xf>
    <xf numFmtId="0" fontId="5" fillId="8" borderId="3" xfId="0" applyFont="1" applyFill="1" applyBorder="1" applyAlignment="1">
      <alignment horizontal="center" vertical="center"/>
    </xf>
    <xf numFmtId="0" fontId="5" fillId="8" borderId="2" xfId="0" applyFont="1" applyFill="1" applyBorder="1" applyAlignment="1">
      <alignment vertical="center"/>
    </xf>
    <xf numFmtId="0" fontId="5" fillId="8" borderId="2" xfId="0" applyFont="1" applyFill="1" applyBorder="1" applyAlignment="1">
      <alignment wrapText="1"/>
    </xf>
    <xf numFmtId="1" fontId="0" fillId="0" borderId="9" xfId="0" applyNumberFormat="1" applyBorder="1" applyAlignment="1">
      <alignment horizontal="center" vertical="center"/>
    </xf>
    <xf numFmtId="1" fontId="0" fillId="0" borderId="11" xfId="0" applyNumberFormat="1" applyBorder="1" applyAlignment="1">
      <alignment horizontal="center" vertical="center"/>
    </xf>
    <xf numFmtId="0" fontId="5" fillId="8" borderId="2" xfId="0" applyFont="1" applyFill="1" applyBorder="1" applyAlignment="1">
      <alignment horizontal="center" wrapText="1"/>
    </xf>
    <xf numFmtId="0" fontId="4" fillId="2" borderId="11" xfId="0" applyFont="1" applyFill="1" applyBorder="1"/>
    <xf numFmtId="1" fontId="9" fillId="9" borderId="16" xfId="0" applyNumberFormat="1" applyFont="1" applyFill="1" applyBorder="1" applyAlignment="1">
      <alignment vertical="center"/>
    </xf>
    <xf numFmtId="0" fontId="0" fillId="0" borderId="0" xfId="0" applyFill="1" applyBorder="1" applyAlignment="1">
      <alignment vertical="center"/>
    </xf>
    <xf numFmtId="0" fontId="4" fillId="8" borderId="11" xfId="0" applyFont="1" applyFill="1" applyBorder="1"/>
    <xf numFmtId="0" fontId="11" fillId="8" borderId="11" xfId="0" applyFont="1" applyFill="1" applyBorder="1"/>
    <xf numFmtId="0" fontId="0" fillId="0" borderId="16" xfId="0" applyFont="1" applyFill="1" applyBorder="1"/>
    <xf numFmtId="0" fontId="1" fillId="0" borderId="16" xfId="0" applyFont="1" applyFill="1" applyBorder="1" applyAlignment="1">
      <alignment horizontal="right"/>
    </xf>
    <xf numFmtId="0" fontId="3" fillId="0" borderId="16" xfId="0" applyFont="1" applyFill="1" applyBorder="1"/>
    <xf numFmtId="0" fontId="9" fillId="0" borderId="16" xfId="0" applyFont="1" applyFill="1" applyBorder="1"/>
    <xf numFmtId="0" fontId="5" fillId="7" borderId="16" xfId="0" applyFont="1" applyFill="1" applyBorder="1" applyAlignment="1">
      <alignment vertical="center"/>
    </xf>
    <xf numFmtId="0" fontId="0" fillId="0" borderId="22" xfId="0" applyBorder="1"/>
    <xf numFmtId="0" fontId="0" fillId="0" borderId="23" xfId="0" applyBorder="1"/>
    <xf numFmtId="0" fontId="0" fillId="0" borderId="24" xfId="0" applyBorder="1"/>
    <xf numFmtId="0" fontId="0" fillId="0" borderId="25" xfId="0" pivotButton="1" applyBorder="1"/>
    <xf numFmtId="0" fontId="0" fillId="0" borderId="25" xfId="0" applyBorder="1"/>
    <xf numFmtId="0" fontId="0" fillId="0" borderId="22" xfId="0" pivotButton="1" applyBorder="1"/>
    <xf numFmtId="0" fontId="0" fillId="0" borderId="26" xfId="0" applyBorder="1"/>
    <xf numFmtId="0" fontId="0" fillId="0" borderId="27" xfId="0" applyBorder="1"/>
    <xf numFmtId="0" fontId="0" fillId="0" borderId="25" xfId="0" applyNumberFormat="1" applyBorder="1"/>
    <xf numFmtId="0" fontId="0" fillId="0" borderId="26" xfId="0" applyNumberFormat="1" applyBorder="1"/>
    <xf numFmtId="0" fontId="0" fillId="0" borderId="28" xfId="0" applyBorder="1"/>
    <xf numFmtId="0" fontId="0" fillId="0" borderId="29" xfId="0" applyNumberFormat="1" applyBorder="1"/>
    <xf numFmtId="0" fontId="5" fillId="8" borderId="4" xfId="0" applyFont="1" applyFill="1" applyBorder="1"/>
    <xf numFmtId="0" fontId="5" fillId="8" borderId="5" xfId="0" applyFont="1" applyFill="1" applyBorder="1"/>
    <xf numFmtId="0" fontId="2" fillId="8" borderId="4" xfId="0" applyFont="1" applyFill="1" applyBorder="1" applyAlignment="1">
      <alignment horizontal="right"/>
    </xf>
    <xf numFmtId="0" fontId="5" fillId="8" borderId="20" xfId="0" applyFont="1" applyFill="1" applyBorder="1" applyAlignment="1">
      <alignment horizontal="center" vertical="center"/>
    </xf>
    <xf numFmtId="0" fontId="0" fillId="0" borderId="5" xfId="0" applyBorder="1" applyAlignment="1">
      <alignment horizontal="center" vertical="center"/>
    </xf>
    <xf numFmtId="0" fontId="0" fillId="0" borderId="20" xfId="0" applyBorder="1" applyAlignment="1">
      <alignment horizontal="center" vertical="center"/>
    </xf>
    <xf numFmtId="164" fontId="0" fillId="0" borderId="5" xfId="0" applyNumberFormat="1" applyBorder="1" applyAlignment="1">
      <alignment horizontal="center" vertical="center"/>
    </xf>
    <xf numFmtId="1" fontId="0" fillId="0" borderId="4" xfId="0" applyNumberFormat="1" applyBorder="1" applyAlignment="1">
      <alignment horizontal="center" vertical="center"/>
    </xf>
    <xf numFmtId="0" fontId="4" fillId="8" borderId="9" xfId="0" applyFont="1" applyFill="1" applyBorder="1"/>
    <xf numFmtId="0" fontId="4" fillId="8" borderId="4" xfId="0" applyFont="1" applyFill="1" applyBorder="1"/>
    <xf numFmtId="0" fontId="5" fillId="7" borderId="16" xfId="0" applyFont="1" applyFill="1" applyBorder="1"/>
    <xf numFmtId="0" fontId="0" fillId="0" borderId="16" xfId="0" applyBorder="1"/>
    <xf numFmtId="0" fontId="0" fillId="0" borderId="30" xfId="0"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3" fillId="0" borderId="0" xfId="0" applyFont="1"/>
    <xf numFmtId="0" fontId="14" fillId="0" borderId="0" xfId="0" applyFont="1"/>
    <xf numFmtId="0" fontId="15" fillId="0" borderId="0" xfId="1" applyFont="1" applyFill="1"/>
    <xf numFmtId="0" fontId="16" fillId="0" borderId="0" xfId="0" applyFont="1"/>
    <xf numFmtId="0" fontId="5" fillId="8" borderId="18"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7" borderId="18" xfId="0" applyFont="1" applyFill="1" applyBorder="1" applyAlignment="1">
      <alignment horizontal="center" vertical="center" wrapText="1"/>
    </xf>
    <xf numFmtId="0" fontId="5" fillId="7" borderId="19"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10" fillId="7" borderId="9" xfId="0" applyFont="1" applyFill="1" applyBorder="1" applyAlignment="1">
      <alignment horizontal="left" vertical="center" wrapText="1"/>
    </xf>
    <xf numFmtId="0" fontId="10" fillId="7" borderId="17" xfId="0" applyFont="1" applyFill="1" applyBorder="1" applyAlignment="1">
      <alignment horizontal="left" vertical="center" wrapText="1"/>
    </xf>
    <xf numFmtId="0" fontId="10" fillId="7" borderId="10" xfId="0" applyFont="1" applyFill="1" applyBorder="1" applyAlignment="1">
      <alignment horizontal="left" vertical="center" wrapText="1"/>
    </xf>
    <xf numFmtId="0" fontId="10" fillId="7" borderId="4"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7" borderId="21" xfId="0" applyFont="1" applyFill="1" applyBorder="1" applyAlignment="1">
      <alignment horizontal="left" vertical="center" wrapText="1"/>
    </xf>
    <xf numFmtId="0" fontId="5" fillId="6" borderId="18" xfId="0" applyFont="1" applyFill="1" applyBorder="1" applyAlignment="1">
      <alignment horizontal="left" vertical="center"/>
    </xf>
    <xf numFmtId="0" fontId="5" fillId="6" borderId="19" xfId="0" applyFont="1" applyFill="1" applyBorder="1" applyAlignment="1">
      <alignment horizontal="left" vertical="center"/>
    </xf>
    <xf numFmtId="0" fontId="5" fillId="6" borderId="14" xfId="0" applyFont="1" applyFill="1" applyBorder="1" applyAlignment="1">
      <alignment horizontal="left" vertical="center"/>
    </xf>
    <xf numFmtId="0" fontId="17" fillId="0" borderId="0" xfId="0" applyFont="1"/>
  </cellXfs>
  <cellStyles count="2">
    <cellStyle name="Hyperlink" xfId="1" builtinId="8"/>
    <cellStyle name="Normal" xfId="0" builtinId="0"/>
  </cellStyles>
  <dxfs count="7">
    <dxf>
      <font>
        <color rgb="FF9C0006"/>
      </font>
    </dxf>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[DepotLocationPlay.xlsx]Travel Time Graphs!PivotTable2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Travel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'Travel Time Graphs'!$I$3:$I$4</c:f>
              <c:strCache>
                <c:ptCount val="1"/>
                <c:pt idx="0">
                  <c:v>Total</c:v>
                </c:pt>
              </c:strCache>
            </c:strRef>
          </c:tx>
          <c:spPr>
            <a:solidFill>
              <a:schemeClr val="accent1"/>
            </a:solidFill>
            <a:ln>
              <a:noFill/>
            </a:ln>
            <a:effectLst/>
          </c:spPr>
          <c:invertIfNegative val="0"/>
          <c:cat>
            <c:multiLvlStrRef>
              <c:f>'Travel Time Graphs'!$G$5:$H$16</c:f>
              <c:multiLvlStrCache>
                <c:ptCount val="10"/>
                <c:lvl>
                  <c:pt idx="0">
                    <c:v>1</c:v>
                  </c:pt>
                  <c:pt idx="1">
                    <c:v>2</c:v>
                  </c:pt>
                  <c:pt idx="2">
                    <c:v>3</c:v>
                  </c:pt>
                  <c:pt idx="3">
                    <c:v>4</c:v>
                  </c:pt>
                  <c:pt idx="4">
                    <c:v>5</c:v>
                  </c:pt>
                  <c:pt idx="5">
                    <c:v>6</c:v>
                  </c:pt>
                  <c:pt idx="6">
                    <c:v>7</c:v>
                  </c:pt>
                  <c:pt idx="7">
                    <c:v>8</c:v>
                  </c:pt>
                  <c:pt idx="8">
                    <c:v>9</c:v>
                  </c:pt>
                  <c:pt idx="9">
                    <c:v>10</c:v>
                  </c:pt>
                </c:lvl>
                <c:lvl>
                  <c:pt idx="0">
                    <c:v>7</c:v>
                  </c:pt>
                </c:lvl>
              </c:multiLvlStrCache>
            </c:multiLvlStrRef>
          </c:cat>
          <c:val>
            <c:numRef>
              <c:f>'Travel Time Graphs'!$I$5:$I$16</c:f>
              <c:numCache>
                <c:formatCode>General</c:formatCode>
                <c:ptCount val="10"/>
                <c:pt idx="0">
                  <c:v>20</c:v>
                </c:pt>
                <c:pt idx="1">
                  <c:v>17</c:v>
                </c:pt>
                <c:pt idx="2">
                  <c:v>12</c:v>
                </c:pt>
                <c:pt idx="3">
                  <c:v>22</c:v>
                </c:pt>
                <c:pt idx="4">
                  <c:v>15</c:v>
                </c:pt>
                <c:pt idx="5">
                  <c:v>12</c:v>
                </c:pt>
                <c:pt idx="6">
                  <c:v>0</c:v>
                </c:pt>
                <c:pt idx="7">
                  <c:v>19</c:v>
                </c:pt>
                <c:pt idx="8">
                  <c:v>17</c:v>
                </c:pt>
                <c:pt idx="9">
                  <c:v>18</c:v>
                </c:pt>
              </c:numCache>
            </c:numRef>
          </c:val>
          <c:extLst>
            <c:ext xmlns:c16="http://schemas.microsoft.com/office/drawing/2014/chart" uri="{C3380CC4-5D6E-409C-BE32-E72D297353CC}">
              <c16:uniqueId val="{00000000-1984-4101-858D-B66C0A03C97C}"/>
            </c:ext>
          </c:extLst>
        </c:ser>
        <c:dLbls>
          <c:showLegendKey val="0"/>
          <c:showVal val="0"/>
          <c:showCatName val="0"/>
          <c:showSerName val="0"/>
          <c:showPercent val="0"/>
          <c:showBubbleSize val="0"/>
        </c:dLbls>
        <c:gapWidth val="219"/>
        <c:overlap val="-27"/>
        <c:axId val="548862672"/>
        <c:axId val="548865952"/>
      </c:barChart>
      <c:catAx>
        <c:axId val="54886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a:t>
                </a:r>
                <a:r>
                  <a:rPr lang="en-AU" baseline="0"/>
                  <a:t> Location (Melways number)</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65952"/>
        <c:crosses val="autoZero"/>
        <c:auto val="1"/>
        <c:lblAlgn val="ctr"/>
        <c:lblOffset val="100"/>
        <c:noMultiLvlLbl val="0"/>
      </c:catAx>
      <c:valAx>
        <c:axId val="54886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Travel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6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[DepotLocationPlay.xlsx]Travel Time Graphs!PivotTable3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Time Travel</a:t>
            </a:r>
            <a:r>
              <a:rPr lang="en-US" baseline="0"/>
              <a:t> from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'Travel Time Graphs'!$H$27</c:f>
              <c:strCache>
                <c:ptCount val="1"/>
                <c:pt idx="0">
                  <c:v>Total</c:v>
                </c:pt>
              </c:strCache>
            </c:strRef>
          </c:tx>
          <c:spPr>
            <a:solidFill>
              <a:schemeClr val="accent1"/>
            </a:solidFill>
            <a:ln>
              <a:noFill/>
            </a:ln>
            <a:effectLst/>
          </c:spPr>
          <c:invertIfNegative val="0"/>
          <c:cat>
            <c:multiLvlStrRef>
              <c:f>'Travel Time Graphs'!$G$28:$G$48</c:f>
              <c:multiLvlStrCache>
                <c:ptCount val="10"/>
                <c:lvl>
                  <c:pt idx="0">
                    <c:v>Dover Quay</c:v>
                  </c:pt>
                  <c:pt idx="1">
                    <c:v>Callander Court</c:v>
                  </c:pt>
                  <c:pt idx="2">
                    <c:v>Bradley Cedars</c:v>
                  </c:pt>
                  <c:pt idx="3">
                    <c:v>Knights Row</c:v>
                  </c:pt>
                  <c:pt idx="4">
                    <c:v>Beatrice End</c:v>
                  </c:pt>
                  <c:pt idx="5">
                    <c:v>Rooty Cross</c:v>
                  </c:pt>
                  <c:pt idx="6">
                    <c:v>Old Park Rise</c:v>
                  </c:pt>
                  <c:pt idx="7">
                    <c:v>Daniel East</c:v>
                  </c:pt>
                  <c:pt idx="8">
                    <c:v>Bishopsgate</c:v>
                  </c:pt>
                  <c:pt idx="9">
                    <c:v>Carnoustie Holt</c:v>
                  </c:pt>
                </c:lvl>
                <c:lvl>
                  <c:pt idx="0">
                    <c:v>1</c:v>
                  </c:pt>
                  <c:pt idx="1">
                    <c:v>2</c:v>
                  </c:pt>
                  <c:pt idx="2">
                    <c:v>3</c:v>
                  </c:pt>
                  <c:pt idx="3">
                    <c:v>4</c:v>
                  </c:pt>
                  <c:pt idx="4">
                    <c:v>5</c:v>
                  </c:pt>
                  <c:pt idx="5">
                    <c:v>6</c:v>
                  </c:pt>
                  <c:pt idx="6">
                    <c:v>7</c:v>
                  </c:pt>
                  <c:pt idx="7">
                    <c:v>8</c:v>
                  </c:pt>
                  <c:pt idx="8">
                    <c:v>9</c:v>
                  </c:pt>
                  <c:pt idx="9">
                    <c:v>10</c:v>
                  </c:pt>
                </c:lvl>
              </c:multiLvlStrCache>
            </c:multiLvlStrRef>
          </c:cat>
          <c:val>
            <c:numRef>
              <c:f>'Travel Time Graphs'!$H$28:$H$48</c:f>
              <c:numCache>
                <c:formatCode>General</c:formatCode>
                <c:ptCount val="10"/>
                <c:pt idx="0">
                  <c:v>13</c:v>
                </c:pt>
                <c:pt idx="1">
                  <c:v>11.3</c:v>
                </c:pt>
                <c:pt idx="2">
                  <c:v>12.6</c:v>
                </c:pt>
                <c:pt idx="3">
                  <c:v>13.2</c:v>
                </c:pt>
                <c:pt idx="4">
                  <c:v>10.1</c:v>
                </c:pt>
                <c:pt idx="5">
                  <c:v>9.1999999999999993</c:v>
                </c:pt>
                <c:pt idx="6">
                  <c:v>15.2</c:v>
                </c:pt>
                <c:pt idx="7">
                  <c:v>12.2</c:v>
                </c:pt>
                <c:pt idx="8">
                  <c:v>11.5</c:v>
                </c:pt>
                <c:pt idx="9">
                  <c:v>12.9</c:v>
                </c:pt>
              </c:numCache>
            </c:numRef>
          </c:val>
          <c:extLst>
            <c:ext xmlns:c16="http://schemas.microsoft.com/office/drawing/2014/chart" uri="{C3380CC4-5D6E-409C-BE32-E72D297353CC}">
              <c16:uniqueId val="{00000000-9648-4432-B3D8-9527A7D6C9C0}"/>
            </c:ext>
          </c:extLst>
        </c:ser>
        <c:dLbls>
          <c:showLegendKey val="0"/>
          <c:showVal val="0"/>
          <c:showCatName val="0"/>
          <c:showSerName val="0"/>
          <c:showPercent val="0"/>
          <c:showBubbleSize val="0"/>
        </c:dLbls>
        <c:gapWidth val="219"/>
        <c:overlap val="-27"/>
        <c:axId val="883189512"/>
        <c:axId val="883189840"/>
      </c:barChart>
      <c:catAx>
        <c:axId val="88318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189840"/>
        <c:crosses val="autoZero"/>
        <c:auto val="1"/>
        <c:lblAlgn val="ctr"/>
        <c:lblOffset val="100"/>
        <c:noMultiLvlLbl val="0"/>
      </c:catAx>
      <c:valAx>
        <c:axId val="88318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189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390525</xdr:colOff>
      <xdr:row>24</xdr:row>
      <xdr:rowOff>114300</xdr:rowOff>
    </xdr:from>
    <xdr:to>
      <xdr:col>8</xdr:col>
      <xdr:colOff>132800</xdr:colOff>
      <xdr:row>31</xdr:row>
      <xdr:rowOff>275946</xdr:rowOff>
    </xdr:to>
    <xdr:pic>
      <xdr:nvPicPr>
        <xdr:cNvPr id="3" name="Picture 2">
          <a:extLst>
            <a:ext uri="{FF2B5EF4-FFF2-40B4-BE49-F238E27FC236}">
              <a16:creationId xmlns:a16="http://schemas.microsoft.com/office/drawing/2014/main" id="{73BC85D5-7913-4491-AACB-EE2A874D5558}"/>
            </a:ext>
          </a:extLst>
        </xdr:cNvPr>
        <xdr:cNvPicPr>
          <a:picLocks noChangeAspect="1"/>
        </xdr:cNvPicPr>
      </xdr:nvPicPr>
      <xdr:blipFill>
        <a:blip xmlns:r="http://schemas.openxmlformats.org/officeDocument/2006/relationships" r:embed="rId1"/>
        <a:stretch>
          <a:fillRect/>
        </a:stretch>
      </xdr:blipFill>
      <xdr:spPr>
        <a:xfrm>
          <a:off x="390525" y="11077575"/>
          <a:ext cx="4400000" cy="2228571"/>
        </a:xfrm>
        <a:prstGeom prst="rect">
          <a:avLst/>
        </a:prstGeom>
      </xdr:spPr>
    </xdr:pic>
    <xdr:clientData/>
  </xdr:twoCellAnchor>
  <xdr:twoCellAnchor editAs="oneCell">
    <xdr:from>
      <xdr:col>8</xdr:col>
      <xdr:colOff>581025</xdr:colOff>
      <xdr:row>21</xdr:row>
      <xdr:rowOff>38100</xdr:rowOff>
    </xdr:from>
    <xdr:to>
      <xdr:col>9</xdr:col>
      <xdr:colOff>219044</xdr:colOff>
      <xdr:row>21</xdr:row>
      <xdr:rowOff>295243</xdr:rowOff>
    </xdr:to>
    <xdr:pic>
      <xdr:nvPicPr>
        <xdr:cNvPr id="4" name="Picture 3">
          <a:extLst>
            <a:ext uri="{FF2B5EF4-FFF2-40B4-BE49-F238E27FC236}">
              <a16:creationId xmlns:a16="http://schemas.microsoft.com/office/drawing/2014/main" id="{10D1B37F-816B-450A-B527-A5B8660F1252}"/>
            </a:ext>
          </a:extLst>
        </xdr:cNvPr>
        <xdr:cNvPicPr>
          <a:picLocks noChangeAspect="1"/>
        </xdr:cNvPicPr>
      </xdr:nvPicPr>
      <xdr:blipFill>
        <a:blip xmlns:r="http://schemas.openxmlformats.org/officeDocument/2006/relationships" r:embed="rId2"/>
        <a:stretch>
          <a:fillRect/>
        </a:stretch>
      </xdr:blipFill>
      <xdr:spPr>
        <a:xfrm>
          <a:off x="5210175" y="5276850"/>
          <a:ext cx="247619" cy="257143"/>
        </a:xfrm>
        <a:prstGeom prst="rect">
          <a:avLst/>
        </a:prstGeom>
      </xdr:spPr>
    </xdr:pic>
    <xdr:clientData/>
  </xdr:twoCellAnchor>
  <xdr:twoCellAnchor editAs="oneCell">
    <xdr:from>
      <xdr:col>8</xdr:col>
      <xdr:colOff>447675</xdr:colOff>
      <xdr:row>24</xdr:row>
      <xdr:rowOff>95250</xdr:rowOff>
    </xdr:from>
    <xdr:to>
      <xdr:col>15</xdr:col>
      <xdr:colOff>161427</xdr:colOff>
      <xdr:row>37</xdr:row>
      <xdr:rowOff>180484</xdr:rowOff>
    </xdr:to>
    <xdr:pic>
      <xdr:nvPicPr>
        <xdr:cNvPr id="2" name="Picture 1">
          <a:extLst>
            <a:ext uri="{FF2B5EF4-FFF2-40B4-BE49-F238E27FC236}">
              <a16:creationId xmlns:a16="http://schemas.microsoft.com/office/drawing/2014/main" id="{CAEC469E-69F5-4710-9369-EF93EE9B2BE6}"/>
            </a:ext>
          </a:extLst>
        </xdr:cNvPr>
        <xdr:cNvPicPr>
          <a:picLocks noChangeAspect="1"/>
        </xdr:cNvPicPr>
      </xdr:nvPicPr>
      <xdr:blipFill>
        <a:blip xmlns:r="http://schemas.openxmlformats.org/officeDocument/2006/relationships" r:embed="rId3"/>
        <a:stretch>
          <a:fillRect/>
        </a:stretch>
      </xdr:blipFill>
      <xdr:spPr>
        <a:xfrm>
          <a:off x="5076825" y="6219825"/>
          <a:ext cx="3980952" cy="39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-4563</xdr:colOff>
      <xdr:row>13</xdr:row>
      <xdr:rowOff>0</xdr:rowOff>
    </xdr:from>
    <xdr:ext cx="184731" cy="937629"/>
    <xdr:sp macro="" textlink="">
      <xdr:nvSpPr>
        <xdr:cNvPr id="3" name="Rectangle 2">
          <a:extLst>
            <a:ext uri="{FF2B5EF4-FFF2-40B4-BE49-F238E27FC236}">
              <a16:creationId xmlns:a16="http://schemas.microsoft.com/office/drawing/2014/main" id="{CAB8B608-1418-44C9-9020-6FDE4AC560F9}"/>
            </a:ext>
          </a:extLst>
        </xdr:cNvPr>
        <xdr:cNvSpPr/>
      </xdr:nvSpPr>
      <xdr:spPr>
        <a:xfrm>
          <a:off x="-4563" y="2019300"/>
          <a:ext cx="184731" cy="937629"/>
        </a:xfrm>
        <a:prstGeom prst="rect">
          <a:avLst/>
        </a:prstGeom>
        <a:noFill/>
      </xdr:spPr>
      <xdr:txBody>
        <a:bodyPr wrap="non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endParaRPr lang="en-US" sz="54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6</xdr:col>
      <xdr:colOff>9525</xdr:colOff>
      <xdr:row>0</xdr:row>
      <xdr:rowOff>28575</xdr:rowOff>
    </xdr:from>
    <xdr:to>
      <xdr:col>16</xdr:col>
      <xdr:colOff>352425</xdr:colOff>
      <xdr:row>22</xdr:row>
      <xdr:rowOff>76200</xdr:rowOff>
    </xdr:to>
    <xdr:graphicFrame macro="">
      <xdr:nvGraphicFramePr>
        <xdr:cNvPr id="3" name="Chart 2">
          <a:extLst>
            <a:ext uri="{FF2B5EF4-FFF2-40B4-BE49-F238E27FC236}">
              <a16:creationId xmlns:a16="http://schemas.microsoft.com/office/drawing/2014/main" id="{7B60FF7C-5D32-45B0-B97E-19F4160C0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476249</xdr:colOff>
      <xdr:row>0</xdr:row>
      <xdr:rowOff>19050</xdr:rowOff>
    </xdr:from>
    <xdr:to>
      <xdr:col>20</xdr:col>
      <xdr:colOff>447674</xdr:colOff>
      <xdr:row>19</xdr:row>
      <xdr:rowOff>19050</xdr:rowOff>
    </xdr:to>
    <mc:AlternateContent xmlns:mc="http://schemas.openxmlformats.org/markup-compatibility/2006" xmlns:a14="http://schemas.microsoft.com/office/drawing/2010/main">
      <mc:Choice Requires="a14">
        <xdr:graphicFrame macro="">
          <xdr:nvGraphicFramePr>
            <xdr:cNvPr id="2" name="Depot location From">
              <a:extLst>
                <a:ext uri="{FF2B5EF4-FFF2-40B4-BE49-F238E27FC236}">
                  <a16:creationId xmlns:a16="http://schemas.microsoft.com/office/drawing/2014/main" id="{6348604A-76B3-4B28-8931-5715DD2C7D18}"/>
                </a:ext>
              </a:extLst>
            </xdr:cNvPr>
            <xdr:cNvGraphicFramePr/>
          </xdr:nvGraphicFramePr>
          <xdr:xfrm>
            <a:off x="0" y="0"/>
            <a:ext cx="0" cy="0"/>
          </xdr:xfrm>
          <a:graphic>
            <a:graphicData uri="http://schemas.microsoft.com/office/drawing/2010/slicer">
              <sle:slicer xmlns:sle="http://schemas.microsoft.com/office/drawing/2010/slicer" name="Depot location From"/>
            </a:graphicData>
          </a:graphic>
        </xdr:graphicFrame>
      </mc:Choice>
      <mc:Fallback xmlns="">
        <xdr:sp macro="" textlink="">
          <xdr:nvSpPr>
            <xdr:cNvPr id="0" name=""/>
            <xdr:cNvSpPr>
              <a:spLocks noTextEdit="1"/>
            </xdr:cNvSpPr>
          </xdr:nvSpPr>
          <xdr:spPr>
            <a:xfrm>
              <a:off x="12668249" y="19050"/>
              <a:ext cx="2409825" cy="36195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590550</xdr:colOff>
      <xdr:row>23</xdr:row>
      <xdr:rowOff>76201</xdr:rowOff>
    </xdr:from>
    <xdr:to>
      <xdr:col>18</xdr:col>
      <xdr:colOff>123825</xdr:colOff>
      <xdr:row>49</xdr:row>
      <xdr:rowOff>66675</xdr:rowOff>
    </xdr:to>
    <xdr:graphicFrame macro="">
      <xdr:nvGraphicFramePr>
        <xdr:cNvPr id="4" name="Chart 3">
          <a:extLst>
            <a:ext uri="{FF2B5EF4-FFF2-40B4-BE49-F238E27FC236}">
              <a16:creationId xmlns:a16="http://schemas.microsoft.com/office/drawing/2014/main" id="{7A480693-B66B-4761-8389-9D2488413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 Yee Vien" refreshedDate="43762.524010532405" createdVersion="6" refreshedVersion="6" recordCount="100" xr:uid="{00000000-000A-0000-FFFF-FFFF07000000}">
  <cacheSource type="worksheet">
    <worksheetSource ref="A1:D101" sheet="Travel Time Graphs"/>
  </cacheSource>
  <cacheFields count="4">
    <cacheField name="Depot location From" numFmtId="0">
      <sharedItems count="10">
        <s v="Dover Quay"/>
        <s v="Callander Court"/>
        <s v="Bradley Cedars"/>
        <s v="Knights Row"/>
        <s v="Beatrice End"/>
        <s v="Rooty Cross"/>
        <s v="Old Park Rise"/>
        <s v="Daniel East"/>
        <s v="Bishopsgate"/>
        <s v="Carnoustie Holt"/>
      </sharedItems>
    </cacheField>
    <cacheField name="From location" numFmtId="0">
      <sharedItems containsSemiMixedTypes="0" containsString="0" containsNumber="1" containsInteger="1" minValue="1" maxValue="10" count="10">
        <n v="1"/>
        <n v="2"/>
        <n v="3"/>
        <n v="4"/>
        <n v="5"/>
        <n v="6"/>
        <n v="7"/>
        <n v="8"/>
        <n v="9"/>
        <n v="10"/>
      </sharedItems>
    </cacheField>
    <cacheField name="To Location" numFmtId="0">
      <sharedItems containsSemiMixedTypes="0" containsString="0" containsNumber="1" containsInteger="1" minValue="1" maxValue="10" count="10">
        <n v="1"/>
        <n v="2"/>
        <n v="3"/>
        <n v="4"/>
        <n v="5"/>
        <n v="6"/>
        <n v="7"/>
        <n v="8"/>
        <n v="9"/>
        <n v="10"/>
      </sharedItems>
    </cacheField>
    <cacheField name="Time Travel" numFmtId="0">
      <sharedItems containsSemiMixedTypes="0" containsString="0" containsNumber="1" containsInteger="1" minValue="0" maxValue="22"/>
    </cacheField>
  </cacheFields>
  <extLst>
    <ext xmlns:x14="http://schemas.microsoft.com/office/spreadsheetml/2009/9/main" uri="{725AE2AE-9491-48be-B2B4-4EB974FC3084}">
      <x14:pivotCacheDefinition pivotCacheId="3249621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0"/>
  </r>
  <r>
    <x v="0"/>
    <x v="0"/>
    <x v="1"/>
    <n v="15"/>
  </r>
  <r>
    <x v="0"/>
    <x v="0"/>
    <x v="2"/>
    <n v="16"/>
  </r>
  <r>
    <x v="0"/>
    <x v="0"/>
    <x v="3"/>
    <n v="8"/>
  </r>
  <r>
    <x v="0"/>
    <x v="0"/>
    <x v="4"/>
    <n v="12"/>
  </r>
  <r>
    <x v="0"/>
    <x v="0"/>
    <x v="5"/>
    <n v="11"/>
  </r>
  <r>
    <x v="0"/>
    <x v="0"/>
    <x v="6"/>
    <n v="20"/>
  </r>
  <r>
    <x v="0"/>
    <x v="0"/>
    <x v="7"/>
    <n v="15"/>
  </r>
  <r>
    <x v="0"/>
    <x v="0"/>
    <x v="8"/>
    <n v="16"/>
  </r>
  <r>
    <x v="0"/>
    <x v="0"/>
    <x v="9"/>
    <n v="17"/>
  </r>
  <r>
    <x v="1"/>
    <x v="1"/>
    <x v="0"/>
    <n v="15"/>
  </r>
  <r>
    <x v="1"/>
    <x v="1"/>
    <x v="1"/>
    <n v="0"/>
  </r>
  <r>
    <x v="1"/>
    <x v="1"/>
    <x v="2"/>
    <n v="12"/>
  </r>
  <r>
    <x v="1"/>
    <x v="1"/>
    <x v="3"/>
    <n v="14"/>
  </r>
  <r>
    <x v="1"/>
    <x v="1"/>
    <x v="4"/>
    <n v="7"/>
  </r>
  <r>
    <x v="1"/>
    <x v="1"/>
    <x v="5"/>
    <n v="8"/>
  </r>
  <r>
    <x v="1"/>
    <x v="1"/>
    <x v="6"/>
    <n v="17"/>
  </r>
  <r>
    <x v="1"/>
    <x v="1"/>
    <x v="7"/>
    <n v="16"/>
  </r>
  <r>
    <x v="1"/>
    <x v="1"/>
    <x v="8"/>
    <n v="14"/>
  </r>
  <r>
    <x v="1"/>
    <x v="1"/>
    <x v="9"/>
    <n v="10"/>
  </r>
  <r>
    <x v="2"/>
    <x v="2"/>
    <x v="0"/>
    <n v="16"/>
  </r>
  <r>
    <x v="2"/>
    <x v="2"/>
    <x v="1"/>
    <n v="12"/>
  </r>
  <r>
    <x v="2"/>
    <x v="2"/>
    <x v="2"/>
    <n v="0"/>
  </r>
  <r>
    <x v="2"/>
    <x v="2"/>
    <x v="3"/>
    <n v="20"/>
  </r>
  <r>
    <x v="2"/>
    <x v="2"/>
    <x v="4"/>
    <n v="12"/>
  </r>
  <r>
    <x v="2"/>
    <x v="2"/>
    <x v="5"/>
    <n v="9"/>
  </r>
  <r>
    <x v="2"/>
    <x v="2"/>
    <x v="6"/>
    <n v="12"/>
  </r>
  <r>
    <x v="2"/>
    <x v="2"/>
    <x v="7"/>
    <n v="16"/>
  </r>
  <r>
    <x v="2"/>
    <x v="2"/>
    <x v="8"/>
    <n v="14"/>
  </r>
  <r>
    <x v="2"/>
    <x v="2"/>
    <x v="9"/>
    <n v="15"/>
  </r>
  <r>
    <x v="3"/>
    <x v="3"/>
    <x v="0"/>
    <n v="8"/>
  </r>
  <r>
    <x v="3"/>
    <x v="3"/>
    <x v="1"/>
    <n v="14"/>
  </r>
  <r>
    <x v="3"/>
    <x v="3"/>
    <x v="2"/>
    <n v="20"/>
  </r>
  <r>
    <x v="3"/>
    <x v="3"/>
    <x v="3"/>
    <n v="0"/>
  </r>
  <r>
    <x v="3"/>
    <x v="3"/>
    <x v="4"/>
    <n v="13"/>
  </r>
  <r>
    <x v="3"/>
    <x v="3"/>
    <x v="5"/>
    <n v="14"/>
  </r>
  <r>
    <x v="3"/>
    <x v="3"/>
    <x v="6"/>
    <n v="22"/>
  </r>
  <r>
    <x v="3"/>
    <x v="3"/>
    <x v="7"/>
    <n v="9"/>
  </r>
  <r>
    <x v="3"/>
    <x v="3"/>
    <x v="8"/>
    <n v="13"/>
  </r>
  <r>
    <x v="3"/>
    <x v="3"/>
    <x v="9"/>
    <n v="19"/>
  </r>
  <r>
    <x v="4"/>
    <x v="4"/>
    <x v="0"/>
    <n v="12"/>
  </r>
  <r>
    <x v="4"/>
    <x v="4"/>
    <x v="1"/>
    <n v="7"/>
  </r>
  <r>
    <x v="4"/>
    <x v="4"/>
    <x v="2"/>
    <n v="12"/>
  </r>
  <r>
    <x v="4"/>
    <x v="4"/>
    <x v="3"/>
    <n v="13"/>
  </r>
  <r>
    <x v="4"/>
    <x v="4"/>
    <x v="4"/>
    <n v="0"/>
  </r>
  <r>
    <x v="4"/>
    <x v="4"/>
    <x v="5"/>
    <n v="6"/>
  </r>
  <r>
    <x v="4"/>
    <x v="4"/>
    <x v="6"/>
    <n v="15"/>
  </r>
  <r>
    <x v="4"/>
    <x v="4"/>
    <x v="7"/>
    <n v="13"/>
  </r>
  <r>
    <x v="4"/>
    <x v="4"/>
    <x v="8"/>
    <n v="11"/>
  </r>
  <r>
    <x v="4"/>
    <x v="4"/>
    <x v="9"/>
    <n v="12"/>
  </r>
  <r>
    <x v="5"/>
    <x v="5"/>
    <x v="0"/>
    <n v="11"/>
  </r>
  <r>
    <x v="5"/>
    <x v="5"/>
    <x v="1"/>
    <n v="8"/>
  </r>
  <r>
    <x v="5"/>
    <x v="5"/>
    <x v="2"/>
    <n v="9"/>
  </r>
  <r>
    <x v="5"/>
    <x v="5"/>
    <x v="3"/>
    <n v="14"/>
  </r>
  <r>
    <x v="5"/>
    <x v="5"/>
    <x v="4"/>
    <n v="6"/>
  </r>
  <r>
    <x v="5"/>
    <x v="5"/>
    <x v="5"/>
    <n v="0"/>
  </r>
  <r>
    <x v="5"/>
    <x v="5"/>
    <x v="6"/>
    <n v="12"/>
  </r>
  <r>
    <x v="5"/>
    <x v="5"/>
    <x v="7"/>
    <n v="12"/>
  </r>
  <r>
    <x v="5"/>
    <x v="5"/>
    <x v="8"/>
    <n v="10"/>
  </r>
  <r>
    <x v="5"/>
    <x v="5"/>
    <x v="9"/>
    <n v="10"/>
  </r>
  <r>
    <x v="6"/>
    <x v="6"/>
    <x v="0"/>
    <n v="20"/>
  </r>
  <r>
    <x v="6"/>
    <x v="6"/>
    <x v="1"/>
    <n v="17"/>
  </r>
  <r>
    <x v="6"/>
    <x v="6"/>
    <x v="2"/>
    <n v="12"/>
  </r>
  <r>
    <x v="6"/>
    <x v="6"/>
    <x v="3"/>
    <n v="22"/>
  </r>
  <r>
    <x v="6"/>
    <x v="6"/>
    <x v="4"/>
    <n v="15"/>
  </r>
  <r>
    <x v="6"/>
    <x v="6"/>
    <x v="5"/>
    <n v="12"/>
  </r>
  <r>
    <x v="6"/>
    <x v="6"/>
    <x v="6"/>
    <n v="0"/>
  </r>
  <r>
    <x v="6"/>
    <x v="6"/>
    <x v="7"/>
    <n v="19"/>
  </r>
  <r>
    <x v="6"/>
    <x v="6"/>
    <x v="8"/>
    <n v="17"/>
  </r>
  <r>
    <x v="6"/>
    <x v="6"/>
    <x v="9"/>
    <n v="18"/>
  </r>
  <r>
    <x v="7"/>
    <x v="7"/>
    <x v="0"/>
    <n v="15"/>
  </r>
  <r>
    <x v="7"/>
    <x v="7"/>
    <x v="1"/>
    <n v="16"/>
  </r>
  <r>
    <x v="7"/>
    <x v="7"/>
    <x v="2"/>
    <n v="16"/>
  </r>
  <r>
    <x v="7"/>
    <x v="7"/>
    <x v="3"/>
    <n v="9"/>
  </r>
  <r>
    <x v="7"/>
    <x v="7"/>
    <x v="4"/>
    <n v="13"/>
  </r>
  <r>
    <x v="7"/>
    <x v="7"/>
    <x v="5"/>
    <n v="12"/>
  </r>
  <r>
    <x v="7"/>
    <x v="7"/>
    <x v="6"/>
    <n v="19"/>
  </r>
  <r>
    <x v="7"/>
    <x v="7"/>
    <x v="7"/>
    <n v="0"/>
  </r>
  <r>
    <x v="7"/>
    <x v="7"/>
    <x v="8"/>
    <n v="7"/>
  </r>
  <r>
    <x v="7"/>
    <x v="7"/>
    <x v="9"/>
    <n v="15"/>
  </r>
  <r>
    <x v="8"/>
    <x v="8"/>
    <x v="0"/>
    <n v="16"/>
  </r>
  <r>
    <x v="8"/>
    <x v="8"/>
    <x v="1"/>
    <n v="14"/>
  </r>
  <r>
    <x v="8"/>
    <x v="8"/>
    <x v="2"/>
    <n v="14"/>
  </r>
  <r>
    <x v="8"/>
    <x v="8"/>
    <x v="3"/>
    <n v="13"/>
  </r>
  <r>
    <x v="8"/>
    <x v="8"/>
    <x v="4"/>
    <n v="11"/>
  </r>
  <r>
    <x v="8"/>
    <x v="8"/>
    <x v="5"/>
    <n v="10"/>
  </r>
  <r>
    <x v="8"/>
    <x v="8"/>
    <x v="6"/>
    <n v="17"/>
  </r>
  <r>
    <x v="8"/>
    <x v="8"/>
    <x v="7"/>
    <n v="7"/>
  </r>
  <r>
    <x v="8"/>
    <x v="8"/>
    <x v="8"/>
    <n v="0"/>
  </r>
  <r>
    <x v="8"/>
    <x v="8"/>
    <x v="9"/>
    <n v="13"/>
  </r>
  <r>
    <x v="9"/>
    <x v="9"/>
    <x v="0"/>
    <n v="17"/>
  </r>
  <r>
    <x v="9"/>
    <x v="9"/>
    <x v="1"/>
    <n v="10"/>
  </r>
  <r>
    <x v="9"/>
    <x v="9"/>
    <x v="2"/>
    <n v="15"/>
  </r>
  <r>
    <x v="9"/>
    <x v="9"/>
    <x v="3"/>
    <n v="19"/>
  </r>
  <r>
    <x v="9"/>
    <x v="9"/>
    <x v="4"/>
    <n v="12"/>
  </r>
  <r>
    <x v="9"/>
    <x v="9"/>
    <x v="5"/>
    <n v="10"/>
  </r>
  <r>
    <x v="9"/>
    <x v="9"/>
    <x v="6"/>
    <n v="18"/>
  </r>
  <r>
    <x v="9"/>
    <x v="9"/>
    <x v="7"/>
    <n v="15"/>
  </r>
  <r>
    <x v="9"/>
    <x v="9"/>
    <x v="8"/>
    <n v="13"/>
  </r>
  <r>
    <x v="9"/>
    <x v="9"/>
    <x v="9"/>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7CB07-A2A8-44F6-BE56-8A25F4C7ECC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27:H48" firstHeaderRow="1" firstDataRow="1" firstDataCol="1"/>
  <pivotFields count="4">
    <pivotField axis="axisRow" showAll="0">
      <items count="11">
        <item x="4"/>
        <item x="8"/>
        <item x="2"/>
        <item x="1"/>
        <item x="9"/>
        <item x="7"/>
        <item x="0"/>
        <item x="3"/>
        <item x="6"/>
        <item x="5"/>
        <item t="default"/>
      </items>
    </pivotField>
    <pivotField axis="axisRow" showAll="0">
      <items count="11">
        <item x="0"/>
        <item x="1"/>
        <item x="2"/>
        <item x="3"/>
        <item x="4"/>
        <item x="5"/>
        <item x="6"/>
        <item x="7"/>
        <item x="8"/>
        <item x="9"/>
        <item t="default"/>
      </items>
    </pivotField>
    <pivotField showAll="0"/>
    <pivotField dataField="1" showAll="0"/>
  </pivotFields>
  <rowFields count="2">
    <field x="1"/>
    <field x="0"/>
  </rowFields>
  <rowItems count="21">
    <i>
      <x/>
    </i>
    <i r="1">
      <x v="6"/>
    </i>
    <i>
      <x v="1"/>
    </i>
    <i r="1">
      <x v="3"/>
    </i>
    <i>
      <x v="2"/>
    </i>
    <i r="1">
      <x v="2"/>
    </i>
    <i>
      <x v="3"/>
    </i>
    <i r="1">
      <x v="7"/>
    </i>
    <i>
      <x v="4"/>
    </i>
    <i r="1">
      <x/>
    </i>
    <i>
      <x v="5"/>
    </i>
    <i r="1">
      <x v="9"/>
    </i>
    <i>
      <x v="6"/>
    </i>
    <i r="1">
      <x v="8"/>
    </i>
    <i>
      <x v="7"/>
    </i>
    <i r="1">
      <x v="5"/>
    </i>
    <i>
      <x v="8"/>
    </i>
    <i r="1">
      <x v="1"/>
    </i>
    <i>
      <x v="9"/>
    </i>
    <i r="1">
      <x v="4"/>
    </i>
    <i t="grand">
      <x/>
    </i>
  </rowItems>
  <colItems count="1">
    <i/>
  </colItems>
  <dataFields count="1">
    <dataField name="Average of Time Travel" fld="3"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dataOnRows="1" applyNumberFormats="0" applyBorderFormats="0" applyFontFormats="0" applyPatternFormats="0" applyAlignmentFormats="0" applyWidthHeightFormats="1" dataCaption="Data" updatedVersion="6" minRefreshableVersion="3" showMemberPropertyTips="0" useAutoFormatting="1" itemPrintTitles="1" createdVersion="6" indent="0" compact="0" compactData="0" gridDropZones="1" chartFormat="1">
  <location ref="G3:I16" firstHeaderRow="2" firstDataRow="2" firstDataCol="2" rowPageCount="1" colPageCount="1"/>
  <pivotFields count="4">
    <pivotField axis="axisPage" compact="0" outline="0" showAll="0" includeNewItemsInFilter="1">
      <items count="11">
        <item h="1" x="4"/>
        <item x="8"/>
        <item h="1" x="2"/>
        <item h="1" x="1"/>
        <item h="1" x="9"/>
        <item h="1" x="7"/>
        <item h="1" x="0"/>
        <item h="1" x="3"/>
        <item h="1" x="6"/>
        <item h="1" x="5"/>
        <item t="default"/>
      </items>
    </pivotField>
    <pivotField axis="axisRow" compact="0" outline="0" showAll="0" includeNewItemsInFilter="1">
      <items count="11">
        <item x="0"/>
        <item x="1"/>
        <item x="2"/>
        <item x="3"/>
        <item x="4"/>
        <item x="5"/>
        <item x="6"/>
        <item x="7"/>
        <item x="8"/>
        <item x="9"/>
        <item t="default"/>
      </items>
    </pivotField>
    <pivotField axis="axisRow" compact="0" outline="0" showAll="0" includeNewItemsInFilter="1">
      <items count="11">
        <item x="0"/>
        <item x="1"/>
        <item x="2"/>
        <item x="3"/>
        <item x="4"/>
        <item x="5"/>
        <item x="6"/>
        <item x="7"/>
        <item x="8"/>
        <item x="9"/>
        <item t="default"/>
      </items>
    </pivotField>
    <pivotField dataField="1" compact="0" outline="0" showAll="0" includeNewItemsInFilter="1"/>
  </pivotFields>
  <rowFields count="2">
    <field x="1"/>
    <field x="2"/>
  </rowFields>
  <rowItems count="12">
    <i>
      <x v="6"/>
      <x/>
    </i>
    <i r="1">
      <x v="1"/>
    </i>
    <i r="1">
      <x v="2"/>
    </i>
    <i r="1">
      <x v="3"/>
    </i>
    <i r="1">
      <x v="4"/>
    </i>
    <i r="1">
      <x v="5"/>
    </i>
    <i r="1">
      <x v="6"/>
    </i>
    <i r="1">
      <x v="7"/>
    </i>
    <i r="1">
      <x v="8"/>
    </i>
    <i r="1">
      <x v="9"/>
    </i>
    <i t="default">
      <x v="6"/>
    </i>
    <i t="grand">
      <x/>
    </i>
  </rowItems>
  <colItems count="1">
    <i/>
  </colItems>
  <pageFields count="1">
    <pageField fld="0" item="8" hier="-1"/>
  </pageFields>
  <dataFields count="1">
    <dataField name="Average of Time Travel" fld="3" subtotal="average" baseField="2"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ot_location_From" xr10:uid="{42067BBF-A636-4D33-829B-1465814DBF9E}" sourceName="Depot location From">
  <pivotTables>
    <pivotTable tabId="2" name="PivotTable2"/>
  </pivotTables>
  <data>
    <tabular pivotCacheId="324962165">
      <items count="10">
        <i x="4"/>
        <i x="8"/>
        <i x="2"/>
        <i x="1"/>
        <i x="9"/>
        <i x="7"/>
        <i x="0"/>
        <i x="3"/>
        <i x="6"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ot location From" xr10:uid="{062873AE-9EE4-4B45-B2F0-4323BE2165F4}" cache="Slicer_Depot_location_From" caption="Depot location Fro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lindo.com/index.php/ls-download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24"/>
  <sheetViews>
    <sheetView showGridLines="0" tabSelected="1" workbookViewId="0">
      <selection activeCell="N20" sqref="N20"/>
    </sheetView>
  </sheetViews>
  <sheetFormatPr defaultRowHeight="23.25" x14ac:dyDescent="0.35"/>
  <cols>
    <col min="1" max="1" width="5.42578125" style="91" customWidth="1"/>
    <col min="2" max="16384" width="9.140625" style="91"/>
  </cols>
  <sheetData>
    <row r="1" spans="1:8" ht="39" x14ac:dyDescent="0.6">
      <c r="A1" s="93" t="s">
        <v>37</v>
      </c>
    </row>
    <row r="2" spans="1:8" ht="9" customHeight="1" x14ac:dyDescent="0.35"/>
    <row r="3" spans="1:8" x14ac:dyDescent="0.35">
      <c r="A3" s="91" t="s">
        <v>54</v>
      </c>
    </row>
    <row r="4" spans="1:8" ht="8.25" customHeight="1" x14ac:dyDescent="0.35"/>
    <row r="5" spans="1:8" x14ac:dyDescent="0.35">
      <c r="A5" s="91" t="s">
        <v>38</v>
      </c>
    </row>
    <row r="6" spans="1:8" ht="9" customHeight="1" x14ac:dyDescent="0.35"/>
    <row r="7" spans="1:8" x14ac:dyDescent="0.35">
      <c r="A7" s="91" t="s">
        <v>39</v>
      </c>
    </row>
    <row r="8" spans="1:8" ht="6.75" customHeight="1" x14ac:dyDescent="0.35"/>
    <row r="9" spans="1:8" x14ac:dyDescent="0.35">
      <c r="A9" s="91" t="s">
        <v>42</v>
      </c>
    </row>
    <row r="10" spans="1:8" ht="8.25" customHeight="1" x14ac:dyDescent="0.35"/>
    <row r="11" spans="1:8" x14ac:dyDescent="0.35">
      <c r="A11" s="91" t="s">
        <v>43</v>
      </c>
    </row>
    <row r="12" spans="1:8" x14ac:dyDescent="0.35">
      <c r="A12" s="91" t="s">
        <v>44</v>
      </c>
    </row>
    <row r="14" spans="1:8" x14ac:dyDescent="0.35">
      <c r="A14" s="90" t="s">
        <v>45</v>
      </c>
    </row>
    <row r="15" spans="1:8" x14ac:dyDescent="0.35">
      <c r="A15" s="91" t="s">
        <v>46</v>
      </c>
      <c r="H15" s="92" t="s">
        <v>47</v>
      </c>
    </row>
    <row r="16" spans="1:8" ht="6.75" customHeight="1" x14ac:dyDescent="0.35"/>
    <row r="17" spans="1:2" x14ac:dyDescent="0.35">
      <c r="A17" s="91" t="s">
        <v>48</v>
      </c>
    </row>
    <row r="19" spans="1:2" x14ac:dyDescent="0.35">
      <c r="A19" s="90" t="s">
        <v>49</v>
      </c>
    </row>
    <row r="20" spans="1:2" x14ac:dyDescent="0.35">
      <c r="A20" s="91" t="s">
        <v>55</v>
      </c>
    </row>
    <row r="21" spans="1:2" x14ac:dyDescent="0.35">
      <c r="A21" s="91" t="s">
        <v>50</v>
      </c>
    </row>
    <row r="22" spans="1:2" x14ac:dyDescent="0.35">
      <c r="A22" s="91" t="s">
        <v>51</v>
      </c>
    </row>
    <row r="23" spans="1:2" x14ac:dyDescent="0.35">
      <c r="A23" s="91" t="s">
        <v>52</v>
      </c>
    </row>
    <row r="24" spans="1:2" x14ac:dyDescent="0.35">
      <c r="B24" s="91" t="s">
        <v>53</v>
      </c>
    </row>
    <row r="34" spans="1:7" x14ac:dyDescent="0.35">
      <c r="A34" s="90"/>
    </row>
    <row r="41" spans="1:7" x14ac:dyDescent="0.35">
      <c r="B41" s="117"/>
      <c r="C41" s="117"/>
      <c r="D41" s="117"/>
      <c r="E41" s="117"/>
      <c r="F41" s="117"/>
      <c r="G41" s="117"/>
    </row>
    <row r="42" spans="1:7" ht="13.5" customHeight="1" x14ac:dyDescent="0.35">
      <c r="B42" s="117"/>
      <c r="C42" s="117"/>
      <c r="D42" s="117"/>
      <c r="E42" s="117"/>
      <c r="F42" s="117"/>
      <c r="G42" s="117"/>
    </row>
    <row r="43" spans="1:7" x14ac:dyDescent="0.35">
      <c r="B43" s="117"/>
      <c r="C43" s="117"/>
      <c r="D43" s="117"/>
      <c r="E43" s="117"/>
      <c r="F43" s="117"/>
      <c r="G43" s="117"/>
    </row>
    <row r="44" spans="1:7" x14ac:dyDescent="0.35">
      <c r="B44" s="117"/>
      <c r="C44" s="117"/>
      <c r="D44" s="117"/>
      <c r="E44" s="117"/>
      <c r="F44" s="117"/>
      <c r="G44" s="117"/>
    </row>
    <row r="45" spans="1:7" x14ac:dyDescent="0.35">
      <c r="B45" s="117"/>
      <c r="C45" s="117"/>
      <c r="D45" s="117"/>
      <c r="E45" s="117"/>
      <c r="F45" s="117"/>
      <c r="G45" s="117"/>
    </row>
    <row r="46" spans="1:7" x14ac:dyDescent="0.35">
      <c r="B46" s="117"/>
      <c r="C46" s="117"/>
      <c r="D46" s="117"/>
      <c r="E46" s="117"/>
      <c r="F46" s="117"/>
      <c r="G46" s="117"/>
    </row>
    <row r="47" spans="1:7" x14ac:dyDescent="0.35">
      <c r="B47" s="117"/>
      <c r="C47" s="117"/>
      <c r="D47" s="117"/>
      <c r="E47" s="117"/>
      <c r="F47" s="117"/>
      <c r="G47" s="117"/>
    </row>
    <row r="48" spans="1:7" x14ac:dyDescent="0.35">
      <c r="B48" s="117"/>
      <c r="C48" s="117"/>
      <c r="D48" s="117"/>
      <c r="E48" s="117"/>
      <c r="F48" s="117"/>
      <c r="G48" s="117"/>
    </row>
    <row r="49" spans="2:7" x14ac:dyDescent="0.35">
      <c r="B49" s="117"/>
      <c r="C49" s="117"/>
      <c r="D49" s="117"/>
      <c r="E49" s="117"/>
      <c r="F49" s="117"/>
      <c r="G49" s="117"/>
    </row>
    <row r="50" spans="2:7" x14ac:dyDescent="0.35">
      <c r="B50" s="117"/>
      <c r="C50" s="117"/>
      <c r="D50" s="117"/>
      <c r="E50" s="117"/>
      <c r="F50" s="117"/>
      <c r="G50" s="117"/>
    </row>
    <row r="51" spans="2:7" x14ac:dyDescent="0.35">
      <c r="B51" s="117"/>
      <c r="C51" s="117"/>
      <c r="D51" s="117"/>
      <c r="E51" s="117"/>
      <c r="F51" s="117"/>
      <c r="G51" s="117"/>
    </row>
    <row r="52" spans="2:7" x14ac:dyDescent="0.35">
      <c r="B52" s="117"/>
      <c r="C52" s="117"/>
      <c r="D52" s="117"/>
      <c r="E52" s="117"/>
      <c r="F52" s="117"/>
      <c r="G52" s="117"/>
    </row>
    <row r="53" spans="2:7" x14ac:dyDescent="0.35">
      <c r="B53" s="117"/>
      <c r="C53" s="117"/>
      <c r="D53" s="117"/>
      <c r="E53" s="117"/>
      <c r="F53" s="117"/>
      <c r="G53" s="117"/>
    </row>
    <row r="54" spans="2:7" x14ac:dyDescent="0.35">
      <c r="B54" s="117"/>
      <c r="C54" s="117"/>
      <c r="D54" s="117"/>
      <c r="E54" s="117"/>
      <c r="F54" s="117"/>
      <c r="G54" s="117"/>
    </row>
    <row r="55" spans="2:7" x14ac:dyDescent="0.35">
      <c r="B55" s="117"/>
      <c r="C55" s="117"/>
      <c r="D55" s="117"/>
      <c r="E55" s="117"/>
      <c r="F55" s="117"/>
      <c r="G55" s="117"/>
    </row>
    <row r="56" spans="2:7" x14ac:dyDescent="0.35">
      <c r="B56" s="117"/>
      <c r="C56" s="117"/>
      <c r="D56" s="117"/>
      <c r="E56" s="117"/>
      <c r="F56" s="117"/>
      <c r="G56" s="117"/>
    </row>
    <row r="57" spans="2:7" x14ac:dyDescent="0.35">
      <c r="B57" s="117"/>
      <c r="C57" s="117"/>
      <c r="D57" s="117"/>
      <c r="E57" s="117"/>
      <c r="F57" s="117"/>
      <c r="G57" s="117"/>
    </row>
    <row r="58" spans="2:7" x14ac:dyDescent="0.35">
      <c r="B58" s="117"/>
      <c r="C58" s="117"/>
      <c r="D58" s="117"/>
      <c r="E58" s="117"/>
      <c r="F58" s="117"/>
      <c r="G58" s="117"/>
    </row>
    <row r="59" spans="2:7" x14ac:dyDescent="0.35">
      <c r="B59" s="117"/>
      <c r="C59" s="117"/>
      <c r="D59" s="117"/>
      <c r="E59" s="117"/>
      <c r="F59" s="117"/>
      <c r="G59" s="117"/>
    </row>
    <row r="60" spans="2:7" x14ac:dyDescent="0.35">
      <c r="B60" s="117"/>
      <c r="C60" s="117"/>
      <c r="D60" s="117"/>
      <c r="E60" s="117"/>
      <c r="F60" s="117"/>
      <c r="G60" s="117"/>
    </row>
    <row r="61" spans="2:7" x14ac:dyDescent="0.35">
      <c r="B61" s="117"/>
      <c r="C61" s="117"/>
      <c r="D61" s="117"/>
      <c r="E61" s="117"/>
      <c r="F61" s="117"/>
      <c r="G61" s="117"/>
    </row>
    <row r="62" spans="2:7" x14ac:dyDescent="0.35">
      <c r="B62" s="117"/>
      <c r="C62" s="117"/>
      <c r="D62" s="117"/>
      <c r="E62" s="117"/>
      <c r="F62" s="117"/>
      <c r="G62" s="117"/>
    </row>
    <row r="63" spans="2:7" x14ac:dyDescent="0.35">
      <c r="B63" s="117"/>
      <c r="C63" s="117"/>
      <c r="D63" s="117"/>
      <c r="E63" s="117"/>
      <c r="F63" s="117"/>
      <c r="G63" s="117"/>
    </row>
    <row r="64" spans="2:7" x14ac:dyDescent="0.35">
      <c r="B64" s="117"/>
      <c r="C64" s="117"/>
      <c r="D64" s="117"/>
      <c r="E64" s="117"/>
      <c r="F64" s="117"/>
      <c r="G64" s="117"/>
    </row>
    <row r="65" spans="2:7" x14ac:dyDescent="0.35">
      <c r="B65" s="117"/>
      <c r="C65" s="117"/>
      <c r="D65" s="117"/>
      <c r="E65" s="117"/>
      <c r="F65" s="117"/>
      <c r="G65" s="117"/>
    </row>
    <row r="66" spans="2:7" x14ac:dyDescent="0.35">
      <c r="B66" s="117"/>
      <c r="C66" s="117"/>
      <c r="D66" s="117"/>
      <c r="E66" s="117"/>
      <c r="F66" s="117"/>
      <c r="G66" s="117"/>
    </row>
    <row r="67" spans="2:7" x14ac:dyDescent="0.35">
      <c r="B67" s="117"/>
      <c r="C67" s="117"/>
      <c r="D67" s="117"/>
      <c r="E67" s="117"/>
      <c r="F67" s="117"/>
      <c r="G67" s="117"/>
    </row>
    <row r="68" spans="2:7" x14ac:dyDescent="0.35">
      <c r="B68" s="117"/>
      <c r="C68" s="117"/>
      <c r="D68" s="117"/>
      <c r="E68" s="117"/>
      <c r="F68" s="117"/>
      <c r="G68" s="117"/>
    </row>
    <row r="69" spans="2:7" x14ac:dyDescent="0.35">
      <c r="B69" s="117"/>
      <c r="C69" s="117"/>
      <c r="D69" s="117"/>
      <c r="E69" s="117"/>
      <c r="F69" s="117"/>
      <c r="G69" s="117"/>
    </row>
    <row r="70" spans="2:7" x14ac:dyDescent="0.35">
      <c r="B70" s="117"/>
      <c r="C70" s="117"/>
      <c r="D70" s="117"/>
      <c r="E70" s="117"/>
      <c r="F70" s="117"/>
      <c r="G70" s="117"/>
    </row>
    <row r="71" spans="2:7" x14ac:dyDescent="0.35">
      <c r="B71" s="117"/>
      <c r="C71" s="117"/>
      <c r="D71" s="117"/>
      <c r="E71" s="117"/>
      <c r="F71" s="117"/>
      <c r="G71" s="117"/>
    </row>
    <row r="72" spans="2:7" x14ac:dyDescent="0.35">
      <c r="B72" s="117"/>
      <c r="C72" s="117"/>
      <c r="D72" s="117"/>
      <c r="E72" s="117"/>
      <c r="F72" s="117"/>
      <c r="G72" s="117"/>
    </row>
    <row r="73" spans="2:7" x14ac:dyDescent="0.35">
      <c r="B73" s="117"/>
      <c r="C73" s="117"/>
      <c r="D73" s="117"/>
      <c r="E73" s="117"/>
      <c r="F73" s="117"/>
      <c r="G73" s="117"/>
    </row>
    <row r="74" spans="2:7" x14ac:dyDescent="0.35">
      <c r="B74" s="117"/>
      <c r="C74" s="117"/>
      <c r="D74" s="117"/>
      <c r="E74" s="117"/>
      <c r="F74" s="117"/>
      <c r="G74" s="117"/>
    </row>
    <row r="75" spans="2:7" x14ac:dyDescent="0.35">
      <c r="B75" s="117"/>
      <c r="C75" s="117"/>
      <c r="D75" s="117"/>
      <c r="E75" s="117"/>
      <c r="F75" s="117"/>
      <c r="G75" s="117"/>
    </row>
    <row r="76" spans="2:7" x14ac:dyDescent="0.35">
      <c r="B76" s="117"/>
      <c r="C76" s="117"/>
      <c r="D76" s="117"/>
      <c r="E76" s="117"/>
      <c r="F76" s="117"/>
      <c r="G76" s="117"/>
    </row>
    <row r="77" spans="2:7" x14ac:dyDescent="0.35">
      <c r="B77" s="117"/>
      <c r="C77" s="117"/>
      <c r="D77" s="117"/>
      <c r="E77" s="117"/>
      <c r="F77" s="117"/>
      <c r="G77" s="117"/>
    </row>
    <row r="78" spans="2:7" x14ac:dyDescent="0.35">
      <c r="B78" s="117"/>
      <c r="C78" s="117"/>
      <c r="D78" s="117"/>
      <c r="E78" s="117"/>
      <c r="F78" s="117"/>
      <c r="G78" s="117"/>
    </row>
    <row r="79" spans="2:7" x14ac:dyDescent="0.35">
      <c r="B79" s="117"/>
      <c r="C79" s="117"/>
      <c r="D79" s="117"/>
      <c r="E79" s="117"/>
      <c r="F79" s="117"/>
      <c r="G79" s="117"/>
    </row>
    <row r="80" spans="2:7" x14ac:dyDescent="0.35">
      <c r="B80" s="117"/>
      <c r="C80" s="117"/>
      <c r="D80" s="117"/>
      <c r="E80" s="117"/>
      <c r="F80" s="117"/>
      <c r="G80" s="117"/>
    </row>
    <row r="81" spans="2:7" x14ac:dyDescent="0.35">
      <c r="B81" s="117"/>
      <c r="C81" s="117"/>
      <c r="D81" s="117"/>
      <c r="E81" s="117"/>
      <c r="F81" s="117"/>
      <c r="G81" s="117"/>
    </row>
    <row r="82" spans="2:7" x14ac:dyDescent="0.35">
      <c r="B82" s="117"/>
      <c r="C82" s="117"/>
      <c r="D82" s="117"/>
      <c r="E82" s="117"/>
      <c r="F82" s="117"/>
      <c r="G82" s="117"/>
    </row>
    <row r="83" spans="2:7" x14ac:dyDescent="0.35">
      <c r="B83" s="117"/>
      <c r="C83" s="117"/>
      <c r="D83" s="117"/>
      <c r="E83" s="117"/>
      <c r="F83" s="117"/>
      <c r="G83" s="117"/>
    </row>
    <row r="84" spans="2:7" x14ac:dyDescent="0.35">
      <c r="B84" s="117"/>
      <c r="C84" s="117"/>
      <c r="D84" s="117"/>
      <c r="E84" s="117"/>
      <c r="F84" s="117"/>
      <c r="G84" s="117"/>
    </row>
    <row r="85" spans="2:7" x14ac:dyDescent="0.35">
      <c r="B85" s="117"/>
      <c r="C85" s="117"/>
      <c r="D85" s="117"/>
      <c r="E85" s="117"/>
      <c r="F85" s="117"/>
      <c r="G85" s="117"/>
    </row>
    <row r="86" spans="2:7" x14ac:dyDescent="0.35">
      <c r="B86" s="117"/>
      <c r="C86" s="117"/>
      <c r="D86" s="117"/>
      <c r="E86" s="117"/>
      <c r="F86" s="117"/>
      <c r="G86" s="117"/>
    </row>
    <row r="87" spans="2:7" x14ac:dyDescent="0.35">
      <c r="B87" s="117"/>
      <c r="C87" s="117"/>
      <c r="D87" s="117"/>
      <c r="E87" s="117"/>
      <c r="F87" s="117"/>
      <c r="G87" s="117"/>
    </row>
    <row r="88" spans="2:7" x14ac:dyDescent="0.35">
      <c r="B88" s="117"/>
      <c r="C88" s="117"/>
      <c r="D88" s="117"/>
      <c r="E88" s="117"/>
      <c r="F88" s="117"/>
      <c r="G88" s="117"/>
    </row>
    <row r="89" spans="2:7" x14ac:dyDescent="0.35">
      <c r="B89" s="117"/>
      <c r="C89" s="117"/>
      <c r="D89" s="117"/>
      <c r="E89" s="117"/>
      <c r="F89" s="117"/>
      <c r="G89" s="117"/>
    </row>
    <row r="90" spans="2:7" x14ac:dyDescent="0.35">
      <c r="B90" s="117"/>
      <c r="C90" s="117"/>
      <c r="D90" s="117"/>
      <c r="E90" s="117"/>
      <c r="F90" s="117"/>
      <c r="G90" s="117"/>
    </row>
    <row r="91" spans="2:7" x14ac:dyDescent="0.35">
      <c r="B91" s="117"/>
      <c r="C91" s="117"/>
      <c r="D91" s="117"/>
      <c r="E91" s="117"/>
      <c r="F91" s="117"/>
      <c r="G91" s="117"/>
    </row>
    <row r="92" spans="2:7" x14ac:dyDescent="0.35">
      <c r="B92" s="117"/>
      <c r="C92" s="117"/>
      <c r="D92" s="117"/>
      <c r="E92" s="117"/>
      <c r="F92" s="117"/>
      <c r="G92" s="117"/>
    </row>
    <row r="93" spans="2:7" x14ac:dyDescent="0.35">
      <c r="B93" s="117"/>
      <c r="C93" s="117"/>
      <c r="D93" s="117"/>
      <c r="E93" s="117"/>
      <c r="F93" s="117"/>
      <c r="G93" s="117"/>
    </row>
    <row r="94" spans="2:7" x14ac:dyDescent="0.35">
      <c r="B94" s="117"/>
      <c r="C94" s="117"/>
      <c r="D94" s="117"/>
      <c r="E94" s="117"/>
      <c r="F94" s="117"/>
      <c r="G94" s="117"/>
    </row>
    <row r="95" spans="2:7" x14ac:dyDescent="0.35">
      <c r="B95" s="117"/>
      <c r="C95" s="117"/>
      <c r="D95" s="117"/>
      <c r="E95" s="117"/>
      <c r="F95" s="117"/>
      <c r="G95" s="117"/>
    </row>
    <row r="96" spans="2:7" x14ac:dyDescent="0.35">
      <c r="B96" s="117"/>
      <c r="C96" s="117"/>
      <c r="D96" s="117"/>
      <c r="E96" s="117"/>
      <c r="F96" s="117"/>
      <c r="G96" s="117"/>
    </row>
    <row r="97" spans="2:7" x14ac:dyDescent="0.35">
      <c r="B97" s="117"/>
      <c r="C97" s="117"/>
      <c r="D97" s="117"/>
      <c r="E97" s="117"/>
      <c r="F97" s="117"/>
      <c r="G97" s="117"/>
    </row>
    <row r="98" spans="2:7" x14ac:dyDescent="0.35">
      <c r="B98" s="117"/>
      <c r="C98" s="117"/>
      <c r="D98" s="117"/>
      <c r="E98" s="117"/>
      <c r="F98" s="117"/>
      <c r="G98" s="117"/>
    </row>
    <row r="99" spans="2:7" x14ac:dyDescent="0.35">
      <c r="B99" s="117"/>
      <c r="C99" s="117"/>
      <c r="D99" s="117"/>
      <c r="E99" s="117"/>
      <c r="F99" s="117"/>
      <c r="G99" s="117"/>
    </row>
    <row r="100" spans="2:7" x14ac:dyDescent="0.35">
      <c r="B100" s="117"/>
      <c r="C100" s="117"/>
      <c r="D100" s="117"/>
      <c r="E100" s="117"/>
      <c r="F100" s="117"/>
      <c r="G100" s="117"/>
    </row>
    <row r="101" spans="2:7" x14ac:dyDescent="0.35">
      <c r="B101" s="117"/>
      <c r="C101" s="117"/>
      <c r="D101" s="117"/>
      <c r="E101" s="117"/>
      <c r="F101" s="117"/>
      <c r="G101" s="117"/>
    </row>
    <row r="102" spans="2:7" x14ac:dyDescent="0.35">
      <c r="B102" s="117"/>
      <c r="C102" s="117"/>
      <c r="D102" s="117"/>
      <c r="E102" s="117"/>
      <c r="F102" s="117"/>
      <c r="G102" s="117"/>
    </row>
    <row r="103" spans="2:7" x14ac:dyDescent="0.35">
      <c r="B103" s="117"/>
      <c r="C103" s="117"/>
      <c r="D103" s="117"/>
      <c r="E103" s="117"/>
      <c r="F103" s="117"/>
      <c r="G103" s="117"/>
    </row>
    <row r="104" spans="2:7" x14ac:dyDescent="0.35">
      <c r="B104" s="117"/>
      <c r="C104" s="117"/>
      <c r="D104" s="117"/>
      <c r="E104" s="117"/>
      <c r="F104" s="117"/>
      <c r="G104" s="117"/>
    </row>
    <row r="105" spans="2:7" x14ac:dyDescent="0.35">
      <c r="B105" s="117"/>
      <c r="C105" s="117"/>
      <c r="D105" s="117"/>
      <c r="E105" s="117"/>
      <c r="F105" s="117"/>
      <c r="G105" s="117"/>
    </row>
    <row r="106" spans="2:7" x14ac:dyDescent="0.35">
      <c r="B106" s="117"/>
      <c r="C106" s="117"/>
      <c r="D106" s="117"/>
      <c r="E106" s="117"/>
      <c r="F106" s="117"/>
      <c r="G106" s="117"/>
    </row>
    <row r="107" spans="2:7" x14ac:dyDescent="0.35">
      <c r="B107" s="117"/>
      <c r="C107" s="117"/>
      <c r="D107" s="117"/>
      <c r="E107" s="117"/>
      <c r="F107" s="117"/>
      <c r="G107" s="117"/>
    </row>
    <row r="108" spans="2:7" x14ac:dyDescent="0.35">
      <c r="B108" s="117"/>
      <c r="C108" s="117"/>
      <c r="D108" s="117"/>
      <c r="E108" s="117"/>
      <c r="F108" s="117"/>
      <c r="G108" s="117"/>
    </row>
    <row r="109" spans="2:7" x14ac:dyDescent="0.35">
      <c r="B109" s="117"/>
      <c r="C109" s="117"/>
      <c r="D109" s="117"/>
      <c r="E109" s="117"/>
      <c r="F109" s="117"/>
      <c r="G109" s="117"/>
    </row>
    <row r="110" spans="2:7" x14ac:dyDescent="0.35">
      <c r="B110" s="117"/>
      <c r="C110" s="117"/>
      <c r="D110" s="117"/>
      <c r="E110" s="117"/>
      <c r="F110" s="117"/>
      <c r="G110" s="117"/>
    </row>
    <row r="111" spans="2:7" x14ac:dyDescent="0.35">
      <c r="B111" s="117"/>
      <c r="C111" s="117"/>
      <c r="D111" s="117"/>
      <c r="E111" s="117"/>
      <c r="F111" s="117"/>
      <c r="G111" s="117"/>
    </row>
    <row r="112" spans="2:7" x14ac:dyDescent="0.35">
      <c r="B112" s="117"/>
      <c r="C112" s="117"/>
      <c r="D112" s="117"/>
      <c r="E112" s="117"/>
      <c r="F112" s="117"/>
      <c r="G112" s="117"/>
    </row>
    <row r="113" spans="2:7" x14ac:dyDescent="0.35">
      <c r="B113" s="117"/>
      <c r="C113" s="117"/>
      <c r="D113" s="117"/>
      <c r="E113" s="117"/>
      <c r="F113" s="117"/>
      <c r="G113" s="117"/>
    </row>
    <row r="114" spans="2:7" x14ac:dyDescent="0.35">
      <c r="B114" s="117"/>
      <c r="C114" s="117"/>
      <c r="D114" s="117"/>
      <c r="E114" s="117"/>
      <c r="F114" s="117"/>
      <c r="G114" s="117"/>
    </row>
    <row r="115" spans="2:7" x14ac:dyDescent="0.35">
      <c r="B115" s="117"/>
      <c r="C115" s="117"/>
      <c r="D115" s="117"/>
      <c r="E115" s="117"/>
      <c r="F115" s="117"/>
      <c r="G115" s="117"/>
    </row>
    <row r="116" spans="2:7" x14ac:dyDescent="0.35">
      <c r="B116" s="117"/>
      <c r="C116" s="117"/>
      <c r="D116" s="117"/>
      <c r="E116" s="117"/>
      <c r="F116" s="117"/>
      <c r="G116" s="117"/>
    </row>
    <row r="117" spans="2:7" x14ac:dyDescent="0.35">
      <c r="B117" s="117"/>
      <c r="C117" s="117"/>
      <c r="D117" s="117"/>
      <c r="E117" s="117"/>
      <c r="F117" s="117"/>
      <c r="G117" s="117"/>
    </row>
    <row r="118" spans="2:7" x14ac:dyDescent="0.35">
      <c r="B118" s="117"/>
      <c r="C118" s="117"/>
      <c r="D118" s="117"/>
      <c r="E118" s="117"/>
      <c r="F118" s="117"/>
      <c r="G118" s="117"/>
    </row>
    <row r="119" spans="2:7" x14ac:dyDescent="0.35">
      <c r="B119" s="117"/>
      <c r="C119" s="117"/>
      <c r="D119" s="117"/>
      <c r="E119" s="117"/>
      <c r="F119" s="117"/>
      <c r="G119" s="117"/>
    </row>
    <row r="120" spans="2:7" x14ac:dyDescent="0.35">
      <c r="B120" s="117"/>
      <c r="C120" s="117"/>
      <c r="D120" s="117"/>
      <c r="E120" s="117"/>
      <c r="F120" s="117"/>
      <c r="G120" s="117"/>
    </row>
    <row r="121" spans="2:7" x14ac:dyDescent="0.35">
      <c r="B121" s="117"/>
      <c r="C121" s="117"/>
      <c r="D121" s="117"/>
      <c r="E121" s="117"/>
      <c r="F121" s="117"/>
      <c r="G121" s="117"/>
    </row>
    <row r="122" spans="2:7" x14ac:dyDescent="0.35">
      <c r="B122" s="117"/>
      <c r="C122" s="117"/>
      <c r="D122" s="117"/>
      <c r="E122" s="117"/>
      <c r="F122" s="117"/>
      <c r="G122" s="117"/>
    </row>
    <row r="123" spans="2:7" x14ac:dyDescent="0.35">
      <c r="B123" s="117"/>
      <c r="C123" s="117"/>
      <c r="D123" s="117"/>
      <c r="E123" s="117"/>
      <c r="F123" s="117"/>
      <c r="G123" s="117"/>
    </row>
    <row r="124" spans="2:7" x14ac:dyDescent="0.35">
      <c r="B124" s="117"/>
      <c r="C124" s="117"/>
      <c r="D124" s="117"/>
      <c r="E124" s="117"/>
      <c r="F124" s="117"/>
      <c r="G124" s="117"/>
    </row>
  </sheetData>
  <hyperlinks>
    <hyperlink ref="H15" r:id="rId1" xr:uid="{9B44BA44-3A6F-4A2C-9B9F-87B49102149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19"/>
  <sheetViews>
    <sheetView zoomScaleNormal="100" workbookViewId="0">
      <selection activeCell="D16" sqref="D16"/>
    </sheetView>
  </sheetViews>
  <sheetFormatPr defaultColWidth="2.28515625" defaultRowHeight="12" customHeight="1" x14ac:dyDescent="0.25"/>
  <cols>
    <col min="1" max="1" width="16.140625" bestFit="1" customWidth="1"/>
    <col min="2" max="2" width="53.5703125" bestFit="1" customWidth="1"/>
    <col min="3" max="3" width="14.5703125" bestFit="1" customWidth="1"/>
    <col min="4" max="4" width="11.140625" style="3" bestFit="1" customWidth="1"/>
    <col min="5" max="5" width="11.140625" style="3" customWidth="1"/>
    <col min="6" max="6" width="11.140625" style="3" bestFit="1" customWidth="1"/>
    <col min="7" max="7" width="11.42578125" style="3" customWidth="1"/>
    <col min="8" max="8" width="16.140625" style="3" customWidth="1"/>
    <col min="9" max="9" width="21.140625" style="3" customWidth="1"/>
    <col min="10" max="10" width="20" style="3" bestFit="1" customWidth="1"/>
    <col min="11" max="14" width="10.7109375" style="3" customWidth="1"/>
    <col min="15" max="86" width="10.7109375" customWidth="1"/>
  </cols>
  <sheetData>
    <row r="1" spans="1:14" ht="12" customHeight="1" x14ac:dyDescent="0.25">
      <c r="N1"/>
    </row>
    <row r="2" spans="1:14" ht="12" customHeight="1" x14ac:dyDescent="0.25">
      <c r="A2" s="96" t="s">
        <v>1</v>
      </c>
      <c r="B2" s="100" t="s">
        <v>40</v>
      </c>
      <c r="C2" s="98" t="s">
        <v>41</v>
      </c>
      <c r="D2" s="106" t="s">
        <v>0</v>
      </c>
      <c r="E2" s="107"/>
      <c r="F2" s="107"/>
      <c r="G2" s="107"/>
      <c r="H2" s="107"/>
      <c r="I2" s="107"/>
      <c r="J2" s="107"/>
      <c r="K2" s="107"/>
      <c r="L2" s="107"/>
      <c r="M2" s="107"/>
      <c r="N2"/>
    </row>
    <row r="3" spans="1:14" ht="12" customHeight="1" x14ac:dyDescent="0.25">
      <c r="A3" s="97"/>
      <c r="B3" s="101"/>
      <c r="C3" s="99"/>
      <c r="D3" s="7">
        <v>1</v>
      </c>
      <c r="E3" s="8">
        <v>2</v>
      </c>
      <c r="F3" s="8">
        <v>3</v>
      </c>
      <c r="G3" s="8">
        <v>4</v>
      </c>
      <c r="H3" s="8">
        <v>5</v>
      </c>
      <c r="I3" s="8">
        <v>6</v>
      </c>
      <c r="J3" s="8">
        <v>7</v>
      </c>
      <c r="K3" s="8">
        <v>8</v>
      </c>
      <c r="L3" s="8">
        <v>9</v>
      </c>
      <c r="M3" s="8">
        <v>10</v>
      </c>
      <c r="N3"/>
    </row>
    <row r="4" spans="1:14" ht="12" customHeight="1" x14ac:dyDescent="0.25">
      <c r="A4" s="33">
        <v>0</v>
      </c>
      <c r="B4" s="13" t="s">
        <v>20</v>
      </c>
      <c r="C4" s="14">
        <v>1</v>
      </c>
      <c r="D4" s="9">
        <v>0</v>
      </c>
      <c r="E4" s="10">
        <v>15</v>
      </c>
      <c r="F4" s="10">
        <v>16</v>
      </c>
      <c r="G4" s="10">
        <v>8</v>
      </c>
      <c r="H4" s="10">
        <v>12</v>
      </c>
      <c r="I4" s="10">
        <v>11</v>
      </c>
      <c r="J4" s="10">
        <v>20</v>
      </c>
      <c r="K4" s="10">
        <v>15</v>
      </c>
      <c r="L4" s="10">
        <v>16</v>
      </c>
      <c r="M4" s="10">
        <v>17</v>
      </c>
      <c r="N4"/>
    </row>
    <row r="5" spans="1:14" ht="12" customHeight="1" x14ac:dyDescent="0.25">
      <c r="A5" s="34">
        <v>0</v>
      </c>
      <c r="B5" s="15" t="s">
        <v>21</v>
      </c>
      <c r="C5" s="16">
        <v>2</v>
      </c>
      <c r="D5" s="11">
        <v>15</v>
      </c>
      <c r="E5" s="12">
        <v>0</v>
      </c>
      <c r="F5" s="12">
        <v>12</v>
      </c>
      <c r="G5" s="12">
        <v>14</v>
      </c>
      <c r="H5" s="12">
        <v>7</v>
      </c>
      <c r="I5" s="12">
        <v>8</v>
      </c>
      <c r="J5" s="12">
        <v>17</v>
      </c>
      <c r="K5" s="12">
        <v>16</v>
      </c>
      <c r="L5" s="12">
        <v>14</v>
      </c>
      <c r="M5" s="12">
        <v>10</v>
      </c>
      <c r="N5"/>
    </row>
    <row r="6" spans="1:14" ht="15" x14ac:dyDescent="0.25">
      <c r="A6" s="34">
        <v>0</v>
      </c>
      <c r="B6" s="15" t="s">
        <v>22</v>
      </c>
      <c r="C6" s="16">
        <v>3</v>
      </c>
      <c r="D6" s="11">
        <v>16</v>
      </c>
      <c r="E6" s="12">
        <v>12</v>
      </c>
      <c r="F6" s="12">
        <v>0</v>
      </c>
      <c r="G6" s="12">
        <v>20</v>
      </c>
      <c r="H6" s="12">
        <v>12</v>
      </c>
      <c r="I6" s="12">
        <v>9</v>
      </c>
      <c r="J6" s="12">
        <v>12</v>
      </c>
      <c r="K6" s="12">
        <v>16</v>
      </c>
      <c r="L6" s="12">
        <v>14</v>
      </c>
      <c r="M6" s="12">
        <v>15</v>
      </c>
      <c r="N6"/>
    </row>
    <row r="7" spans="1:14" ht="12" customHeight="1" x14ac:dyDescent="0.25">
      <c r="A7" s="34">
        <v>1</v>
      </c>
      <c r="B7" s="15" t="s">
        <v>23</v>
      </c>
      <c r="C7" s="16">
        <v>4</v>
      </c>
      <c r="D7" s="11">
        <v>8</v>
      </c>
      <c r="E7" s="12">
        <v>14</v>
      </c>
      <c r="F7" s="12">
        <v>20</v>
      </c>
      <c r="G7" s="12">
        <v>0</v>
      </c>
      <c r="H7" s="12">
        <v>13</v>
      </c>
      <c r="I7" s="12">
        <v>14</v>
      </c>
      <c r="J7" s="12">
        <v>22</v>
      </c>
      <c r="K7" s="12">
        <v>9</v>
      </c>
      <c r="L7" s="12">
        <v>13</v>
      </c>
      <c r="M7" s="12">
        <v>19</v>
      </c>
      <c r="N7"/>
    </row>
    <row r="8" spans="1:14" ht="12" customHeight="1" x14ac:dyDescent="0.25">
      <c r="A8" s="34">
        <v>0</v>
      </c>
      <c r="B8" s="15" t="s">
        <v>24</v>
      </c>
      <c r="C8" s="16">
        <v>5</v>
      </c>
      <c r="D8" s="11">
        <v>12</v>
      </c>
      <c r="E8" s="12">
        <v>7</v>
      </c>
      <c r="F8" s="12">
        <v>12</v>
      </c>
      <c r="G8" s="12">
        <v>13</v>
      </c>
      <c r="H8" s="12">
        <v>0</v>
      </c>
      <c r="I8" s="12">
        <v>6</v>
      </c>
      <c r="J8" s="12">
        <v>15</v>
      </c>
      <c r="K8" s="12">
        <v>13</v>
      </c>
      <c r="L8" s="12">
        <v>11</v>
      </c>
      <c r="M8" s="12">
        <v>12</v>
      </c>
      <c r="N8"/>
    </row>
    <row r="9" spans="1:14" ht="12" customHeight="1" x14ac:dyDescent="0.25">
      <c r="A9" s="34">
        <v>1</v>
      </c>
      <c r="B9" s="15" t="s">
        <v>25</v>
      </c>
      <c r="C9" s="16">
        <v>6</v>
      </c>
      <c r="D9" s="11">
        <v>11</v>
      </c>
      <c r="E9" s="12">
        <v>8</v>
      </c>
      <c r="F9" s="12">
        <v>9</v>
      </c>
      <c r="G9" s="12">
        <v>14</v>
      </c>
      <c r="H9" s="12">
        <v>6</v>
      </c>
      <c r="I9" s="12">
        <v>0</v>
      </c>
      <c r="J9" s="12">
        <v>12</v>
      </c>
      <c r="K9" s="12">
        <v>12</v>
      </c>
      <c r="L9" s="12">
        <v>10</v>
      </c>
      <c r="M9" s="12">
        <v>10</v>
      </c>
      <c r="N9"/>
    </row>
    <row r="10" spans="1:14" ht="12" customHeight="1" x14ac:dyDescent="0.25">
      <c r="A10" s="34">
        <v>0</v>
      </c>
      <c r="B10" s="15" t="s">
        <v>26</v>
      </c>
      <c r="C10" s="16">
        <v>7</v>
      </c>
      <c r="D10" s="11">
        <v>20</v>
      </c>
      <c r="E10" s="12">
        <v>17</v>
      </c>
      <c r="F10" s="12">
        <v>12</v>
      </c>
      <c r="G10" s="12">
        <v>22</v>
      </c>
      <c r="H10" s="12">
        <v>15</v>
      </c>
      <c r="I10" s="12">
        <v>12</v>
      </c>
      <c r="J10" s="12">
        <v>0</v>
      </c>
      <c r="K10" s="12">
        <v>19</v>
      </c>
      <c r="L10" s="12">
        <v>17</v>
      </c>
      <c r="M10" s="12">
        <v>18</v>
      </c>
      <c r="N10"/>
    </row>
    <row r="11" spans="1:14" ht="12" customHeight="1" x14ac:dyDescent="0.25">
      <c r="A11" s="34">
        <v>0</v>
      </c>
      <c r="B11" s="15" t="s">
        <v>27</v>
      </c>
      <c r="C11" s="16">
        <v>8</v>
      </c>
      <c r="D11" s="11">
        <v>15</v>
      </c>
      <c r="E11" s="12">
        <v>16</v>
      </c>
      <c r="F11" s="12">
        <v>16</v>
      </c>
      <c r="G11" s="12">
        <v>9</v>
      </c>
      <c r="H11" s="12">
        <v>13</v>
      </c>
      <c r="I11" s="12">
        <v>12</v>
      </c>
      <c r="J11" s="12">
        <v>19</v>
      </c>
      <c r="K11" s="12">
        <v>0</v>
      </c>
      <c r="L11" s="12">
        <v>7</v>
      </c>
      <c r="M11" s="12">
        <v>15</v>
      </c>
      <c r="N11"/>
    </row>
    <row r="12" spans="1:14" ht="12" customHeight="1" x14ac:dyDescent="0.25">
      <c r="A12" s="34">
        <v>0</v>
      </c>
      <c r="B12" s="51" t="s">
        <v>28</v>
      </c>
      <c r="C12" s="16">
        <v>9</v>
      </c>
      <c r="D12" s="11">
        <v>16</v>
      </c>
      <c r="E12" s="12">
        <v>14</v>
      </c>
      <c r="F12" s="12">
        <v>14</v>
      </c>
      <c r="G12" s="12">
        <v>13</v>
      </c>
      <c r="H12" s="12">
        <v>11</v>
      </c>
      <c r="I12" s="12">
        <v>10</v>
      </c>
      <c r="J12" s="12">
        <v>17</v>
      </c>
      <c r="K12" s="12">
        <v>7</v>
      </c>
      <c r="L12" s="12">
        <v>0</v>
      </c>
      <c r="M12" s="12">
        <v>13</v>
      </c>
      <c r="N12"/>
    </row>
    <row r="13" spans="1:14" ht="12" customHeight="1" x14ac:dyDescent="0.25">
      <c r="A13" s="34">
        <v>0</v>
      </c>
      <c r="B13" s="15" t="s">
        <v>29</v>
      </c>
      <c r="C13" s="16">
        <v>10</v>
      </c>
      <c r="D13" s="11">
        <v>17</v>
      </c>
      <c r="E13" s="12">
        <v>10</v>
      </c>
      <c r="F13" s="12">
        <v>15</v>
      </c>
      <c r="G13" s="12">
        <v>19</v>
      </c>
      <c r="H13" s="12">
        <v>12</v>
      </c>
      <c r="I13" s="12">
        <v>10</v>
      </c>
      <c r="J13" s="12">
        <v>18</v>
      </c>
      <c r="K13" s="12">
        <v>15</v>
      </c>
      <c r="L13" s="12">
        <v>13</v>
      </c>
      <c r="M13" s="12">
        <v>0</v>
      </c>
      <c r="N13"/>
    </row>
    <row r="14" spans="1:14" ht="15" customHeight="1" thickBot="1" x14ac:dyDescent="0.3">
      <c r="A14" s="35">
        <f>SUM(A4:A13)</f>
        <v>2</v>
      </c>
      <c r="B14" s="2"/>
      <c r="C14" s="1"/>
      <c r="D14" s="17"/>
      <c r="E14" s="17"/>
      <c r="F14" s="17"/>
      <c r="G14" s="17"/>
      <c r="H14" s="17"/>
      <c r="I14" s="17"/>
      <c r="J14" s="17"/>
      <c r="K14" s="17"/>
      <c r="L14" s="17"/>
      <c r="M14" s="17"/>
      <c r="N14" s="20" t="s">
        <v>4</v>
      </c>
    </row>
    <row r="15" spans="1:14" ht="17.25" customHeight="1" thickTop="1" thickBot="1" x14ac:dyDescent="0.3">
      <c r="B15" s="114" t="s">
        <v>3</v>
      </c>
      <c r="C15" s="115"/>
      <c r="D15" s="18">
        <v>15</v>
      </c>
      <c r="E15" s="18">
        <v>7</v>
      </c>
      <c r="F15" s="18">
        <v>12</v>
      </c>
      <c r="G15" s="18">
        <v>60</v>
      </c>
      <c r="H15" s="18">
        <v>65</v>
      </c>
      <c r="I15" s="18">
        <v>62</v>
      </c>
      <c r="J15" s="18">
        <v>40</v>
      </c>
      <c r="K15" s="18">
        <v>23</v>
      </c>
      <c r="L15" s="18">
        <v>75</v>
      </c>
      <c r="M15" s="18">
        <v>20</v>
      </c>
      <c r="N15" s="19">
        <f>SUM(D15:M15)</f>
        <v>379</v>
      </c>
    </row>
    <row r="16" spans="1:14" s="4" customFormat="1" ht="17.25" customHeight="1" thickTop="1" x14ac:dyDescent="0.25">
      <c r="B16" s="114" t="s">
        <v>16</v>
      </c>
      <c r="C16" s="116"/>
      <c r="D16" s="52">
        <v>2</v>
      </c>
      <c r="E16" s="53" t="s">
        <v>19</v>
      </c>
      <c r="F16" s="21"/>
      <c r="G16" s="21"/>
      <c r="H16" s="21"/>
      <c r="I16" s="3"/>
      <c r="J16" s="3"/>
      <c r="K16" s="3"/>
      <c r="L16" s="3"/>
      <c r="M16" s="3"/>
    </row>
    <row r="17" spans="2:12" ht="12" customHeight="1" x14ac:dyDescent="0.25">
      <c r="B17" s="108" t="s">
        <v>2</v>
      </c>
      <c r="C17" s="109"/>
      <c r="D17" s="109"/>
      <c r="E17" s="110"/>
      <c r="F17" s="102" t="s">
        <v>15</v>
      </c>
      <c r="G17" s="103"/>
      <c r="H17" s="22" t="s">
        <v>13</v>
      </c>
      <c r="I17" s="23" t="s">
        <v>14</v>
      </c>
      <c r="J17" s="23" t="s">
        <v>12</v>
      </c>
    </row>
    <row r="18" spans="2:12" ht="18.75" customHeight="1" x14ac:dyDescent="0.25">
      <c r="B18" s="111"/>
      <c r="C18" s="112"/>
      <c r="D18" s="112"/>
      <c r="E18" s="113"/>
      <c r="F18" s="104" t="str">
        <f>IF(ROUND(H18,1)=ROUND(N15,1), "YES", "NO")</f>
        <v>YES</v>
      </c>
      <c r="G18" s="105"/>
      <c r="H18" s="29">
        <f>SUM(NumberOfJobsTackled)</f>
        <v>379</v>
      </c>
      <c r="I18" s="24">
        <f>SUM(timetravelledfromDepotToLocation)</f>
        <v>72</v>
      </c>
      <c r="J18" s="24">
        <f>SUM(totalTravelTime)</f>
        <v>2311</v>
      </c>
      <c r="K18" s="30"/>
      <c r="L18" s="30"/>
    </row>
    <row r="19" spans="2:12" ht="31.5" customHeight="1" x14ac:dyDescent="0.25">
      <c r="B19" s="94" t="s">
        <v>5</v>
      </c>
      <c r="C19" s="95"/>
      <c r="D19" s="36" t="s">
        <v>6</v>
      </c>
      <c r="E19" s="43" t="s">
        <v>18</v>
      </c>
      <c r="F19" s="31" t="s">
        <v>7</v>
      </c>
      <c r="G19" s="46" t="s">
        <v>8</v>
      </c>
      <c r="H19" s="32" t="s">
        <v>9</v>
      </c>
      <c r="I19" s="47" t="s">
        <v>10</v>
      </c>
      <c r="J19" s="50" t="s">
        <v>11</v>
      </c>
    </row>
    <row r="20" spans="2:12" ht="12" customHeight="1" x14ac:dyDescent="0.25">
      <c r="B20" s="25" t="s">
        <v>20</v>
      </c>
      <c r="C20" s="26">
        <v>1</v>
      </c>
      <c r="D20" s="37">
        <v>1</v>
      </c>
      <c r="E20" s="44">
        <f>D4</f>
        <v>0</v>
      </c>
      <c r="F20" s="41">
        <v>0</v>
      </c>
      <c r="G20" s="5">
        <f>IF(H20&gt;0,1,0)</f>
        <v>0</v>
      </c>
      <c r="H20" s="39">
        <v>0</v>
      </c>
      <c r="I20" s="48">
        <f>G20*E20</f>
        <v>0</v>
      </c>
      <c r="J20" s="5">
        <f>I20*H20</f>
        <v>0</v>
      </c>
    </row>
    <row r="21" spans="2:12" ht="12" customHeight="1" x14ac:dyDescent="0.25">
      <c r="B21" s="27" t="str">
        <f>B20</f>
        <v>Dover Quay</v>
      </c>
      <c r="C21" s="28">
        <v>1</v>
      </c>
      <c r="D21" s="38">
        <v>2</v>
      </c>
      <c r="E21" s="45">
        <f>E4</f>
        <v>15</v>
      </c>
      <c r="F21" s="42">
        <v>0</v>
      </c>
      <c r="G21" s="6">
        <f t="shared" ref="G21:G39" si="0">IF(H21&gt;0,1,0)</f>
        <v>0</v>
      </c>
      <c r="H21" s="40">
        <v>0</v>
      </c>
      <c r="I21" s="49">
        <f t="shared" ref="I21:I39" si="1">G21*E21</f>
        <v>0</v>
      </c>
      <c r="J21" s="6">
        <f t="shared" ref="J21:J39" si="2">I21*H21</f>
        <v>0</v>
      </c>
      <c r="L21" s="3" t="s">
        <v>17</v>
      </c>
    </row>
    <row r="22" spans="2:12" ht="12" customHeight="1" x14ac:dyDescent="0.25">
      <c r="B22" s="27" t="str">
        <f t="shared" ref="B22:B29" si="3">B21</f>
        <v>Dover Quay</v>
      </c>
      <c r="C22" s="28">
        <v>1</v>
      </c>
      <c r="D22" s="38">
        <v>3</v>
      </c>
      <c r="E22" s="45">
        <f>F4</f>
        <v>16</v>
      </c>
      <c r="F22" s="42">
        <v>0</v>
      </c>
      <c r="G22" s="6">
        <f t="shared" si="0"/>
        <v>0</v>
      </c>
      <c r="H22" s="40">
        <v>0</v>
      </c>
      <c r="I22" s="49">
        <f t="shared" si="1"/>
        <v>0</v>
      </c>
      <c r="J22" s="6">
        <f t="shared" si="2"/>
        <v>0</v>
      </c>
    </row>
    <row r="23" spans="2:12" ht="12" customHeight="1" x14ac:dyDescent="0.25">
      <c r="B23" s="27" t="str">
        <f t="shared" si="3"/>
        <v>Dover Quay</v>
      </c>
      <c r="C23" s="28">
        <v>1</v>
      </c>
      <c r="D23" s="38">
        <v>4</v>
      </c>
      <c r="E23" s="45">
        <f>G4</f>
        <v>8</v>
      </c>
      <c r="F23" s="42">
        <v>0</v>
      </c>
      <c r="G23" s="6">
        <f t="shared" si="0"/>
        <v>0</v>
      </c>
      <c r="H23" s="40">
        <v>0</v>
      </c>
      <c r="I23" s="49">
        <f t="shared" si="1"/>
        <v>0</v>
      </c>
      <c r="J23" s="6">
        <f t="shared" si="2"/>
        <v>0</v>
      </c>
    </row>
    <row r="24" spans="2:12" ht="12" customHeight="1" x14ac:dyDescent="0.25">
      <c r="B24" s="27" t="str">
        <f t="shared" si="3"/>
        <v>Dover Quay</v>
      </c>
      <c r="C24" s="28">
        <v>1</v>
      </c>
      <c r="D24" s="38">
        <v>5</v>
      </c>
      <c r="E24" s="45">
        <f>H4</f>
        <v>12</v>
      </c>
      <c r="F24" s="42">
        <v>0</v>
      </c>
      <c r="G24" s="6">
        <f t="shared" si="0"/>
        <v>0</v>
      </c>
      <c r="H24" s="40">
        <v>0</v>
      </c>
      <c r="I24" s="49">
        <f t="shared" si="1"/>
        <v>0</v>
      </c>
      <c r="J24" s="6">
        <f t="shared" si="2"/>
        <v>0</v>
      </c>
    </row>
    <row r="25" spans="2:12" ht="12" customHeight="1" x14ac:dyDescent="0.25">
      <c r="B25" s="27" t="str">
        <f t="shared" si="3"/>
        <v>Dover Quay</v>
      </c>
      <c r="C25" s="28">
        <v>1</v>
      </c>
      <c r="D25" s="38">
        <v>6</v>
      </c>
      <c r="E25" s="45">
        <f>I4</f>
        <v>11</v>
      </c>
      <c r="F25" s="42">
        <v>0</v>
      </c>
      <c r="G25" s="6">
        <f t="shared" si="0"/>
        <v>0</v>
      </c>
      <c r="H25" s="40">
        <v>0</v>
      </c>
      <c r="I25" s="49">
        <f t="shared" si="1"/>
        <v>0</v>
      </c>
      <c r="J25" s="6">
        <f t="shared" si="2"/>
        <v>0</v>
      </c>
    </row>
    <row r="26" spans="2:12" ht="12" customHeight="1" x14ac:dyDescent="0.25">
      <c r="B26" s="27" t="str">
        <f t="shared" si="3"/>
        <v>Dover Quay</v>
      </c>
      <c r="C26" s="28">
        <v>1</v>
      </c>
      <c r="D26" s="38">
        <v>7</v>
      </c>
      <c r="E26" s="45">
        <f>J4</f>
        <v>20</v>
      </c>
      <c r="F26" s="42">
        <v>0</v>
      </c>
      <c r="G26" s="6">
        <f t="shared" si="0"/>
        <v>0</v>
      </c>
      <c r="H26" s="40">
        <v>0</v>
      </c>
      <c r="I26" s="49">
        <f t="shared" si="1"/>
        <v>0</v>
      </c>
      <c r="J26" s="6">
        <f t="shared" si="2"/>
        <v>0</v>
      </c>
    </row>
    <row r="27" spans="2:12" ht="12" customHeight="1" x14ac:dyDescent="0.25">
      <c r="B27" s="27" t="str">
        <f t="shared" si="3"/>
        <v>Dover Quay</v>
      </c>
      <c r="C27" s="28">
        <v>1</v>
      </c>
      <c r="D27" s="38">
        <v>8</v>
      </c>
      <c r="E27" s="45">
        <f>K4</f>
        <v>15</v>
      </c>
      <c r="F27" s="42">
        <v>0</v>
      </c>
      <c r="G27" s="6">
        <f t="shared" si="0"/>
        <v>0</v>
      </c>
      <c r="H27" s="40">
        <v>0</v>
      </c>
      <c r="I27" s="49">
        <f t="shared" si="1"/>
        <v>0</v>
      </c>
      <c r="J27" s="6">
        <f t="shared" si="2"/>
        <v>0</v>
      </c>
    </row>
    <row r="28" spans="2:12" ht="12" customHeight="1" x14ac:dyDescent="0.25">
      <c r="B28" s="27" t="str">
        <f t="shared" si="3"/>
        <v>Dover Quay</v>
      </c>
      <c r="C28" s="28">
        <v>1</v>
      </c>
      <c r="D28" s="38">
        <v>9</v>
      </c>
      <c r="E28" s="45">
        <f>L4</f>
        <v>16</v>
      </c>
      <c r="F28" s="42">
        <v>0</v>
      </c>
      <c r="G28" s="6">
        <f t="shared" si="0"/>
        <v>0</v>
      </c>
      <c r="H28" s="40">
        <v>0</v>
      </c>
      <c r="I28" s="49">
        <f t="shared" si="1"/>
        <v>0</v>
      </c>
      <c r="J28" s="6">
        <f t="shared" si="2"/>
        <v>0</v>
      </c>
    </row>
    <row r="29" spans="2:12" ht="12" customHeight="1" x14ac:dyDescent="0.25">
      <c r="B29" s="73" t="str">
        <f t="shared" si="3"/>
        <v>Dover Quay</v>
      </c>
      <c r="C29" s="74">
        <v>1</v>
      </c>
      <c r="D29" s="75">
        <v>10</v>
      </c>
      <c r="E29" s="76">
        <f>M4</f>
        <v>17</v>
      </c>
      <c r="F29" s="77">
        <v>0</v>
      </c>
      <c r="G29" s="78">
        <f t="shared" si="0"/>
        <v>0</v>
      </c>
      <c r="H29" s="79">
        <v>0</v>
      </c>
      <c r="I29" s="80">
        <f t="shared" si="1"/>
        <v>0</v>
      </c>
      <c r="J29" s="78">
        <f t="shared" si="2"/>
        <v>0</v>
      </c>
    </row>
    <row r="30" spans="2:12" ht="12" customHeight="1" x14ac:dyDescent="0.25">
      <c r="B30" s="27" t="s">
        <v>21</v>
      </c>
      <c r="C30" s="28">
        <v>2</v>
      </c>
      <c r="D30" s="38">
        <v>1</v>
      </c>
      <c r="E30" s="45">
        <f>D5</f>
        <v>15</v>
      </c>
      <c r="F30" s="42">
        <v>0</v>
      </c>
      <c r="G30" s="6">
        <f t="shared" si="0"/>
        <v>0</v>
      </c>
      <c r="H30" s="40">
        <v>0</v>
      </c>
      <c r="I30" s="49">
        <f t="shared" si="1"/>
        <v>0</v>
      </c>
      <c r="J30" s="6">
        <f t="shared" si="2"/>
        <v>0</v>
      </c>
    </row>
    <row r="31" spans="2:12" ht="12" customHeight="1" x14ac:dyDescent="0.25">
      <c r="B31" s="27" t="str">
        <f>B30</f>
        <v>Callander Court</v>
      </c>
      <c r="C31" s="28">
        <v>2</v>
      </c>
      <c r="D31" s="38">
        <v>2</v>
      </c>
      <c r="E31" s="45">
        <f>E5</f>
        <v>0</v>
      </c>
      <c r="F31" s="42">
        <v>0</v>
      </c>
      <c r="G31" s="6">
        <f t="shared" si="0"/>
        <v>0</v>
      </c>
      <c r="H31" s="40">
        <v>0</v>
      </c>
      <c r="I31" s="49">
        <f t="shared" si="1"/>
        <v>0</v>
      </c>
      <c r="J31" s="6">
        <f t="shared" si="2"/>
        <v>0</v>
      </c>
    </row>
    <row r="32" spans="2:12" ht="12" customHeight="1" x14ac:dyDescent="0.25">
      <c r="B32" s="27" t="str">
        <f t="shared" ref="B32:B39" si="4">B31</f>
        <v>Callander Court</v>
      </c>
      <c r="C32" s="28">
        <v>2</v>
      </c>
      <c r="D32" s="38">
        <v>3</v>
      </c>
      <c r="E32" s="45">
        <f>F5</f>
        <v>12</v>
      </c>
      <c r="F32" s="42">
        <v>0</v>
      </c>
      <c r="G32" s="6">
        <f t="shared" si="0"/>
        <v>0</v>
      </c>
      <c r="H32" s="40">
        <v>0</v>
      </c>
      <c r="I32" s="49">
        <f t="shared" si="1"/>
        <v>0</v>
      </c>
      <c r="J32" s="6">
        <f t="shared" si="2"/>
        <v>0</v>
      </c>
    </row>
    <row r="33" spans="2:10" ht="12" customHeight="1" x14ac:dyDescent="0.25">
      <c r="B33" s="27" t="str">
        <f t="shared" si="4"/>
        <v>Callander Court</v>
      </c>
      <c r="C33" s="28">
        <v>2</v>
      </c>
      <c r="D33" s="38">
        <v>4</v>
      </c>
      <c r="E33" s="45">
        <f>G5</f>
        <v>14</v>
      </c>
      <c r="F33" s="42">
        <v>0</v>
      </c>
      <c r="G33" s="6">
        <f t="shared" si="0"/>
        <v>0</v>
      </c>
      <c r="H33" s="40">
        <v>0</v>
      </c>
      <c r="I33" s="49">
        <f t="shared" si="1"/>
        <v>0</v>
      </c>
      <c r="J33" s="6">
        <f t="shared" si="2"/>
        <v>0</v>
      </c>
    </row>
    <row r="34" spans="2:10" ht="12" customHeight="1" x14ac:dyDescent="0.25">
      <c r="B34" s="27" t="str">
        <f t="shared" si="4"/>
        <v>Callander Court</v>
      </c>
      <c r="C34" s="28">
        <v>2</v>
      </c>
      <c r="D34" s="38">
        <v>5</v>
      </c>
      <c r="E34" s="45">
        <f>H5</f>
        <v>7</v>
      </c>
      <c r="F34" s="42">
        <v>0</v>
      </c>
      <c r="G34" s="6">
        <f t="shared" si="0"/>
        <v>0</v>
      </c>
      <c r="H34" s="40">
        <v>0</v>
      </c>
      <c r="I34" s="49">
        <f t="shared" si="1"/>
        <v>0</v>
      </c>
      <c r="J34" s="6">
        <f t="shared" si="2"/>
        <v>0</v>
      </c>
    </row>
    <row r="35" spans="2:10" ht="12" customHeight="1" x14ac:dyDescent="0.25">
      <c r="B35" s="27" t="str">
        <f t="shared" si="4"/>
        <v>Callander Court</v>
      </c>
      <c r="C35" s="28">
        <v>2</v>
      </c>
      <c r="D35" s="38">
        <v>6</v>
      </c>
      <c r="E35" s="45">
        <f>I5</f>
        <v>8</v>
      </c>
      <c r="F35" s="42">
        <v>0</v>
      </c>
      <c r="G35" s="6">
        <f t="shared" si="0"/>
        <v>0</v>
      </c>
      <c r="H35" s="40">
        <v>0</v>
      </c>
      <c r="I35" s="49">
        <f t="shared" si="1"/>
        <v>0</v>
      </c>
      <c r="J35" s="6">
        <f t="shared" si="2"/>
        <v>0</v>
      </c>
    </row>
    <row r="36" spans="2:10" ht="12" customHeight="1" x14ac:dyDescent="0.25">
      <c r="B36" s="27" t="str">
        <f t="shared" si="4"/>
        <v>Callander Court</v>
      </c>
      <c r="C36" s="28">
        <v>2</v>
      </c>
      <c r="D36" s="38">
        <v>7</v>
      </c>
      <c r="E36" s="45">
        <f>J5</f>
        <v>17</v>
      </c>
      <c r="F36" s="42">
        <v>0</v>
      </c>
      <c r="G36" s="6">
        <f t="shared" si="0"/>
        <v>0</v>
      </c>
      <c r="H36" s="40">
        <v>0</v>
      </c>
      <c r="I36" s="49">
        <f t="shared" si="1"/>
        <v>0</v>
      </c>
      <c r="J36" s="6">
        <f t="shared" si="2"/>
        <v>0</v>
      </c>
    </row>
    <row r="37" spans="2:10" ht="12" customHeight="1" x14ac:dyDescent="0.25">
      <c r="B37" s="27" t="str">
        <f t="shared" si="4"/>
        <v>Callander Court</v>
      </c>
      <c r="C37" s="28">
        <v>2</v>
      </c>
      <c r="D37" s="38">
        <v>8</v>
      </c>
      <c r="E37" s="45">
        <f>K5</f>
        <v>16</v>
      </c>
      <c r="F37" s="42">
        <v>0</v>
      </c>
      <c r="G37" s="6">
        <f t="shared" si="0"/>
        <v>0</v>
      </c>
      <c r="H37" s="40">
        <v>0</v>
      </c>
      <c r="I37" s="49">
        <f t="shared" si="1"/>
        <v>0</v>
      </c>
      <c r="J37" s="6">
        <f t="shared" si="2"/>
        <v>0</v>
      </c>
    </row>
    <row r="38" spans="2:10" ht="12" customHeight="1" x14ac:dyDescent="0.25">
      <c r="B38" s="27" t="str">
        <f t="shared" si="4"/>
        <v>Callander Court</v>
      </c>
      <c r="C38" s="28">
        <v>2</v>
      </c>
      <c r="D38" s="38">
        <v>9</v>
      </c>
      <c r="E38" s="45">
        <f>L5</f>
        <v>14</v>
      </c>
      <c r="F38" s="42">
        <v>0</v>
      </c>
      <c r="G38" s="6">
        <f t="shared" si="0"/>
        <v>0</v>
      </c>
      <c r="H38" s="40">
        <v>0</v>
      </c>
      <c r="I38" s="49">
        <f t="shared" si="1"/>
        <v>0</v>
      </c>
      <c r="J38" s="6">
        <f t="shared" si="2"/>
        <v>0</v>
      </c>
    </row>
    <row r="39" spans="2:10" ht="12" customHeight="1" x14ac:dyDescent="0.25">
      <c r="B39" s="27" t="str">
        <f t="shared" si="4"/>
        <v>Callander Court</v>
      </c>
      <c r="C39" s="28">
        <v>2</v>
      </c>
      <c r="D39" s="38">
        <v>10</v>
      </c>
      <c r="E39" s="45">
        <f>M5</f>
        <v>10</v>
      </c>
      <c r="F39" s="42">
        <v>0</v>
      </c>
      <c r="G39" s="6">
        <f t="shared" si="0"/>
        <v>0</v>
      </c>
      <c r="H39" s="40">
        <v>0</v>
      </c>
      <c r="I39" s="49">
        <f t="shared" si="1"/>
        <v>0</v>
      </c>
      <c r="J39" s="6">
        <f t="shared" si="2"/>
        <v>0</v>
      </c>
    </row>
    <row r="40" spans="2:10" ht="12" customHeight="1" x14ac:dyDescent="0.25">
      <c r="B40" s="25" t="s">
        <v>22</v>
      </c>
      <c r="C40" s="26">
        <v>3</v>
      </c>
      <c r="D40" s="37">
        <v>1</v>
      </c>
      <c r="E40" s="44">
        <f>D6</f>
        <v>16</v>
      </c>
      <c r="F40" s="41">
        <v>0</v>
      </c>
      <c r="G40" s="5">
        <f t="shared" ref="G40:G59" si="5">IF(H40&gt;0,1,0)</f>
        <v>0</v>
      </c>
      <c r="H40" s="39">
        <v>0</v>
      </c>
      <c r="I40" s="48">
        <f t="shared" ref="I40:I59" si="6">G40*E40</f>
        <v>0</v>
      </c>
      <c r="J40" s="5">
        <f t="shared" ref="J40:J59" si="7">I40*H40</f>
        <v>0</v>
      </c>
    </row>
    <row r="41" spans="2:10" ht="12" customHeight="1" x14ac:dyDescent="0.25">
      <c r="B41" s="27" t="str">
        <f>B40</f>
        <v>Bradley Cedars</v>
      </c>
      <c r="C41" s="28">
        <v>3</v>
      </c>
      <c r="D41" s="38">
        <v>2</v>
      </c>
      <c r="E41" s="45">
        <f>E6</f>
        <v>12</v>
      </c>
      <c r="F41" s="42">
        <v>0</v>
      </c>
      <c r="G41" s="6">
        <f t="shared" si="5"/>
        <v>0</v>
      </c>
      <c r="H41" s="40">
        <v>0</v>
      </c>
      <c r="I41" s="49">
        <f t="shared" si="6"/>
        <v>0</v>
      </c>
      <c r="J41" s="6">
        <f t="shared" si="7"/>
        <v>0</v>
      </c>
    </row>
    <row r="42" spans="2:10" ht="12" customHeight="1" x14ac:dyDescent="0.25">
      <c r="B42" s="27" t="str">
        <f t="shared" ref="B42:B49" si="8">B41</f>
        <v>Bradley Cedars</v>
      </c>
      <c r="C42" s="28">
        <v>3</v>
      </c>
      <c r="D42" s="38">
        <v>3</v>
      </c>
      <c r="E42" s="45">
        <f>F6</f>
        <v>0</v>
      </c>
      <c r="F42" s="42">
        <v>0</v>
      </c>
      <c r="G42" s="6">
        <f t="shared" si="5"/>
        <v>0</v>
      </c>
      <c r="H42" s="40">
        <v>0</v>
      </c>
      <c r="I42" s="49">
        <f t="shared" si="6"/>
        <v>0</v>
      </c>
      <c r="J42" s="6">
        <f t="shared" si="7"/>
        <v>0</v>
      </c>
    </row>
    <row r="43" spans="2:10" ht="12" customHeight="1" x14ac:dyDescent="0.25">
      <c r="B43" s="27" t="str">
        <f t="shared" si="8"/>
        <v>Bradley Cedars</v>
      </c>
      <c r="C43" s="28">
        <v>3</v>
      </c>
      <c r="D43" s="38">
        <v>4</v>
      </c>
      <c r="E43" s="45">
        <f>G6</f>
        <v>20</v>
      </c>
      <c r="F43" s="42">
        <v>0</v>
      </c>
      <c r="G43" s="6">
        <f t="shared" si="5"/>
        <v>0</v>
      </c>
      <c r="H43" s="40">
        <v>0</v>
      </c>
      <c r="I43" s="49">
        <f t="shared" si="6"/>
        <v>0</v>
      </c>
      <c r="J43" s="6">
        <f t="shared" si="7"/>
        <v>0</v>
      </c>
    </row>
    <row r="44" spans="2:10" ht="12" customHeight="1" x14ac:dyDescent="0.25">
      <c r="B44" s="27" t="str">
        <f t="shared" si="8"/>
        <v>Bradley Cedars</v>
      </c>
      <c r="C44" s="28">
        <v>3</v>
      </c>
      <c r="D44" s="38">
        <v>5</v>
      </c>
      <c r="E44" s="45">
        <f>H6</f>
        <v>12</v>
      </c>
      <c r="F44" s="42">
        <v>0</v>
      </c>
      <c r="G44" s="6">
        <f t="shared" si="5"/>
        <v>0</v>
      </c>
      <c r="H44" s="40">
        <v>0</v>
      </c>
      <c r="I44" s="49">
        <f t="shared" si="6"/>
        <v>0</v>
      </c>
      <c r="J44" s="6">
        <f t="shared" si="7"/>
        <v>0</v>
      </c>
    </row>
    <row r="45" spans="2:10" ht="12" customHeight="1" x14ac:dyDescent="0.25">
      <c r="B45" s="27" t="str">
        <f t="shared" si="8"/>
        <v>Bradley Cedars</v>
      </c>
      <c r="C45" s="28">
        <v>3</v>
      </c>
      <c r="D45" s="38">
        <v>6</v>
      </c>
      <c r="E45" s="45">
        <f>I6</f>
        <v>9</v>
      </c>
      <c r="F45" s="42">
        <v>0</v>
      </c>
      <c r="G45" s="6">
        <f t="shared" si="5"/>
        <v>0</v>
      </c>
      <c r="H45" s="40">
        <v>0</v>
      </c>
      <c r="I45" s="49">
        <f t="shared" si="6"/>
        <v>0</v>
      </c>
      <c r="J45" s="6">
        <f t="shared" si="7"/>
        <v>0</v>
      </c>
    </row>
    <row r="46" spans="2:10" ht="12" customHeight="1" x14ac:dyDescent="0.25">
      <c r="B46" s="27" t="str">
        <f t="shared" si="8"/>
        <v>Bradley Cedars</v>
      </c>
      <c r="C46" s="28">
        <v>3</v>
      </c>
      <c r="D46" s="38">
        <v>7</v>
      </c>
      <c r="E46" s="45">
        <f>J6</f>
        <v>12</v>
      </c>
      <c r="F46" s="42">
        <v>0</v>
      </c>
      <c r="G46" s="6">
        <f t="shared" si="5"/>
        <v>0</v>
      </c>
      <c r="H46" s="40">
        <v>0</v>
      </c>
      <c r="I46" s="49">
        <f t="shared" si="6"/>
        <v>0</v>
      </c>
      <c r="J46" s="6">
        <f t="shared" si="7"/>
        <v>0</v>
      </c>
    </row>
    <row r="47" spans="2:10" ht="12" customHeight="1" x14ac:dyDescent="0.25">
      <c r="B47" s="27" t="str">
        <f t="shared" si="8"/>
        <v>Bradley Cedars</v>
      </c>
      <c r="C47" s="28">
        <v>3</v>
      </c>
      <c r="D47" s="38">
        <v>8</v>
      </c>
      <c r="E47" s="45">
        <f>K6</f>
        <v>16</v>
      </c>
      <c r="F47" s="42">
        <v>0</v>
      </c>
      <c r="G47" s="6">
        <f t="shared" si="5"/>
        <v>0</v>
      </c>
      <c r="H47" s="40">
        <v>0</v>
      </c>
      <c r="I47" s="49">
        <f t="shared" si="6"/>
        <v>0</v>
      </c>
      <c r="J47" s="6">
        <f t="shared" si="7"/>
        <v>0</v>
      </c>
    </row>
    <row r="48" spans="2:10" ht="12" customHeight="1" x14ac:dyDescent="0.25">
      <c r="B48" s="27" t="str">
        <f t="shared" si="8"/>
        <v>Bradley Cedars</v>
      </c>
      <c r="C48" s="28">
        <v>3</v>
      </c>
      <c r="D48" s="38">
        <v>9</v>
      </c>
      <c r="E48" s="45">
        <f>L6</f>
        <v>14</v>
      </c>
      <c r="F48" s="42">
        <v>0</v>
      </c>
      <c r="G48" s="6">
        <f t="shared" si="5"/>
        <v>0</v>
      </c>
      <c r="H48" s="40">
        <v>0</v>
      </c>
      <c r="I48" s="49">
        <f t="shared" si="6"/>
        <v>0</v>
      </c>
      <c r="J48" s="6">
        <f t="shared" si="7"/>
        <v>0</v>
      </c>
    </row>
    <row r="49" spans="2:10" ht="12" customHeight="1" x14ac:dyDescent="0.25">
      <c r="B49" s="73" t="str">
        <f t="shared" si="8"/>
        <v>Bradley Cedars</v>
      </c>
      <c r="C49" s="74">
        <v>3</v>
      </c>
      <c r="D49" s="75">
        <v>10</v>
      </c>
      <c r="E49" s="76">
        <f>M6</f>
        <v>15</v>
      </c>
      <c r="F49" s="77">
        <v>0</v>
      </c>
      <c r="G49" s="78">
        <f t="shared" si="5"/>
        <v>0</v>
      </c>
      <c r="H49" s="79">
        <v>0</v>
      </c>
      <c r="I49" s="80">
        <f t="shared" si="6"/>
        <v>0</v>
      </c>
      <c r="J49" s="78">
        <f t="shared" si="7"/>
        <v>0</v>
      </c>
    </row>
    <row r="50" spans="2:10" ht="12" customHeight="1" x14ac:dyDescent="0.25">
      <c r="B50" s="27" t="s">
        <v>23</v>
      </c>
      <c r="C50" s="28">
        <v>4</v>
      </c>
      <c r="D50" s="38">
        <v>1</v>
      </c>
      <c r="E50" s="45">
        <f>D7</f>
        <v>8</v>
      </c>
      <c r="F50" s="42">
        <v>1</v>
      </c>
      <c r="G50" s="6">
        <f t="shared" si="5"/>
        <v>1</v>
      </c>
      <c r="H50" s="40">
        <v>15</v>
      </c>
      <c r="I50" s="49">
        <f t="shared" si="6"/>
        <v>8</v>
      </c>
      <c r="J50" s="6">
        <f t="shared" si="7"/>
        <v>120</v>
      </c>
    </row>
    <row r="51" spans="2:10" ht="12" customHeight="1" x14ac:dyDescent="0.25">
      <c r="B51" s="27" t="str">
        <f>B50</f>
        <v>Knights Row</v>
      </c>
      <c r="C51" s="28">
        <v>4</v>
      </c>
      <c r="D51" s="38">
        <v>2</v>
      </c>
      <c r="E51" s="45">
        <f>E7</f>
        <v>14</v>
      </c>
      <c r="F51" s="42">
        <v>1</v>
      </c>
      <c r="G51" s="6">
        <f t="shared" si="5"/>
        <v>0</v>
      </c>
      <c r="H51" s="40">
        <v>0</v>
      </c>
      <c r="I51" s="49">
        <f t="shared" si="6"/>
        <v>0</v>
      </c>
      <c r="J51" s="6">
        <f t="shared" si="7"/>
        <v>0</v>
      </c>
    </row>
    <row r="52" spans="2:10" ht="12" customHeight="1" x14ac:dyDescent="0.25">
      <c r="B52" s="27" t="str">
        <f t="shared" ref="B52:B59" si="9">B51</f>
        <v>Knights Row</v>
      </c>
      <c r="C52" s="28">
        <v>4</v>
      </c>
      <c r="D52" s="38">
        <v>3</v>
      </c>
      <c r="E52" s="45">
        <f>F7</f>
        <v>20</v>
      </c>
      <c r="F52" s="42">
        <v>1</v>
      </c>
      <c r="G52" s="6">
        <f t="shared" si="5"/>
        <v>0</v>
      </c>
      <c r="H52" s="40">
        <v>0</v>
      </c>
      <c r="I52" s="49">
        <f t="shared" si="6"/>
        <v>0</v>
      </c>
      <c r="J52" s="6">
        <f t="shared" si="7"/>
        <v>0</v>
      </c>
    </row>
    <row r="53" spans="2:10" ht="12" customHeight="1" x14ac:dyDescent="0.25">
      <c r="B53" s="27" t="str">
        <f t="shared" si="9"/>
        <v>Knights Row</v>
      </c>
      <c r="C53" s="28">
        <v>4</v>
      </c>
      <c r="D53" s="38">
        <v>4</v>
      </c>
      <c r="E53" s="45">
        <f>G7</f>
        <v>0</v>
      </c>
      <c r="F53" s="42">
        <v>1</v>
      </c>
      <c r="G53" s="6">
        <f t="shared" si="5"/>
        <v>1</v>
      </c>
      <c r="H53" s="40">
        <v>60</v>
      </c>
      <c r="I53" s="49">
        <f t="shared" si="6"/>
        <v>0</v>
      </c>
      <c r="J53" s="6">
        <f t="shared" si="7"/>
        <v>0</v>
      </c>
    </row>
    <row r="54" spans="2:10" ht="12" customHeight="1" x14ac:dyDescent="0.25">
      <c r="B54" s="27" t="str">
        <f t="shared" si="9"/>
        <v>Knights Row</v>
      </c>
      <c r="C54" s="28">
        <v>4</v>
      </c>
      <c r="D54" s="38">
        <v>5</v>
      </c>
      <c r="E54" s="45">
        <f>H7</f>
        <v>13</v>
      </c>
      <c r="F54" s="42">
        <v>1</v>
      </c>
      <c r="G54" s="6">
        <f t="shared" si="5"/>
        <v>0</v>
      </c>
      <c r="H54" s="40">
        <v>0</v>
      </c>
      <c r="I54" s="49">
        <f t="shared" si="6"/>
        <v>0</v>
      </c>
      <c r="J54" s="6">
        <f t="shared" si="7"/>
        <v>0</v>
      </c>
    </row>
    <row r="55" spans="2:10" ht="12" customHeight="1" x14ac:dyDescent="0.25">
      <c r="B55" s="27" t="str">
        <f t="shared" si="9"/>
        <v>Knights Row</v>
      </c>
      <c r="C55" s="28">
        <v>4</v>
      </c>
      <c r="D55" s="38">
        <v>6</v>
      </c>
      <c r="E55" s="45">
        <f>I7</f>
        <v>14</v>
      </c>
      <c r="F55" s="42">
        <v>1</v>
      </c>
      <c r="G55" s="6">
        <f t="shared" si="5"/>
        <v>0</v>
      </c>
      <c r="H55" s="40">
        <v>0</v>
      </c>
      <c r="I55" s="49">
        <f t="shared" si="6"/>
        <v>0</v>
      </c>
      <c r="J55" s="6">
        <f t="shared" si="7"/>
        <v>0</v>
      </c>
    </row>
    <row r="56" spans="2:10" ht="12" customHeight="1" x14ac:dyDescent="0.25">
      <c r="B56" s="27" t="str">
        <f t="shared" si="9"/>
        <v>Knights Row</v>
      </c>
      <c r="C56" s="28">
        <v>4</v>
      </c>
      <c r="D56" s="38">
        <v>7</v>
      </c>
      <c r="E56" s="45">
        <f>J7</f>
        <v>22</v>
      </c>
      <c r="F56" s="42">
        <v>1</v>
      </c>
      <c r="G56" s="6">
        <f t="shared" si="5"/>
        <v>0</v>
      </c>
      <c r="H56" s="40">
        <v>0</v>
      </c>
      <c r="I56" s="49">
        <f t="shared" si="6"/>
        <v>0</v>
      </c>
      <c r="J56" s="6">
        <f t="shared" si="7"/>
        <v>0</v>
      </c>
    </row>
    <row r="57" spans="2:10" ht="12" customHeight="1" x14ac:dyDescent="0.25">
      <c r="B57" s="27" t="str">
        <f t="shared" si="9"/>
        <v>Knights Row</v>
      </c>
      <c r="C57" s="28">
        <v>4</v>
      </c>
      <c r="D57" s="38">
        <v>8</v>
      </c>
      <c r="E57" s="45">
        <f>K7</f>
        <v>9</v>
      </c>
      <c r="F57" s="42">
        <v>1</v>
      </c>
      <c r="G57" s="6">
        <f t="shared" si="5"/>
        <v>1</v>
      </c>
      <c r="H57" s="40">
        <v>23</v>
      </c>
      <c r="I57" s="49">
        <f t="shared" si="6"/>
        <v>9</v>
      </c>
      <c r="J57" s="6">
        <f t="shared" si="7"/>
        <v>207</v>
      </c>
    </row>
    <row r="58" spans="2:10" ht="12" customHeight="1" x14ac:dyDescent="0.25">
      <c r="B58" s="27" t="str">
        <f t="shared" si="9"/>
        <v>Knights Row</v>
      </c>
      <c r="C58" s="28">
        <v>4</v>
      </c>
      <c r="D58" s="38">
        <v>9</v>
      </c>
      <c r="E58" s="45">
        <f>L7</f>
        <v>13</v>
      </c>
      <c r="F58" s="42">
        <v>1</v>
      </c>
      <c r="G58" s="6">
        <f t="shared" si="5"/>
        <v>0</v>
      </c>
      <c r="H58" s="40">
        <v>0</v>
      </c>
      <c r="I58" s="49">
        <f t="shared" si="6"/>
        <v>0</v>
      </c>
      <c r="J58" s="6">
        <f t="shared" si="7"/>
        <v>0</v>
      </c>
    </row>
    <row r="59" spans="2:10" ht="12" customHeight="1" x14ac:dyDescent="0.25">
      <c r="B59" s="27" t="str">
        <f t="shared" si="9"/>
        <v>Knights Row</v>
      </c>
      <c r="C59" s="28">
        <v>4</v>
      </c>
      <c r="D59" s="38">
        <v>10</v>
      </c>
      <c r="E59" s="45">
        <f>M7</f>
        <v>19</v>
      </c>
      <c r="F59" s="42">
        <v>1</v>
      </c>
      <c r="G59" s="6">
        <f t="shared" si="5"/>
        <v>0</v>
      </c>
      <c r="H59" s="40">
        <v>0</v>
      </c>
      <c r="I59" s="49">
        <f t="shared" si="6"/>
        <v>0</v>
      </c>
      <c r="J59" s="6">
        <f t="shared" si="7"/>
        <v>0</v>
      </c>
    </row>
    <row r="60" spans="2:10" ht="12" customHeight="1" x14ac:dyDescent="0.25">
      <c r="B60" s="25" t="s">
        <v>30</v>
      </c>
      <c r="C60" s="26">
        <v>5</v>
      </c>
      <c r="D60" s="37">
        <v>1</v>
      </c>
      <c r="E60" s="44">
        <f>D8</f>
        <v>12</v>
      </c>
      <c r="F60" s="41">
        <v>0</v>
      </c>
      <c r="G60" s="5">
        <f t="shared" ref="G60:G69" si="10">IF(H60&gt;0,1,0)</f>
        <v>0</v>
      </c>
      <c r="H60" s="39">
        <v>0</v>
      </c>
      <c r="I60" s="48">
        <f t="shared" ref="I60:I69" si="11">G60*E60</f>
        <v>0</v>
      </c>
      <c r="J60" s="5">
        <f t="shared" ref="J60:J69" si="12">I60*H60</f>
        <v>0</v>
      </c>
    </row>
    <row r="61" spans="2:10" ht="12" customHeight="1" x14ac:dyDescent="0.25">
      <c r="B61" s="27" t="str">
        <f>B60</f>
        <v>Beatrice End</v>
      </c>
      <c r="C61" s="28">
        <v>5</v>
      </c>
      <c r="D61" s="38">
        <v>2</v>
      </c>
      <c r="E61" s="45">
        <f>E8</f>
        <v>7</v>
      </c>
      <c r="F61" s="42">
        <v>0</v>
      </c>
      <c r="G61" s="6">
        <f t="shared" si="10"/>
        <v>0</v>
      </c>
      <c r="H61" s="40">
        <v>0</v>
      </c>
      <c r="I61" s="49">
        <f t="shared" si="11"/>
        <v>0</v>
      </c>
      <c r="J61" s="6">
        <f t="shared" si="12"/>
        <v>0</v>
      </c>
    </row>
    <row r="62" spans="2:10" ht="12" customHeight="1" x14ac:dyDescent="0.25">
      <c r="B62" s="27" t="str">
        <f t="shared" ref="B62:B69" si="13">B61</f>
        <v>Beatrice End</v>
      </c>
      <c r="C62" s="28">
        <v>5</v>
      </c>
      <c r="D62" s="38">
        <v>3</v>
      </c>
      <c r="E62" s="45">
        <f>F8</f>
        <v>12</v>
      </c>
      <c r="F62" s="42">
        <v>0</v>
      </c>
      <c r="G62" s="6">
        <f t="shared" si="10"/>
        <v>0</v>
      </c>
      <c r="H62" s="40">
        <v>0</v>
      </c>
      <c r="I62" s="49">
        <f t="shared" si="11"/>
        <v>0</v>
      </c>
      <c r="J62" s="6">
        <f t="shared" si="12"/>
        <v>0</v>
      </c>
    </row>
    <row r="63" spans="2:10" ht="12" customHeight="1" x14ac:dyDescent="0.25">
      <c r="B63" s="27" t="str">
        <f t="shared" si="13"/>
        <v>Beatrice End</v>
      </c>
      <c r="C63" s="28">
        <v>5</v>
      </c>
      <c r="D63" s="38">
        <v>4</v>
      </c>
      <c r="E63" s="45">
        <f>G8</f>
        <v>13</v>
      </c>
      <c r="F63" s="42">
        <v>0</v>
      </c>
      <c r="G63" s="6">
        <f t="shared" si="10"/>
        <v>0</v>
      </c>
      <c r="H63" s="40">
        <v>0</v>
      </c>
      <c r="I63" s="49">
        <f t="shared" si="11"/>
        <v>0</v>
      </c>
      <c r="J63" s="6">
        <f t="shared" si="12"/>
        <v>0</v>
      </c>
    </row>
    <row r="64" spans="2:10" ht="12" customHeight="1" x14ac:dyDescent="0.25">
      <c r="B64" s="27" t="str">
        <f t="shared" si="13"/>
        <v>Beatrice End</v>
      </c>
      <c r="C64" s="28">
        <v>5</v>
      </c>
      <c r="D64" s="38">
        <v>5</v>
      </c>
      <c r="E64" s="45">
        <f>H8</f>
        <v>0</v>
      </c>
      <c r="F64" s="42">
        <v>0</v>
      </c>
      <c r="G64" s="6">
        <f t="shared" si="10"/>
        <v>0</v>
      </c>
      <c r="H64" s="40">
        <v>0</v>
      </c>
      <c r="I64" s="49">
        <f t="shared" si="11"/>
        <v>0</v>
      </c>
      <c r="J64" s="6">
        <f t="shared" si="12"/>
        <v>0</v>
      </c>
    </row>
    <row r="65" spans="2:10" ht="12" customHeight="1" x14ac:dyDescent="0.25">
      <c r="B65" s="27" t="str">
        <f t="shared" si="13"/>
        <v>Beatrice End</v>
      </c>
      <c r="C65" s="28">
        <v>5</v>
      </c>
      <c r="D65" s="38">
        <v>6</v>
      </c>
      <c r="E65" s="45">
        <f>I8</f>
        <v>6</v>
      </c>
      <c r="F65" s="42">
        <v>0</v>
      </c>
      <c r="G65" s="6">
        <f t="shared" si="10"/>
        <v>0</v>
      </c>
      <c r="H65" s="40">
        <v>0</v>
      </c>
      <c r="I65" s="49">
        <f t="shared" si="11"/>
        <v>0</v>
      </c>
      <c r="J65" s="6">
        <f t="shared" si="12"/>
        <v>0</v>
      </c>
    </row>
    <row r="66" spans="2:10" ht="12" customHeight="1" x14ac:dyDescent="0.25">
      <c r="B66" s="27" t="str">
        <f t="shared" si="13"/>
        <v>Beatrice End</v>
      </c>
      <c r="C66" s="28">
        <v>5</v>
      </c>
      <c r="D66" s="38">
        <v>7</v>
      </c>
      <c r="E66" s="45">
        <f>J8</f>
        <v>15</v>
      </c>
      <c r="F66" s="42">
        <v>0</v>
      </c>
      <c r="G66" s="6">
        <f t="shared" si="10"/>
        <v>0</v>
      </c>
      <c r="H66" s="40">
        <v>0</v>
      </c>
      <c r="I66" s="49">
        <f t="shared" si="11"/>
        <v>0</v>
      </c>
      <c r="J66" s="6">
        <f t="shared" si="12"/>
        <v>0</v>
      </c>
    </row>
    <row r="67" spans="2:10" ht="12" customHeight="1" x14ac:dyDescent="0.25">
      <c r="B67" s="27" t="str">
        <f t="shared" si="13"/>
        <v>Beatrice End</v>
      </c>
      <c r="C67" s="28">
        <v>5</v>
      </c>
      <c r="D67" s="38">
        <v>8</v>
      </c>
      <c r="E67" s="45">
        <f>K8</f>
        <v>13</v>
      </c>
      <c r="F67" s="42">
        <v>0</v>
      </c>
      <c r="G67" s="6">
        <f t="shared" si="10"/>
        <v>0</v>
      </c>
      <c r="H67" s="40">
        <v>0</v>
      </c>
      <c r="I67" s="49">
        <f t="shared" si="11"/>
        <v>0</v>
      </c>
      <c r="J67" s="6">
        <f t="shared" si="12"/>
        <v>0</v>
      </c>
    </row>
    <row r="68" spans="2:10" ht="12" customHeight="1" x14ac:dyDescent="0.25">
      <c r="B68" s="27" t="str">
        <f t="shared" si="13"/>
        <v>Beatrice End</v>
      </c>
      <c r="C68" s="28">
        <v>5</v>
      </c>
      <c r="D68" s="38">
        <v>9</v>
      </c>
      <c r="E68" s="45">
        <f>L8</f>
        <v>11</v>
      </c>
      <c r="F68" s="42">
        <v>0</v>
      </c>
      <c r="G68" s="6">
        <f t="shared" si="10"/>
        <v>0</v>
      </c>
      <c r="H68" s="40">
        <v>0</v>
      </c>
      <c r="I68" s="49">
        <f t="shared" si="11"/>
        <v>0</v>
      </c>
      <c r="J68" s="6">
        <f t="shared" si="12"/>
        <v>0</v>
      </c>
    </row>
    <row r="69" spans="2:10" ht="12" customHeight="1" x14ac:dyDescent="0.25">
      <c r="B69" s="73" t="str">
        <f t="shared" si="13"/>
        <v>Beatrice End</v>
      </c>
      <c r="C69" s="74">
        <v>5</v>
      </c>
      <c r="D69" s="75">
        <v>10</v>
      </c>
      <c r="E69" s="76">
        <f>M8</f>
        <v>12</v>
      </c>
      <c r="F69" s="77">
        <v>0</v>
      </c>
      <c r="G69" s="78">
        <f t="shared" si="10"/>
        <v>0</v>
      </c>
      <c r="H69" s="79">
        <v>0</v>
      </c>
      <c r="I69" s="80">
        <f t="shared" si="11"/>
        <v>0</v>
      </c>
      <c r="J69" s="78">
        <f t="shared" si="12"/>
        <v>0</v>
      </c>
    </row>
    <row r="70" spans="2:10" ht="12" customHeight="1" x14ac:dyDescent="0.25">
      <c r="B70" s="27" t="s">
        <v>25</v>
      </c>
      <c r="C70" s="28">
        <v>6</v>
      </c>
      <c r="D70" s="38">
        <v>1</v>
      </c>
      <c r="E70" s="45">
        <f>D9</f>
        <v>11</v>
      </c>
      <c r="F70" s="42">
        <v>1</v>
      </c>
      <c r="G70" s="6">
        <f t="shared" ref="G70:G89" si="14">IF(H70&gt;0,1,0)</f>
        <v>0</v>
      </c>
      <c r="H70" s="40">
        <v>0</v>
      </c>
      <c r="I70" s="49">
        <f t="shared" ref="I70:I89" si="15">G70*E70</f>
        <v>0</v>
      </c>
      <c r="J70" s="6">
        <f t="shared" ref="J70:J89" si="16">I70*H70</f>
        <v>0</v>
      </c>
    </row>
    <row r="71" spans="2:10" ht="12" customHeight="1" x14ac:dyDescent="0.25">
      <c r="B71" s="27" t="str">
        <f>B70</f>
        <v>Rooty Cross</v>
      </c>
      <c r="C71" s="28">
        <v>6</v>
      </c>
      <c r="D71" s="38">
        <v>2</v>
      </c>
      <c r="E71" s="45">
        <f>E9</f>
        <v>8</v>
      </c>
      <c r="F71" s="42">
        <v>1</v>
      </c>
      <c r="G71" s="6">
        <f t="shared" si="14"/>
        <v>1</v>
      </c>
      <c r="H71" s="40">
        <v>7</v>
      </c>
      <c r="I71" s="49">
        <f t="shared" si="15"/>
        <v>8</v>
      </c>
      <c r="J71" s="6">
        <f t="shared" si="16"/>
        <v>56</v>
      </c>
    </row>
    <row r="72" spans="2:10" ht="12" customHeight="1" x14ac:dyDescent="0.25">
      <c r="B72" s="27" t="str">
        <f t="shared" ref="B72:B79" si="17">B71</f>
        <v>Rooty Cross</v>
      </c>
      <c r="C72" s="28">
        <v>6</v>
      </c>
      <c r="D72" s="38">
        <v>3</v>
      </c>
      <c r="E72" s="45">
        <f>F9</f>
        <v>9</v>
      </c>
      <c r="F72" s="42">
        <v>1</v>
      </c>
      <c r="G72" s="6">
        <f t="shared" si="14"/>
        <v>1</v>
      </c>
      <c r="H72" s="40">
        <v>12</v>
      </c>
      <c r="I72" s="49">
        <f t="shared" si="15"/>
        <v>9</v>
      </c>
      <c r="J72" s="6">
        <f t="shared" si="16"/>
        <v>108</v>
      </c>
    </row>
    <row r="73" spans="2:10" ht="12" customHeight="1" x14ac:dyDescent="0.25">
      <c r="B73" s="27" t="str">
        <f t="shared" si="17"/>
        <v>Rooty Cross</v>
      </c>
      <c r="C73" s="28">
        <v>6</v>
      </c>
      <c r="D73" s="38">
        <v>4</v>
      </c>
      <c r="E73" s="45">
        <f>G9</f>
        <v>14</v>
      </c>
      <c r="F73" s="42">
        <v>1</v>
      </c>
      <c r="G73" s="6">
        <f t="shared" si="14"/>
        <v>0</v>
      </c>
      <c r="H73" s="40">
        <v>0</v>
      </c>
      <c r="I73" s="49">
        <f t="shared" si="15"/>
        <v>0</v>
      </c>
      <c r="J73" s="6">
        <f t="shared" si="16"/>
        <v>0</v>
      </c>
    </row>
    <row r="74" spans="2:10" ht="12" customHeight="1" x14ac:dyDescent="0.25">
      <c r="B74" s="27" t="str">
        <f t="shared" si="17"/>
        <v>Rooty Cross</v>
      </c>
      <c r="C74" s="28">
        <v>6</v>
      </c>
      <c r="D74" s="38">
        <v>5</v>
      </c>
      <c r="E74" s="45">
        <f>H9</f>
        <v>6</v>
      </c>
      <c r="F74" s="42">
        <v>1</v>
      </c>
      <c r="G74" s="6">
        <f t="shared" si="14"/>
        <v>1</v>
      </c>
      <c r="H74" s="40">
        <v>65</v>
      </c>
      <c r="I74" s="49">
        <f t="shared" si="15"/>
        <v>6</v>
      </c>
      <c r="J74" s="6">
        <f t="shared" si="16"/>
        <v>390</v>
      </c>
    </row>
    <row r="75" spans="2:10" ht="12" customHeight="1" x14ac:dyDescent="0.25">
      <c r="B75" s="27" t="str">
        <f t="shared" si="17"/>
        <v>Rooty Cross</v>
      </c>
      <c r="C75" s="28">
        <v>6</v>
      </c>
      <c r="D75" s="38">
        <v>6</v>
      </c>
      <c r="E75" s="45">
        <f>I9</f>
        <v>0</v>
      </c>
      <c r="F75" s="42">
        <v>1</v>
      </c>
      <c r="G75" s="6">
        <f t="shared" si="14"/>
        <v>1</v>
      </c>
      <c r="H75" s="40">
        <v>62</v>
      </c>
      <c r="I75" s="49">
        <f t="shared" si="15"/>
        <v>0</v>
      </c>
      <c r="J75" s="6">
        <f t="shared" si="16"/>
        <v>0</v>
      </c>
    </row>
    <row r="76" spans="2:10" ht="12" customHeight="1" x14ac:dyDescent="0.25">
      <c r="B76" s="27" t="str">
        <f t="shared" si="17"/>
        <v>Rooty Cross</v>
      </c>
      <c r="C76" s="28">
        <v>6</v>
      </c>
      <c r="D76" s="38">
        <v>7</v>
      </c>
      <c r="E76" s="45">
        <f>J9</f>
        <v>12</v>
      </c>
      <c r="F76" s="42">
        <v>1</v>
      </c>
      <c r="G76" s="6">
        <f t="shared" si="14"/>
        <v>1</v>
      </c>
      <c r="H76" s="40">
        <v>40</v>
      </c>
      <c r="I76" s="49">
        <f t="shared" si="15"/>
        <v>12</v>
      </c>
      <c r="J76" s="6">
        <f t="shared" si="16"/>
        <v>480</v>
      </c>
    </row>
    <row r="77" spans="2:10" ht="12" customHeight="1" x14ac:dyDescent="0.25">
      <c r="B77" s="27" t="str">
        <f t="shared" si="17"/>
        <v>Rooty Cross</v>
      </c>
      <c r="C77" s="28">
        <v>6</v>
      </c>
      <c r="D77" s="38">
        <v>8</v>
      </c>
      <c r="E77" s="45">
        <f>K9</f>
        <v>12</v>
      </c>
      <c r="F77" s="42">
        <v>1</v>
      </c>
      <c r="G77" s="6">
        <f t="shared" si="14"/>
        <v>0</v>
      </c>
      <c r="H77" s="40">
        <v>0</v>
      </c>
      <c r="I77" s="49">
        <f t="shared" si="15"/>
        <v>0</v>
      </c>
      <c r="J77" s="6">
        <f t="shared" si="16"/>
        <v>0</v>
      </c>
    </row>
    <row r="78" spans="2:10" ht="12" customHeight="1" x14ac:dyDescent="0.25">
      <c r="B78" s="27" t="str">
        <f t="shared" si="17"/>
        <v>Rooty Cross</v>
      </c>
      <c r="C78" s="28">
        <v>6</v>
      </c>
      <c r="D78" s="38">
        <v>9</v>
      </c>
      <c r="E78" s="45">
        <f>L9</f>
        <v>10</v>
      </c>
      <c r="F78" s="42">
        <v>1</v>
      </c>
      <c r="G78" s="6">
        <f t="shared" si="14"/>
        <v>1</v>
      </c>
      <c r="H78" s="40">
        <v>75</v>
      </c>
      <c r="I78" s="49">
        <f t="shared" si="15"/>
        <v>10</v>
      </c>
      <c r="J78" s="6">
        <f t="shared" si="16"/>
        <v>750</v>
      </c>
    </row>
    <row r="79" spans="2:10" ht="12" customHeight="1" x14ac:dyDescent="0.25">
      <c r="B79" s="27" t="str">
        <f t="shared" si="17"/>
        <v>Rooty Cross</v>
      </c>
      <c r="C79" s="28">
        <v>6</v>
      </c>
      <c r="D79" s="38">
        <v>10</v>
      </c>
      <c r="E79" s="45">
        <f>M9</f>
        <v>10</v>
      </c>
      <c r="F79" s="42">
        <v>1</v>
      </c>
      <c r="G79" s="6">
        <f t="shared" si="14"/>
        <v>1</v>
      </c>
      <c r="H79" s="40">
        <v>20</v>
      </c>
      <c r="I79" s="49">
        <f t="shared" si="15"/>
        <v>10</v>
      </c>
      <c r="J79" s="6">
        <f t="shared" si="16"/>
        <v>200</v>
      </c>
    </row>
    <row r="80" spans="2:10" ht="12" customHeight="1" x14ac:dyDescent="0.25">
      <c r="B80" s="25" t="s">
        <v>26</v>
      </c>
      <c r="C80" s="26">
        <v>7</v>
      </c>
      <c r="D80" s="37">
        <v>1</v>
      </c>
      <c r="E80" s="44">
        <f>D10</f>
        <v>20</v>
      </c>
      <c r="F80" s="41">
        <v>0</v>
      </c>
      <c r="G80" s="5">
        <f t="shared" si="14"/>
        <v>0</v>
      </c>
      <c r="H80" s="39">
        <v>0</v>
      </c>
      <c r="I80" s="48">
        <f t="shared" si="15"/>
        <v>0</v>
      </c>
      <c r="J80" s="5">
        <f t="shared" si="16"/>
        <v>0</v>
      </c>
    </row>
    <row r="81" spans="2:10" ht="12" customHeight="1" x14ac:dyDescent="0.25">
      <c r="B81" s="27" t="str">
        <f>B80</f>
        <v>Old Park Rise</v>
      </c>
      <c r="C81" s="28">
        <v>7</v>
      </c>
      <c r="D81" s="38">
        <v>2</v>
      </c>
      <c r="E81" s="45">
        <f>E10</f>
        <v>17</v>
      </c>
      <c r="F81" s="42">
        <v>0</v>
      </c>
      <c r="G81" s="6">
        <f t="shared" si="14"/>
        <v>0</v>
      </c>
      <c r="H81" s="40">
        <v>0</v>
      </c>
      <c r="I81" s="49">
        <f t="shared" si="15"/>
        <v>0</v>
      </c>
      <c r="J81" s="6">
        <f t="shared" si="16"/>
        <v>0</v>
      </c>
    </row>
    <row r="82" spans="2:10" ht="12" customHeight="1" x14ac:dyDescent="0.25">
      <c r="B82" s="27" t="str">
        <f t="shared" ref="B82:B89" si="18">B81</f>
        <v>Old Park Rise</v>
      </c>
      <c r="C82" s="28">
        <v>7</v>
      </c>
      <c r="D82" s="38">
        <v>3</v>
      </c>
      <c r="E82" s="45">
        <f>F10</f>
        <v>12</v>
      </c>
      <c r="F82" s="42">
        <v>0</v>
      </c>
      <c r="G82" s="6">
        <f t="shared" si="14"/>
        <v>0</v>
      </c>
      <c r="H82" s="40">
        <v>0</v>
      </c>
      <c r="I82" s="49">
        <f t="shared" si="15"/>
        <v>0</v>
      </c>
      <c r="J82" s="6">
        <f t="shared" si="16"/>
        <v>0</v>
      </c>
    </row>
    <row r="83" spans="2:10" ht="12" customHeight="1" x14ac:dyDescent="0.25">
      <c r="B83" s="27" t="str">
        <f t="shared" si="18"/>
        <v>Old Park Rise</v>
      </c>
      <c r="C83" s="28">
        <v>7</v>
      </c>
      <c r="D83" s="38">
        <v>4</v>
      </c>
      <c r="E83" s="45">
        <f>G10</f>
        <v>22</v>
      </c>
      <c r="F83" s="42">
        <v>0</v>
      </c>
      <c r="G83" s="6">
        <f t="shared" si="14"/>
        <v>0</v>
      </c>
      <c r="H83" s="40">
        <v>0</v>
      </c>
      <c r="I83" s="49">
        <f t="shared" si="15"/>
        <v>0</v>
      </c>
      <c r="J83" s="6">
        <f t="shared" si="16"/>
        <v>0</v>
      </c>
    </row>
    <row r="84" spans="2:10" ht="12" customHeight="1" x14ac:dyDescent="0.25">
      <c r="B84" s="27" t="str">
        <f t="shared" si="18"/>
        <v>Old Park Rise</v>
      </c>
      <c r="C84" s="28">
        <v>7</v>
      </c>
      <c r="D84" s="38">
        <v>5</v>
      </c>
      <c r="E84" s="45">
        <f>H10</f>
        <v>15</v>
      </c>
      <c r="F84" s="42">
        <v>0</v>
      </c>
      <c r="G84" s="6">
        <f t="shared" si="14"/>
        <v>0</v>
      </c>
      <c r="H84" s="40">
        <v>0</v>
      </c>
      <c r="I84" s="49">
        <f t="shared" si="15"/>
        <v>0</v>
      </c>
      <c r="J84" s="6">
        <f t="shared" si="16"/>
        <v>0</v>
      </c>
    </row>
    <row r="85" spans="2:10" ht="12" customHeight="1" x14ac:dyDescent="0.25">
      <c r="B85" s="27" t="str">
        <f t="shared" si="18"/>
        <v>Old Park Rise</v>
      </c>
      <c r="C85" s="28">
        <v>7</v>
      </c>
      <c r="D85" s="38">
        <v>6</v>
      </c>
      <c r="E85" s="45">
        <f>I10</f>
        <v>12</v>
      </c>
      <c r="F85" s="42">
        <v>0</v>
      </c>
      <c r="G85" s="6">
        <f t="shared" si="14"/>
        <v>0</v>
      </c>
      <c r="H85" s="40">
        <v>0</v>
      </c>
      <c r="I85" s="49">
        <f t="shared" si="15"/>
        <v>0</v>
      </c>
      <c r="J85" s="6">
        <f t="shared" si="16"/>
        <v>0</v>
      </c>
    </row>
    <row r="86" spans="2:10" ht="12" customHeight="1" x14ac:dyDescent="0.25">
      <c r="B86" s="27" t="str">
        <f t="shared" si="18"/>
        <v>Old Park Rise</v>
      </c>
      <c r="C86" s="28">
        <v>7</v>
      </c>
      <c r="D86" s="38">
        <v>7</v>
      </c>
      <c r="E86" s="45">
        <f>J10</f>
        <v>0</v>
      </c>
      <c r="F86" s="42">
        <v>0</v>
      </c>
      <c r="G86" s="6">
        <f t="shared" si="14"/>
        <v>0</v>
      </c>
      <c r="H86" s="40">
        <v>0</v>
      </c>
      <c r="I86" s="49">
        <f t="shared" si="15"/>
        <v>0</v>
      </c>
      <c r="J86" s="6">
        <f t="shared" si="16"/>
        <v>0</v>
      </c>
    </row>
    <row r="87" spans="2:10" ht="12" customHeight="1" x14ac:dyDescent="0.25">
      <c r="B87" s="27" t="str">
        <f t="shared" si="18"/>
        <v>Old Park Rise</v>
      </c>
      <c r="C87" s="28">
        <v>7</v>
      </c>
      <c r="D87" s="38">
        <v>8</v>
      </c>
      <c r="E87" s="45">
        <f>K10</f>
        <v>19</v>
      </c>
      <c r="F87" s="42">
        <v>0</v>
      </c>
      <c r="G87" s="6">
        <f t="shared" si="14"/>
        <v>0</v>
      </c>
      <c r="H87" s="40">
        <v>0</v>
      </c>
      <c r="I87" s="49">
        <f t="shared" si="15"/>
        <v>0</v>
      </c>
      <c r="J87" s="6">
        <f t="shared" si="16"/>
        <v>0</v>
      </c>
    </row>
    <row r="88" spans="2:10" ht="12" customHeight="1" x14ac:dyDescent="0.25">
      <c r="B88" s="27" t="str">
        <f t="shared" si="18"/>
        <v>Old Park Rise</v>
      </c>
      <c r="C88" s="28">
        <v>7</v>
      </c>
      <c r="D88" s="38">
        <v>9</v>
      </c>
      <c r="E88" s="45">
        <f>L10</f>
        <v>17</v>
      </c>
      <c r="F88" s="42">
        <v>0</v>
      </c>
      <c r="G88" s="6">
        <f t="shared" si="14"/>
        <v>0</v>
      </c>
      <c r="H88" s="40">
        <v>0</v>
      </c>
      <c r="I88" s="49">
        <f t="shared" si="15"/>
        <v>0</v>
      </c>
      <c r="J88" s="6">
        <f t="shared" si="16"/>
        <v>0</v>
      </c>
    </row>
    <row r="89" spans="2:10" ht="12" customHeight="1" x14ac:dyDescent="0.25">
      <c r="B89" s="73" t="str">
        <f t="shared" si="18"/>
        <v>Old Park Rise</v>
      </c>
      <c r="C89" s="74">
        <v>7</v>
      </c>
      <c r="D89" s="75">
        <v>10</v>
      </c>
      <c r="E89" s="76">
        <f>M10</f>
        <v>18</v>
      </c>
      <c r="F89" s="77">
        <v>0</v>
      </c>
      <c r="G89" s="78">
        <f t="shared" si="14"/>
        <v>0</v>
      </c>
      <c r="H89" s="79">
        <v>0</v>
      </c>
      <c r="I89" s="80">
        <f t="shared" si="15"/>
        <v>0</v>
      </c>
      <c r="J89" s="78">
        <f t="shared" si="16"/>
        <v>0</v>
      </c>
    </row>
    <row r="90" spans="2:10" ht="12" customHeight="1" x14ac:dyDescent="0.25">
      <c r="B90" s="27" t="s">
        <v>27</v>
      </c>
      <c r="C90" s="28">
        <v>8</v>
      </c>
      <c r="D90" s="38">
        <v>1</v>
      </c>
      <c r="E90" s="45">
        <f>D11</f>
        <v>15</v>
      </c>
      <c r="F90" s="42">
        <v>0</v>
      </c>
      <c r="G90" s="6">
        <f t="shared" ref="G90:G108" si="19">IF(H90&gt;0,1,0)</f>
        <v>0</v>
      </c>
      <c r="H90" s="40">
        <v>0</v>
      </c>
      <c r="I90" s="49">
        <f t="shared" ref="I90:I108" si="20">G90*E90</f>
        <v>0</v>
      </c>
      <c r="J90" s="6">
        <f t="shared" ref="J90:J108" si="21">I90*H90</f>
        <v>0</v>
      </c>
    </row>
    <row r="91" spans="2:10" ht="12" customHeight="1" x14ac:dyDescent="0.25">
      <c r="B91" s="27" t="str">
        <f>B90</f>
        <v>Daniel East</v>
      </c>
      <c r="C91" s="28">
        <v>8</v>
      </c>
      <c r="D91" s="38">
        <v>2</v>
      </c>
      <c r="E91" s="45">
        <f>E11</f>
        <v>16</v>
      </c>
      <c r="F91" s="42">
        <v>0</v>
      </c>
      <c r="G91" s="6">
        <f t="shared" si="19"/>
        <v>0</v>
      </c>
      <c r="H91" s="40">
        <v>0</v>
      </c>
      <c r="I91" s="49">
        <f t="shared" si="20"/>
        <v>0</v>
      </c>
      <c r="J91" s="6">
        <f t="shared" si="21"/>
        <v>0</v>
      </c>
    </row>
    <row r="92" spans="2:10" ht="12" customHeight="1" x14ac:dyDescent="0.25">
      <c r="B92" s="27" t="str">
        <f t="shared" ref="B92:B99" si="22">B91</f>
        <v>Daniel East</v>
      </c>
      <c r="C92" s="28">
        <v>8</v>
      </c>
      <c r="D92" s="38">
        <v>3</v>
      </c>
      <c r="E92" s="45">
        <f>F11</f>
        <v>16</v>
      </c>
      <c r="F92" s="42">
        <v>0</v>
      </c>
      <c r="G92" s="6">
        <f t="shared" si="19"/>
        <v>0</v>
      </c>
      <c r="H92" s="40">
        <v>0</v>
      </c>
      <c r="I92" s="49">
        <f t="shared" si="20"/>
        <v>0</v>
      </c>
      <c r="J92" s="6">
        <f t="shared" si="21"/>
        <v>0</v>
      </c>
    </row>
    <row r="93" spans="2:10" ht="12" customHeight="1" x14ac:dyDescent="0.25">
      <c r="B93" s="27" t="str">
        <f t="shared" si="22"/>
        <v>Daniel East</v>
      </c>
      <c r="C93" s="28">
        <v>8</v>
      </c>
      <c r="D93" s="38">
        <v>4</v>
      </c>
      <c r="E93" s="45">
        <f>G11</f>
        <v>9</v>
      </c>
      <c r="F93" s="42">
        <v>0</v>
      </c>
      <c r="G93" s="6">
        <f t="shared" si="19"/>
        <v>0</v>
      </c>
      <c r="H93" s="40">
        <v>0</v>
      </c>
      <c r="I93" s="49">
        <f t="shared" si="20"/>
        <v>0</v>
      </c>
      <c r="J93" s="6">
        <f t="shared" si="21"/>
        <v>0</v>
      </c>
    </row>
    <row r="94" spans="2:10" ht="12" customHeight="1" x14ac:dyDescent="0.25">
      <c r="B94" s="27" t="str">
        <f t="shared" si="22"/>
        <v>Daniel East</v>
      </c>
      <c r="C94" s="28">
        <v>8</v>
      </c>
      <c r="D94" s="38">
        <v>5</v>
      </c>
      <c r="E94" s="45">
        <f>H11</f>
        <v>13</v>
      </c>
      <c r="F94" s="42">
        <v>0</v>
      </c>
      <c r="G94" s="6">
        <f t="shared" si="19"/>
        <v>0</v>
      </c>
      <c r="H94" s="40">
        <v>0</v>
      </c>
      <c r="I94" s="49">
        <f t="shared" si="20"/>
        <v>0</v>
      </c>
      <c r="J94" s="6">
        <f t="shared" si="21"/>
        <v>0</v>
      </c>
    </row>
    <row r="95" spans="2:10" ht="12" customHeight="1" x14ac:dyDescent="0.25">
      <c r="B95" s="27" t="str">
        <f t="shared" si="22"/>
        <v>Daniel East</v>
      </c>
      <c r="C95" s="28">
        <v>8</v>
      </c>
      <c r="D95" s="38">
        <v>6</v>
      </c>
      <c r="E95" s="45">
        <f>I11</f>
        <v>12</v>
      </c>
      <c r="F95" s="42">
        <v>0</v>
      </c>
      <c r="G95" s="6">
        <f t="shared" si="19"/>
        <v>0</v>
      </c>
      <c r="H95" s="40">
        <v>0</v>
      </c>
      <c r="I95" s="49">
        <f t="shared" si="20"/>
        <v>0</v>
      </c>
      <c r="J95" s="6">
        <f t="shared" si="21"/>
        <v>0</v>
      </c>
    </row>
    <row r="96" spans="2:10" ht="12" customHeight="1" x14ac:dyDescent="0.25">
      <c r="B96" s="27" t="str">
        <f t="shared" si="22"/>
        <v>Daniel East</v>
      </c>
      <c r="C96" s="28">
        <v>8</v>
      </c>
      <c r="D96" s="38">
        <v>7</v>
      </c>
      <c r="E96" s="45">
        <f>J11</f>
        <v>19</v>
      </c>
      <c r="F96" s="42">
        <v>0</v>
      </c>
      <c r="G96" s="6">
        <f t="shared" si="19"/>
        <v>0</v>
      </c>
      <c r="H96" s="40">
        <v>0</v>
      </c>
      <c r="I96" s="49">
        <f t="shared" si="20"/>
        <v>0</v>
      </c>
      <c r="J96" s="6">
        <f t="shared" si="21"/>
        <v>0</v>
      </c>
    </row>
    <row r="97" spans="2:10" ht="12" customHeight="1" x14ac:dyDescent="0.25">
      <c r="B97" s="27" t="str">
        <f t="shared" si="22"/>
        <v>Daniel East</v>
      </c>
      <c r="C97" s="28">
        <v>8</v>
      </c>
      <c r="D97" s="38">
        <v>8</v>
      </c>
      <c r="E97" s="45">
        <f>K11</f>
        <v>0</v>
      </c>
      <c r="F97" s="42">
        <v>0</v>
      </c>
      <c r="G97" s="6">
        <f t="shared" si="19"/>
        <v>0</v>
      </c>
      <c r="H97" s="40">
        <v>0</v>
      </c>
      <c r="I97" s="49">
        <f t="shared" si="20"/>
        <v>0</v>
      </c>
      <c r="J97" s="6">
        <f t="shared" si="21"/>
        <v>0</v>
      </c>
    </row>
    <row r="98" spans="2:10" ht="12" customHeight="1" x14ac:dyDescent="0.25">
      <c r="B98" s="27" t="str">
        <f t="shared" si="22"/>
        <v>Daniel East</v>
      </c>
      <c r="C98" s="28">
        <v>8</v>
      </c>
      <c r="D98" s="38">
        <v>9</v>
      </c>
      <c r="E98" s="45">
        <f>L11</f>
        <v>7</v>
      </c>
      <c r="F98" s="42">
        <v>0</v>
      </c>
      <c r="G98" s="6">
        <f t="shared" si="19"/>
        <v>0</v>
      </c>
      <c r="H98" s="40">
        <v>0</v>
      </c>
      <c r="I98" s="49">
        <f t="shared" si="20"/>
        <v>0</v>
      </c>
      <c r="J98" s="6">
        <f t="shared" si="21"/>
        <v>0</v>
      </c>
    </row>
    <row r="99" spans="2:10" ht="12" customHeight="1" x14ac:dyDescent="0.25">
      <c r="B99" s="27" t="str">
        <f t="shared" si="22"/>
        <v>Daniel East</v>
      </c>
      <c r="C99" s="28">
        <v>8</v>
      </c>
      <c r="D99" s="38">
        <v>10</v>
      </c>
      <c r="E99" s="45">
        <f>M11</f>
        <v>15</v>
      </c>
      <c r="F99" s="42">
        <v>0</v>
      </c>
      <c r="G99" s="6">
        <f t="shared" si="19"/>
        <v>0</v>
      </c>
      <c r="H99" s="40">
        <v>0</v>
      </c>
      <c r="I99" s="49">
        <f t="shared" si="20"/>
        <v>0</v>
      </c>
      <c r="J99" s="6">
        <f t="shared" si="21"/>
        <v>0</v>
      </c>
    </row>
    <row r="100" spans="2:10" ht="12" customHeight="1" x14ac:dyDescent="0.25">
      <c r="B100" s="81" t="s">
        <v>28</v>
      </c>
      <c r="C100" s="26">
        <v>9</v>
      </c>
      <c r="D100" s="37">
        <v>1</v>
      </c>
      <c r="E100" s="44">
        <f>D12</f>
        <v>16</v>
      </c>
      <c r="F100" s="41">
        <v>0</v>
      </c>
      <c r="G100" s="5">
        <f t="shared" si="19"/>
        <v>0</v>
      </c>
      <c r="H100" s="39">
        <v>0</v>
      </c>
      <c r="I100" s="48">
        <f t="shared" si="20"/>
        <v>0</v>
      </c>
      <c r="J100" s="5">
        <f t="shared" si="21"/>
        <v>0</v>
      </c>
    </row>
    <row r="101" spans="2:10" ht="12" customHeight="1" x14ac:dyDescent="0.25">
      <c r="B101" s="54" t="str">
        <f>B100</f>
        <v>Bishopsgate</v>
      </c>
      <c r="C101" s="28">
        <v>9</v>
      </c>
      <c r="D101" s="38">
        <v>2</v>
      </c>
      <c r="E101" s="45">
        <f>E12</f>
        <v>14</v>
      </c>
      <c r="F101" s="42">
        <v>0</v>
      </c>
      <c r="G101" s="6">
        <f t="shared" si="19"/>
        <v>0</v>
      </c>
      <c r="H101" s="40">
        <v>0</v>
      </c>
      <c r="I101" s="49">
        <f t="shared" si="20"/>
        <v>0</v>
      </c>
      <c r="J101" s="6">
        <f t="shared" si="21"/>
        <v>0</v>
      </c>
    </row>
    <row r="102" spans="2:10" ht="12" customHeight="1" x14ac:dyDescent="0.25">
      <c r="B102" s="54" t="str">
        <f t="shared" ref="B102:B109" si="23">B101</f>
        <v>Bishopsgate</v>
      </c>
      <c r="C102" s="28">
        <v>9</v>
      </c>
      <c r="D102" s="38">
        <v>3</v>
      </c>
      <c r="E102" s="45">
        <f>F12</f>
        <v>14</v>
      </c>
      <c r="F102" s="42">
        <v>0</v>
      </c>
      <c r="G102" s="6">
        <f t="shared" si="19"/>
        <v>0</v>
      </c>
      <c r="H102" s="40">
        <v>0</v>
      </c>
      <c r="I102" s="49">
        <f t="shared" si="20"/>
        <v>0</v>
      </c>
      <c r="J102" s="6">
        <f t="shared" si="21"/>
        <v>0</v>
      </c>
    </row>
    <row r="103" spans="2:10" ht="12" customHeight="1" x14ac:dyDescent="0.25">
      <c r="B103" s="54" t="str">
        <f t="shared" si="23"/>
        <v>Bishopsgate</v>
      </c>
      <c r="C103" s="28">
        <v>9</v>
      </c>
      <c r="D103" s="38">
        <v>4</v>
      </c>
      <c r="E103" s="45">
        <f>G12</f>
        <v>13</v>
      </c>
      <c r="F103" s="42">
        <v>0</v>
      </c>
      <c r="G103" s="6">
        <f t="shared" si="19"/>
        <v>0</v>
      </c>
      <c r="H103" s="40">
        <v>0</v>
      </c>
      <c r="I103" s="49">
        <f t="shared" si="20"/>
        <v>0</v>
      </c>
      <c r="J103" s="6">
        <f t="shared" si="21"/>
        <v>0</v>
      </c>
    </row>
    <row r="104" spans="2:10" ht="12" customHeight="1" x14ac:dyDescent="0.25">
      <c r="B104" s="54" t="str">
        <f t="shared" si="23"/>
        <v>Bishopsgate</v>
      </c>
      <c r="C104" s="28">
        <v>9</v>
      </c>
      <c r="D104" s="38">
        <v>5</v>
      </c>
      <c r="E104" s="45">
        <f>H12</f>
        <v>11</v>
      </c>
      <c r="F104" s="42">
        <v>0</v>
      </c>
      <c r="G104" s="6">
        <f t="shared" si="19"/>
        <v>0</v>
      </c>
      <c r="H104" s="40">
        <v>0</v>
      </c>
      <c r="I104" s="49">
        <f t="shared" si="20"/>
        <v>0</v>
      </c>
      <c r="J104" s="6">
        <f t="shared" si="21"/>
        <v>0</v>
      </c>
    </row>
    <row r="105" spans="2:10" ht="12" customHeight="1" x14ac:dyDescent="0.25">
      <c r="B105" s="54" t="str">
        <f t="shared" si="23"/>
        <v>Bishopsgate</v>
      </c>
      <c r="C105" s="28">
        <v>9</v>
      </c>
      <c r="D105" s="38">
        <v>6</v>
      </c>
      <c r="E105" s="45">
        <f>I12</f>
        <v>10</v>
      </c>
      <c r="F105" s="42">
        <v>0</v>
      </c>
      <c r="G105" s="6">
        <f t="shared" si="19"/>
        <v>0</v>
      </c>
      <c r="H105" s="40">
        <v>0</v>
      </c>
      <c r="I105" s="49">
        <f t="shared" si="20"/>
        <v>0</v>
      </c>
      <c r="J105" s="6">
        <f t="shared" si="21"/>
        <v>0</v>
      </c>
    </row>
    <row r="106" spans="2:10" ht="12" customHeight="1" x14ac:dyDescent="0.25">
      <c r="B106" s="54" t="str">
        <f t="shared" si="23"/>
        <v>Bishopsgate</v>
      </c>
      <c r="C106" s="28">
        <v>9</v>
      </c>
      <c r="D106" s="38">
        <v>7</v>
      </c>
      <c r="E106" s="45">
        <f>J12</f>
        <v>17</v>
      </c>
      <c r="F106" s="42">
        <v>0</v>
      </c>
      <c r="G106" s="6">
        <f t="shared" si="19"/>
        <v>0</v>
      </c>
      <c r="H106" s="40">
        <v>0</v>
      </c>
      <c r="I106" s="49">
        <f t="shared" si="20"/>
        <v>0</v>
      </c>
      <c r="J106" s="6">
        <f t="shared" si="21"/>
        <v>0</v>
      </c>
    </row>
    <row r="107" spans="2:10" ht="12" customHeight="1" x14ac:dyDescent="0.25">
      <c r="B107" s="54" t="str">
        <f t="shared" si="23"/>
        <v>Bishopsgate</v>
      </c>
      <c r="C107" s="28">
        <v>9</v>
      </c>
      <c r="D107" s="38">
        <v>8</v>
      </c>
      <c r="E107" s="45">
        <f>K12</f>
        <v>7</v>
      </c>
      <c r="F107" s="42">
        <v>0</v>
      </c>
      <c r="G107" s="6">
        <f t="shared" si="19"/>
        <v>0</v>
      </c>
      <c r="H107" s="40">
        <v>0</v>
      </c>
      <c r="I107" s="49">
        <f t="shared" si="20"/>
        <v>0</v>
      </c>
      <c r="J107" s="6">
        <f t="shared" si="21"/>
        <v>0</v>
      </c>
    </row>
    <row r="108" spans="2:10" ht="12" customHeight="1" x14ac:dyDescent="0.25">
      <c r="B108" s="54" t="str">
        <f t="shared" si="23"/>
        <v>Bishopsgate</v>
      </c>
      <c r="C108" s="28">
        <v>9</v>
      </c>
      <c r="D108" s="38">
        <v>9</v>
      </c>
      <c r="E108" s="45">
        <f>L12</f>
        <v>0</v>
      </c>
      <c r="F108" s="42">
        <v>0</v>
      </c>
      <c r="G108" s="6">
        <f t="shared" si="19"/>
        <v>0</v>
      </c>
      <c r="H108" s="40">
        <v>0</v>
      </c>
      <c r="I108" s="49">
        <f t="shared" si="20"/>
        <v>0</v>
      </c>
      <c r="J108" s="6">
        <f t="shared" si="21"/>
        <v>0</v>
      </c>
    </row>
    <row r="109" spans="2:10" ht="12" customHeight="1" x14ac:dyDescent="0.25">
      <c r="B109" s="82" t="str">
        <f t="shared" si="23"/>
        <v>Bishopsgate</v>
      </c>
      <c r="C109" s="74">
        <v>9</v>
      </c>
      <c r="D109" s="75">
        <v>10</v>
      </c>
      <c r="E109" s="76">
        <f>M12</f>
        <v>13</v>
      </c>
      <c r="F109" s="77">
        <v>0</v>
      </c>
      <c r="G109" s="78">
        <f t="shared" ref="G109:G119" si="24">IF(H109&gt;0,1,0)</f>
        <v>0</v>
      </c>
      <c r="H109" s="79">
        <v>0</v>
      </c>
      <c r="I109" s="80">
        <f t="shared" ref="I109:I119" si="25">G109*E109</f>
        <v>0</v>
      </c>
      <c r="J109" s="78">
        <f t="shared" ref="J109:J119" si="26">I109*H109</f>
        <v>0</v>
      </c>
    </row>
    <row r="110" spans="2:10" ht="12" customHeight="1" x14ac:dyDescent="0.25">
      <c r="B110" s="55" t="s">
        <v>29</v>
      </c>
      <c r="C110" s="28">
        <v>10</v>
      </c>
      <c r="D110" s="38">
        <v>1</v>
      </c>
      <c r="E110" s="45">
        <f>D13</f>
        <v>17</v>
      </c>
      <c r="F110" s="42">
        <v>0</v>
      </c>
      <c r="G110" s="6">
        <f t="shared" si="24"/>
        <v>0</v>
      </c>
      <c r="H110" s="40">
        <v>0</v>
      </c>
      <c r="I110" s="49">
        <f t="shared" si="25"/>
        <v>0</v>
      </c>
      <c r="J110" s="6">
        <f t="shared" si="26"/>
        <v>0</v>
      </c>
    </row>
    <row r="111" spans="2:10" ht="12" customHeight="1" x14ac:dyDescent="0.25">
      <c r="B111" s="27" t="str">
        <f>B110</f>
        <v>Carnoustie Holt</v>
      </c>
      <c r="C111" s="28">
        <v>10</v>
      </c>
      <c r="D111" s="38">
        <v>2</v>
      </c>
      <c r="E111" s="45">
        <f>E13</f>
        <v>10</v>
      </c>
      <c r="F111" s="42">
        <v>0</v>
      </c>
      <c r="G111" s="6">
        <f t="shared" si="24"/>
        <v>0</v>
      </c>
      <c r="H111" s="40">
        <v>0</v>
      </c>
      <c r="I111" s="49">
        <f t="shared" si="25"/>
        <v>0</v>
      </c>
      <c r="J111" s="6">
        <f t="shared" si="26"/>
        <v>0</v>
      </c>
    </row>
    <row r="112" spans="2:10" ht="12" customHeight="1" x14ac:dyDescent="0.25">
      <c r="B112" s="27" t="str">
        <f t="shared" ref="B112:B119" si="27">B111</f>
        <v>Carnoustie Holt</v>
      </c>
      <c r="C112" s="28">
        <v>10</v>
      </c>
      <c r="D112" s="38">
        <v>3</v>
      </c>
      <c r="E112" s="45">
        <f>F13</f>
        <v>15</v>
      </c>
      <c r="F112" s="42">
        <v>0</v>
      </c>
      <c r="G112" s="6">
        <f t="shared" si="24"/>
        <v>0</v>
      </c>
      <c r="H112" s="40">
        <v>0</v>
      </c>
      <c r="I112" s="49">
        <f t="shared" si="25"/>
        <v>0</v>
      </c>
      <c r="J112" s="6">
        <f t="shared" si="26"/>
        <v>0</v>
      </c>
    </row>
    <row r="113" spans="2:10" ht="12" customHeight="1" x14ac:dyDescent="0.25">
      <c r="B113" s="27" t="str">
        <f t="shared" si="27"/>
        <v>Carnoustie Holt</v>
      </c>
      <c r="C113" s="28">
        <v>10</v>
      </c>
      <c r="D113" s="38">
        <v>4</v>
      </c>
      <c r="E113" s="45">
        <f>G13</f>
        <v>19</v>
      </c>
      <c r="F113" s="42">
        <v>0</v>
      </c>
      <c r="G113" s="6">
        <f t="shared" si="24"/>
        <v>0</v>
      </c>
      <c r="H113" s="40">
        <v>0</v>
      </c>
      <c r="I113" s="49">
        <f t="shared" si="25"/>
        <v>0</v>
      </c>
      <c r="J113" s="6">
        <f t="shared" si="26"/>
        <v>0</v>
      </c>
    </row>
    <row r="114" spans="2:10" ht="12" customHeight="1" x14ac:dyDescent="0.25">
      <c r="B114" s="27" t="str">
        <f t="shared" si="27"/>
        <v>Carnoustie Holt</v>
      </c>
      <c r="C114" s="28">
        <v>10</v>
      </c>
      <c r="D114" s="38">
        <v>5</v>
      </c>
      <c r="E114" s="45">
        <f>H13</f>
        <v>12</v>
      </c>
      <c r="F114" s="42">
        <v>0</v>
      </c>
      <c r="G114" s="6">
        <f t="shared" si="24"/>
        <v>0</v>
      </c>
      <c r="H114" s="40">
        <v>0</v>
      </c>
      <c r="I114" s="49">
        <f t="shared" si="25"/>
        <v>0</v>
      </c>
      <c r="J114" s="6">
        <f t="shared" si="26"/>
        <v>0</v>
      </c>
    </row>
    <row r="115" spans="2:10" ht="12" customHeight="1" x14ac:dyDescent="0.25">
      <c r="B115" s="27" t="str">
        <f t="shared" si="27"/>
        <v>Carnoustie Holt</v>
      </c>
      <c r="C115" s="28">
        <v>10</v>
      </c>
      <c r="D115" s="38">
        <v>6</v>
      </c>
      <c r="E115" s="45">
        <f>I13</f>
        <v>10</v>
      </c>
      <c r="F115" s="42">
        <v>0</v>
      </c>
      <c r="G115" s="6">
        <f t="shared" si="24"/>
        <v>0</v>
      </c>
      <c r="H115" s="40">
        <v>0</v>
      </c>
      <c r="I115" s="49">
        <f t="shared" si="25"/>
        <v>0</v>
      </c>
      <c r="J115" s="6">
        <f t="shared" si="26"/>
        <v>0</v>
      </c>
    </row>
    <row r="116" spans="2:10" ht="12" customHeight="1" x14ac:dyDescent="0.25">
      <c r="B116" s="27" t="str">
        <f t="shared" si="27"/>
        <v>Carnoustie Holt</v>
      </c>
      <c r="C116" s="28">
        <v>10</v>
      </c>
      <c r="D116" s="38">
        <v>7</v>
      </c>
      <c r="E116" s="45">
        <f>J13</f>
        <v>18</v>
      </c>
      <c r="F116" s="42">
        <v>0</v>
      </c>
      <c r="G116" s="6">
        <f t="shared" si="24"/>
        <v>0</v>
      </c>
      <c r="H116" s="40">
        <v>0</v>
      </c>
      <c r="I116" s="49">
        <f t="shared" si="25"/>
        <v>0</v>
      </c>
      <c r="J116" s="6">
        <f t="shared" si="26"/>
        <v>0</v>
      </c>
    </row>
    <row r="117" spans="2:10" ht="12" customHeight="1" x14ac:dyDescent="0.25">
      <c r="B117" s="27" t="str">
        <f t="shared" si="27"/>
        <v>Carnoustie Holt</v>
      </c>
      <c r="C117" s="28">
        <v>10</v>
      </c>
      <c r="D117" s="38">
        <v>8</v>
      </c>
      <c r="E117" s="45">
        <f>K13</f>
        <v>15</v>
      </c>
      <c r="F117" s="42">
        <v>0</v>
      </c>
      <c r="G117" s="6">
        <f t="shared" si="24"/>
        <v>0</v>
      </c>
      <c r="H117" s="40">
        <v>0</v>
      </c>
      <c r="I117" s="49">
        <f t="shared" si="25"/>
        <v>0</v>
      </c>
      <c r="J117" s="6">
        <f t="shared" si="26"/>
        <v>0</v>
      </c>
    </row>
    <row r="118" spans="2:10" ht="12" customHeight="1" x14ac:dyDescent="0.25">
      <c r="B118" s="27" t="str">
        <f t="shared" si="27"/>
        <v>Carnoustie Holt</v>
      </c>
      <c r="C118" s="28">
        <v>10</v>
      </c>
      <c r="D118" s="38">
        <v>9</v>
      </c>
      <c r="E118" s="45">
        <f>L13</f>
        <v>13</v>
      </c>
      <c r="F118" s="42">
        <v>0</v>
      </c>
      <c r="G118" s="6">
        <f t="shared" si="24"/>
        <v>0</v>
      </c>
      <c r="H118" s="40">
        <v>0</v>
      </c>
      <c r="I118" s="49">
        <f t="shared" si="25"/>
        <v>0</v>
      </c>
      <c r="J118" s="6">
        <f t="shared" si="26"/>
        <v>0</v>
      </c>
    </row>
    <row r="119" spans="2:10" ht="12" customHeight="1" x14ac:dyDescent="0.25">
      <c r="B119" s="73" t="str">
        <f t="shared" si="27"/>
        <v>Carnoustie Holt</v>
      </c>
      <c r="C119" s="74">
        <v>10</v>
      </c>
      <c r="D119" s="75">
        <v>10</v>
      </c>
      <c r="E119" s="76">
        <f>M13</f>
        <v>0</v>
      </c>
      <c r="F119" s="77">
        <v>0</v>
      </c>
      <c r="G119" s="78">
        <f t="shared" si="24"/>
        <v>0</v>
      </c>
      <c r="H119" s="79">
        <v>0</v>
      </c>
      <c r="I119" s="80">
        <f t="shared" si="25"/>
        <v>0</v>
      </c>
      <c r="J119" s="78">
        <f t="shared" si="26"/>
        <v>0</v>
      </c>
    </row>
  </sheetData>
  <dataConsolidate/>
  <mergeCells count="10">
    <mergeCell ref="B19:C19"/>
    <mergeCell ref="A2:A3"/>
    <mergeCell ref="C2:C3"/>
    <mergeCell ref="B2:B3"/>
    <mergeCell ref="F17:G17"/>
    <mergeCell ref="F18:G18"/>
    <mergeCell ref="D2:M2"/>
    <mergeCell ref="B17:E18"/>
    <mergeCell ref="B15:C15"/>
    <mergeCell ref="B16:C16"/>
  </mergeCells>
  <conditionalFormatting sqref="F20:G119">
    <cfRule type="cellIs" dxfId="6" priority="9" stopIfTrue="1" operator="equal">
      <formula>1</formula>
    </cfRule>
    <cfRule type="cellIs" dxfId="5" priority="11" stopIfTrue="1" operator="equal">
      <formula>1</formula>
    </cfRule>
  </conditionalFormatting>
  <conditionalFormatting sqref="H20:J119">
    <cfRule type="cellIs" dxfId="4" priority="7" stopIfTrue="1" operator="greaterThan">
      <formula>1</formula>
    </cfRule>
    <cfRule type="cellIs" dxfId="3" priority="10" stopIfTrue="1" operator="greaterThan">
      <formula>0</formula>
    </cfRule>
  </conditionalFormatting>
  <conditionalFormatting sqref="A4:A13">
    <cfRule type="cellIs" dxfId="2" priority="5" stopIfTrue="1" operator="greaterThan">
      <formula>0.99999999</formula>
    </cfRule>
    <cfRule type="cellIs" dxfId="1" priority="6" stopIfTrue="1" operator="equal">
      <formula>1</formula>
    </cfRule>
    <cfRule type="cellIs" dxfId="0" priority="8" stopIfTrue="1" operator="equal">
      <formula>1</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101"/>
  <sheetViews>
    <sheetView workbookViewId="0">
      <selection activeCell="T36" sqref="T36"/>
    </sheetView>
  </sheetViews>
  <sheetFormatPr defaultRowHeight="15" x14ac:dyDescent="0.25"/>
  <cols>
    <col min="1" max="1" width="19.28515625" bestFit="1" customWidth="1"/>
    <col min="2" max="2" width="13.28515625" bestFit="1" customWidth="1"/>
    <col min="3" max="3" width="11" bestFit="1" customWidth="1"/>
    <col min="4" max="4" width="11.28515625" bestFit="1" customWidth="1"/>
    <col min="7" max="7" width="18.5703125" bestFit="1" customWidth="1"/>
    <col min="8" max="8" width="21.7109375" bestFit="1" customWidth="1"/>
    <col min="9" max="9" width="5.42578125" bestFit="1" customWidth="1"/>
  </cols>
  <sheetData>
    <row r="1" spans="1:9" x14ac:dyDescent="0.25">
      <c r="A1" s="60" t="s">
        <v>5</v>
      </c>
      <c r="B1" s="60" t="s">
        <v>31</v>
      </c>
      <c r="C1" s="23" t="s">
        <v>6</v>
      </c>
      <c r="D1" s="83" t="s">
        <v>18</v>
      </c>
      <c r="G1" s="64" t="s">
        <v>5</v>
      </c>
      <c r="H1" s="65" t="s">
        <v>26</v>
      </c>
    </row>
    <row r="2" spans="1:9" x14ac:dyDescent="0.25">
      <c r="A2" s="56" t="s">
        <v>20</v>
      </c>
      <c r="B2" s="56">
        <v>1</v>
      </c>
      <c r="C2" s="57">
        <v>1</v>
      </c>
      <c r="D2" s="84">
        <v>0</v>
      </c>
    </row>
    <row r="3" spans="1:9" x14ac:dyDescent="0.25">
      <c r="A3" s="56" t="str">
        <f>A2</f>
        <v>Dover Quay</v>
      </c>
      <c r="B3" s="56">
        <v>1</v>
      </c>
      <c r="C3" s="57">
        <v>2</v>
      </c>
      <c r="D3" s="84">
        <v>15</v>
      </c>
      <c r="G3" s="66" t="s">
        <v>34</v>
      </c>
      <c r="H3" s="62"/>
      <c r="I3" s="67"/>
    </row>
    <row r="4" spans="1:9" x14ac:dyDescent="0.25">
      <c r="A4" s="56" t="str">
        <f t="shared" ref="A4:A11" si="0">A3</f>
        <v>Dover Quay</v>
      </c>
      <c r="B4" s="56">
        <v>1</v>
      </c>
      <c r="C4" s="57">
        <v>3</v>
      </c>
      <c r="D4" s="84">
        <v>16</v>
      </c>
      <c r="G4" s="66" t="s">
        <v>31</v>
      </c>
      <c r="H4" s="66" t="s">
        <v>6</v>
      </c>
      <c r="I4" s="67" t="s">
        <v>32</v>
      </c>
    </row>
    <row r="5" spans="1:9" x14ac:dyDescent="0.25">
      <c r="A5" s="56" t="str">
        <f t="shared" si="0"/>
        <v>Dover Quay</v>
      </c>
      <c r="B5" s="56">
        <v>1</v>
      </c>
      <c r="C5" s="57">
        <v>4</v>
      </c>
      <c r="D5" s="84">
        <v>8</v>
      </c>
      <c r="G5" s="61">
        <v>7</v>
      </c>
      <c r="H5" s="61">
        <v>1</v>
      </c>
      <c r="I5" s="70">
        <v>20</v>
      </c>
    </row>
    <row r="6" spans="1:9" x14ac:dyDescent="0.25">
      <c r="A6" s="56" t="str">
        <f t="shared" si="0"/>
        <v>Dover Quay</v>
      </c>
      <c r="B6" s="56">
        <v>1</v>
      </c>
      <c r="C6" s="57">
        <v>5</v>
      </c>
      <c r="D6" s="84">
        <v>12</v>
      </c>
      <c r="G6" s="63"/>
      <c r="H6" s="71">
        <v>2</v>
      </c>
      <c r="I6" s="72">
        <v>17</v>
      </c>
    </row>
    <row r="7" spans="1:9" x14ac:dyDescent="0.25">
      <c r="A7" s="56" t="str">
        <f t="shared" si="0"/>
        <v>Dover Quay</v>
      </c>
      <c r="B7" s="56">
        <v>1</v>
      </c>
      <c r="C7" s="57">
        <v>6</v>
      </c>
      <c r="D7" s="84">
        <v>11</v>
      </c>
      <c r="G7" s="63"/>
      <c r="H7" s="71">
        <v>3</v>
      </c>
      <c r="I7" s="72">
        <v>12</v>
      </c>
    </row>
    <row r="8" spans="1:9" x14ac:dyDescent="0.25">
      <c r="A8" s="56" t="str">
        <f t="shared" si="0"/>
        <v>Dover Quay</v>
      </c>
      <c r="B8" s="56">
        <v>1</v>
      </c>
      <c r="C8" s="57">
        <v>7</v>
      </c>
      <c r="D8" s="84">
        <v>20</v>
      </c>
      <c r="G8" s="63"/>
      <c r="H8" s="71">
        <v>4</v>
      </c>
      <c r="I8" s="72">
        <v>22</v>
      </c>
    </row>
    <row r="9" spans="1:9" x14ac:dyDescent="0.25">
      <c r="A9" s="56" t="str">
        <f t="shared" si="0"/>
        <v>Dover Quay</v>
      </c>
      <c r="B9" s="56">
        <v>1</v>
      </c>
      <c r="C9" s="57">
        <v>8</v>
      </c>
      <c r="D9" s="84">
        <v>15</v>
      </c>
      <c r="G9" s="63"/>
      <c r="H9" s="71">
        <v>5</v>
      </c>
      <c r="I9" s="72">
        <v>15</v>
      </c>
    </row>
    <row r="10" spans="1:9" x14ac:dyDescent="0.25">
      <c r="A10" s="56" t="str">
        <f t="shared" si="0"/>
        <v>Dover Quay</v>
      </c>
      <c r="B10" s="56">
        <v>1</v>
      </c>
      <c r="C10" s="57">
        <v>9</v>
      </c>
      <c r="D10" s="84">
        <v>16</v>
      </c>
      <c r="G10" s="63"/>
      <c r="H10" s="71">
        <v>6</v>
      </c>
      <c r="I10" s="72">
        <v>12</v>
      </c>
    </row>
    <row r="11" spans="1:9" x14ac:dyDescent="0.25">
      <c r="A11" s="56" t="str">
        <f t="shared" si="0"/>
        <v>Dover Quay</v>
      </c>
      <c r="B11" s="56">
        <v>1</v>
      </c>
      <c r="C11" s="57">
        <v>10</v>
      </c>
      <c r="D11" s="84">
        <v>17</v>
      </c>
      <c r="G11" s="63"/>
      <c r="H11" s="71">
        <v>7</v>
      </c>
      <c r="I11" s="72">
        <v>0</v>
      </c>
    </row>
    <row r="12" spans="1:9" x14ac:dyDescent="0.25">
      <c r="A12" s="56" t="s">
        <v>21</v>
      </c>
      <c r="B12" s="56">
        <v>2</v>
      </c>
      <c r="C12" s="57">
        <v>1</v>
      </c>
      <c r="D12" s="84">
        <v>15</v>
      </c>
      <c r="G12" s="63"/>
      <c r="H12" s="71">
        <v>8</v>
      </c>
      <c r="I12" s="72">
        <v>19</v>
      </c>
    </row>
    <row r="13" spans="1:9" x14ac:dyDescent="0.25">
      <c r="A13" s="56" t="str">
        <f>A12</f>
        <v>Callander Court</v>
      </c>
      <c r="B13" s="56">
        <v>2</v>
      </c>
      <c r="C13" s="57">
        <v>2</v>
      </c>
      <c r="D13" s="84">
        <v>0</v>
      </c>
      <c r="G13" s="63"/>
      <c r="H13" s="71">
        <v>9</v>
      </c>
      <c r="I13" s="72">
        <v>17</v>
      </c>
    </row>
    <row r="14" spans="1:9" x14ac:dyDescent="0.25">
      <c r="A14" s="56" t="str">
        <f t="shared" ref="A14:A21" si="1">A13</f>
        <v>Callander Court</v>
      </c>
      <c r="B14" s="56">
        <v>2</v>
      </c>
      <c r="C14" s="57">
        <v>3</v>
      </c>
      <c r="D14" s="84">
        <v>12</v>
      </c>
      <c r="G14" s="63"/>
      <c r="H14" s="71">
        <v>10</v>
      </c>
      <c r="I14" s="72">
        <v>18</v>
      </c>
    </row>
    <row r="15" spans="1:9" x14ac:dyDescent="0.25">
      <c r="A15" s="56" t="str">
        <f t="shared" si="1"/>
        <v>Callander Court</v>
      </c>
      <c r="B15" s="56">
        <v>2</v>
      </c>
      <c r="C15" s="57">
        <v>4</v>
      </c>
      <c r="D15" s="84">
        <v>14</v>
      </c>
      <c r="G15" s="61" t="s">
        <v>35</v>
      </c>
      <c r="H15" s="62"/>
      <c r="I15" s="70">
        <v>15.2</v>
      </c>
    </row>
    <row r="16" spans="1:9" x14ac:dyDescent="0.25">
      <c r="A16" s="56" t="str">
        <f t="shared" si="1"/>
        <v>Callander Court</v>
      </c>
      <c r="B16" s="56">
        <v>2</v>
      </c>
      <c r="C16" s="57">
        <v>5</v>
      </c>
      <c r="D16" s="84">
        <v>7</v>
      </c>
      <c r="G16" s="68" t="s">
        <v>33</v>
      </c>
      <c r="H16" s="85"/>
      <c r="I16" s="69">
        <v>15.2</v>
      </c>
    </row>
    <row r="17" spans="1:8" x14ac:dyDescent="0.25">
      <c r="A17" s="56" t="str">
        <f t="shared" si="1"/>
        <v>Callander Court</v>
      </c>
      <c r="B17" s="56">
        <v>2</v>
      </c>
      <c r="C17" s="57">
        <v>6</v>
      </c>
      <c r="D17" s="84">
        <v>8</v>
      </c>
    </row>
    <row r="18" spans="1:8" x14ac:dyDescent="0.25">
      <c r="A18" s="56" t="str">
        <f t="shared" si="1"/>
        <v>Callander Court</v>
      </c>
      <c r="B18" s="56">
        <v>2</v>
      </c>
      <c r="C18" s="57">
        <v>7</v>
      </c>
      <c r="D18" s="84">
        <v>17</v>
      </c>
    </row>
    <row r="19" spans="1:8" x14ac:dyDescent="0.25">
      <c r="A19" s="56" t="str">
        <f t="shared" si="1"/>
        <v>Callander Court</v>
      </c>
      <c r="B19" s="56">
        <v>2</v>
      </c>
      <c r="C19" s="57">
        <v>8</v>
      </c>
      <c r="D19" s="84">
        <v>16</v>
      </c>
    </row>
    <row r="20" spans="1:8" x14ac:dyDescent="0.25">
      <c r="A20" s="56" t="str">
        <f t="shared" si="1"/>
        <v>Callander Court</v>
      </c>
      <c r="B20" s="56">
        <v>2</v>
      </c>
      <c r="C20" s="57">
        <v>9</v>
      </c>
      <c r="D20" s="84">
        <v>14</v>
      </c>
    </row>
    <row r="21" spans="1:8" x14ac:dyDescent="0.25">
      <c r="A21" s="56" t="str">
        <f t="shared" si="1"/>
        <v>Callander Court</v>
      </c>
      <c r="B21" s="56">
        <v>2</v>
      </c>
      <c r="C21" s="57">
        <v>10</v>
      </c>
      <c r="D21" s="84">
        <v>10</v>
      </c>
    </row>
    <row r="22" spans="1:8" x14ac:dyDescent="0.25">
      <c r="A22" s="56" t="s">
        <v>22</v>
      </c>
      <c r="B22" s="56">
        <v>3</v>
      </c>
      <c r="C22" s="57">
        <v>1</v>
      </c>
      <c r="D22" s="84">
        <v>16</v>
      </c>
    </row>
    <row r="23" spans="1:8" x14ac:dyDescent="0.25">
      <c r="A23" s="56" t="str">
        <f>A22</f>
        <v>Bradley Cedars</v>
      </c>
      <c r="B23" s="56">
        <v>3</v>
      </c>
      <c r="C23" s="57">
        <v>2</v>
      </c>
      <c r="D23" s="84">
        <v>12</v>
      </c>
    </row>
    <row r="24" spans="1:8" x14ac:dyDescent="0.25">
      <c r="A24" s="56" t="str">
        <f t="shared" ref="A24:A31" si="2">A23</f>
        <v>Bradley Cedars</v>
      </c>
      <c r="B24" s="56">
        <v>3</v>
      </c>
      <c r="C24" s="57">
        <v>3</v>
      </c>
      <c r="D24" s="84">
        <v>0</v>
      </c>
    </row>
    <row r="25" spans="1:8" x14ac:dyDescent="0.25">
      <c r="A25" s="56" t="str">
        <f t="shared" si="2"/>
        <v>Bradley Cedars</v>
      </c>
      <c r="B25" s="56">
        <v>3</v>
      </c>
      <c r="C25" s="57">
        <v>4</v>
      </c>
      <c r="D25" s="84">
        <v>20</v>
      </c>
    </row>
    <row r="26" spans="1:8" x14ac:dyDescent="0.25">
      <c r="A26" s="56" t="str">
        <f t="shared" si="2"/>
        <v>Bradley Cedars</v>
      </c>
      <c r="B26" s="56">
        <v>3</v>
      </c>
      <c r="C26" s="57">
        <v>5</v>
      </c>
      <c r="D26" s="84">
        <v>12</v>
      </c>
    </row>
    <row r="27" spans="1:8" x14ac:dyDescent="0.25">
      <c r="A27" s="56" t="str">
        <f t="shared" si="2"/>
        <v>Bradley Cedars</v>
      </c>
      <c r="B27" s="56">
        <v>3</v>
      </c>
      <c r="C27" s="57">
        <v>6</v>
      </c>
      <c r="D27" s="84">
        <v>9</v>
      </c>
      <c r="G27" s="87" t="s">
        <v>36</v>
      </c>
      <c r="H27" t="s">
        <v>34</v>
      </c>
    </row>
    <row r="28" spans="1:8" x14ac:dyDescent="0.25">
      <c r="A28" s="56" t="str">
        <f t="shared" si="2"/>
        <v>Bradley Cedars</v>
      </c>
      <c r="B28" s="56">
        <v>3</v>
      </c>
      <c r="C28" s="57">
        <v>7</v>
      </c>
      <c r="D28" s="84">
        <v>12</v>
      </c>
      <c r="G28" s="88">
        <v>1</v>
      </c>
      <c r="H28" s="86">
        <v>13</v>
      </c>
    </row>
    <row r="29" spans="1:8" x14ac:dyDescent="0.25">
      <c r="A29" s="56" t="str">
        <f t="shared" si="2"/>
        <v>Bradley Cedars</v>
      </c>
      <c r="B29" s="56">
        <v>3</v>
      </c>
      <c r="C29" s="57">
        <v>8</v>
      </c>
      <c r="D29" s="84">
        <v>16</v>
      </c>
      <c r="G29" s="89" t="s">
        <v>20</v>
      </c>
      <c r="H29" s="86">
        <v>13</v>
      </c>
    </row>
    <row r="30" spans="1:8" x14ac:dyDescent="0.25">
      <c r="A30" s="56" t="str">
        <f t="shared" si="2"/>
        <v>Bradley Cedars</v>
      </c>
      <c r="B30" s="56">
        <v>3</v>
      </c>
      <c r="C30" s="57">
        <v>9</v>
      </c>
      <c r="D30" s="84">
        <v>14</v>
      </c>
      <c r="G30" s="88">
        <v>2</v>
      </c>
      <c r="H30" s="86">
        <v>11.3</v>
      </c>
    </row>
    <row r="31" spans="1:8" x14ac:dyDescent="0.25">
      <c r="A31" s="56" t="str">
        <f t="shared" si="2"/>
        <v>Bradley Cedars</v>
      </c>
      <c r="B31" s="56">
        <v>3</v>
      </c>
      <c r="C31" s="57">
        <v>10</v>
      </c>
      <c r="D31" s="84">
        <v>15</v>
      </c>
      <c r="G31" s="89" t="s">
        <v>21</v>
      </c>
      <c r="H31" s="86">
        <v>11.3</v>
      </c>
    </row>
    <row r="32" spans="1:8" x14ac:dyDescent="0.25">
      <c r="A32" s="56" t="s">
        <v>23</v>
      </c>
      <c r="B32" s="56">
        <v>4</v>
      </c>
      <c r="C32" s="57">
        <v>1</v>
      </c>
      <c r="D32" s="84">
        <v>8</v>
      </c>
      <c r="G32" s="88">
        <v>3</v>
      </c>
      <c r="H32" s="86">
        <v>12.6</v>
      </c>
    </row>
    <row r="33" spans="1:8" x14ac:dyDescent="0.25">
      <c r="A33" s="56" t="str">
        <f>A32</f>
        <v>Knights Row</v>
      </c>
      <c r="B33" s="56">
        <v>4</v>
      </c>
      <c r="C33" s="57">
        <v>2</v>
      </c>
      <c r="D33" s="84">
        <v>14</v>
      </c>
      <c r="G33" s="89" t="s">
        <v>22</v>
      </c>
      <c r="H33" s="86">
        <v>12.6</v>
      </c>
    </row>
    <row r="34" spans="1:8" x14ac:dyDescent="0.25">
      <c r="A34" s="56" t="str">
        <f t="shared" ref="A34:A41" si="3">A33</f>
        <v>Knights Row</v>
      </c>
      <c r="B34" s="56">
        <v>4</v>
      </c>
      <c r="C34" s="57">
        <v>3</v>
      </c>
      <c r="D34" s="84">
        <v>20</v>
      </c>
      <c r="G34" s="88">
        <v>4</v>
      </c>
      <c r="H34" s="86">
        <v>13.2</v>
      </c>
    </row>
    <row r="35" spans="1:8" x14ac:dyDescent="0.25">
      <c r="A35" s="56" t="str">
        <f t="shared" si="3"/>
        <v>Knights Row</v>
      </c>
      <c r="B35" s="56">
        <v>4</v>
      </c>
      <c r="C35" s="57">
        <v>4</v>
      </c>
      <c r="D35" s="84">
        <v>0</v>
      </c>
      <c r="G35" s="89" t="s">
        <v>23</v>
      </c>
      <c r="H35" s="86">
        <v>13.2</v>
      </c>
    </row>
    <row r="36" spans="1:8" x14ac:dyDescent="0.25">
      <c r="A36" s="56" t="str">
        <f t="shared" si="3"/>
        <v>Knights Row</v>
      </c>
      <c r="B36" s="56">
        <v>4</v>
      </c>
      <c r="C36" s="57">
        <v>5</v>
      </c>
      <c r="D36" s="84">
        <v>13</v>
      </c>
      <c r="G36" s="88">
        <v>5</v>
      </c>
      <c r="H36" s="86">
        <v>10.1</v>
      </c>
    </row>
    <row r="37" spans="1:8" x14ac:dyDescent="0.25">
      <c r="A37" s="56" t="str">
        <f t="shared" si="3"/>
        <v>Knights Row</v>
      </c>
      <c r="B37" s="56">
        <v>4</v>
      </c>
      <c r="C37" s="57">
        <v>6</v>
      </c>
      <c r="D37" s="84">
        <v>14</v>
      </c>
      <c r="G37" s="89" t="s">
        <v>30</v>
      </c>
      <c r="H37" s="86">
        <v>10.1</v>
      </c>
    </row>
    <row r="38" spans="1:8" x14ac:dyDescent="0.25">
      <c r="A38" s="56" t="str">
        <f t="shared" si="3"/>
        <v>Knights Row</v>
      </c>
      <c r="B38" s="56">
        <v>4</v>
      </c>
      <c r="C38" s="57">
        <v>7</v>
      </c>
      <c r="D38" s="84">
        <v>22</v>
      </c>
      <c r="G38" s="88">
        <v>6</v>
      </c>
      <c r="H38" s="86">
        <v>9.1999999999999993</v>
      </c>
    </row>
    <row r="39" spans="1:8" x14ac:dyDescent="0.25">
      <c r="A39" s="56" t="str">
        <f t="shared" si="3"/>
        <v>Knights Row</v>
      </c>
      <c r="B39" s="56">
        <v>4</v>
      </c>
      <c r="C39" s="57">
        <v>8</v>
      </c>
      <c r="D39" s="84">
        <v>9</v>
      </c>
      <c r="G39" s="89" t="s">
        <v>25</v>
      </c>
      <c r="H39" s="86">
        <v>9.1999999999999993</v>
      </c>
    </row>
    <row r="40" spans="1:8" x14ac:dyDescent="0.25">
      <c r="A40" s="56" t="str">
        <f t="shared" si="3"/>
        <v>Knights Row</v>
      </c>
      <c r="B40" s="56">
        <v>4</v>
      </c>
      <c r="C40" s="57">
        <v>9</v>
      </c>
      <c r="D40" s="84">
        <v>13</v>
      </c>
      <c r="G40" s="88">
        <v>7</v>
      </c>
      <c r="H40" s="86">
        <v>15.2</v>
      </c>
    </row>
    <row r="41" spans="1:8" x14ac:dyDescent="0.25">
      <c r="A41" s="56" t="str">
        <f t="shared" si="3"/>
        <v>Knights Row</v>
      </c>
      <c r="B41" s="56">
        <v>4</v>
      </c>
      <c r="C41" s="57">
        <v>10</v>
      </c>
      <c r="D41" s="84">
        <v>19</v>
      </c>
      <c r="G41" s="89" t="s">
        <v>26</v>
      </c>
      <c r="H41" s="86">
        <v>15.2</v>
      </c>
    </row>
    <row r="42" spans="1:8" x14ac:dyDescent="0.25">
      <c r="A42" s="56" t="s">
        <v>30</v>
      </c>
      <c r="B42" s="56">
        <v>5</v>
      </c>
      <c r="C42" s="57">
        <v>1</v>
      </c>
      <c r="D42" s="84">
        <v>12</v>
      </c>
      <c r="G42" s="88">
        <v>8</v>
      </c>
      <c r="H42" s="86">
        <v>12.2</v>
      </c>
    </row>
    <row r="43" spans="1:8" x14ac:dyDescent="0.25">
      <c r="A43" s="56" t="str">
        <f>A42</f>
        <v>Beatrice End</v>
      </c>
      <c r="B43" s="56">
        <v>5</v>
      </c>
      <c r="C43" s="57">
        <v>2</v>
      </c>
      <c r="D43" s="84">
        <v>7</v>
      </c>
      <c r="G43" s="89" t="s">
        <v>27</v>
      </c>
      <c r="H43" s="86">
        <v>12.2</v>
      </c>
    </row>
    <row r="44" spans="1:8" x14ac:dyDescent="0.25">
      <c r="A44" s="56" t="str">
        <f t="shared" ref="A44:A51" si="4">A43</f>
        <v>Beatrice End</v>
      </c>
      <c r="B44" s="56">
        <v>5</v>
      </c>
      <c r="C44" s="57">
        <v>3</v>
      </c>
      <c r="D44" s="84">
        <v>12</v>
      </c>
      <c r="G44" s="88">
        <v>9</v>
      </c>
      <c r="H44" s="86">
        <v>11.5</v>
      </c>
    </row>
    <row r="45" spans="1:8" x14ac:dyDescent="0.25">
      <c r="A45" s="56" t="str">
        <f t="shared" si="4"/>
        <v>Beatrice End</v>
      </c>
      <c r="B45" s="56">
        <v>5</v>
      </c>
      <c r="C45" s="57">
        <v>4</v>
      </c>
      <c r="D45" s="84">
        <v>13</v>
      </c>
      <c r="G45" s="89" t="s">
        <v>28</v>
      </c>
      <c r="H45" s="86">
        <v>11.5</v>
      </c>
    </row>
    <row r="46" spans="1:8" x14ac:dyDescent="0.25">
      <c r="A46" s="56" t="str">
        <f t="shared" si="4"/>
        <v>Beatrice End</v>
      </c>
      <c r="B46" s="56">
        <v>5</v>
      </c>
      <c r="C46" s="57">
        <v>5</v>
      </c>
      <c r="D46" s="84">
        <v>0</v>
      </c>
      <c r="G46" s="88">
        <v>10</v>
      </c>
      <c r="H46" s="86">
        <v>12.9</v>
      </c>
    </row>
    <row r="47" spans="1:8" x14ac:dyDescent="0.25">
      <c r="A47" s="56" t="str">
        <f t="shared" si="4"/>
        <v>Beatrice End</v>
      </c>
      <c r="B47" s="56">
        <v>5</v>
      </c>
      <c r="C47" s="57">
        <v>6</v>
      </c>
      <c r="D47" s="84">
        <v>6</v>
      </c>
      <c r="G47" s="89" t="s">
        <v>29</v>
      </c>
      <c r="H47" s="86">
        <v>12.9</v>
      </c>
    </row>
    <row r="48" spans="1:8" x14ac:dyDescent="0.25">
      <c r="A48" s="56" t="str">
        <f t="shared" si="4"/>
        <v>Beatrice End</v>
      </c>
      <c r="B48" s="56">
        <v>5</v>
      </c>
      <c r="C48" s="57">
        <v>7</v>
      </c>
      <c r="D48" s="84">
        <v>15</v>
      </c>
      <c r="G48" s="88" t="s">
        <v>33</v>
      </c>
      <c r="H48" s="86">
        <v>12.12</v>
      </c>
    </row>
    <row r="49" spans="1:4" x14ac:dyDescent="0.25">
      <c r="A49" s="56" t="str">
        <f t="shared" si="4"/>
        <v>Beatrice End</v>
      </c>
      <c r="B49" s="56">
        <v>5</v>
      </c>
      <c r="C49" s="57">
        <v>8</v>
      </c>
      <c r="D49" s="84">
        <v>13</v>
      </c>
    </row>
    <row r="50" spans="1:4" x14ac:dyDescent="0.25">
      <c r="A50" s="56" t="str">
        <f t="shared" si="4"/>
        <v>Beatrice End</v>
      </c>
      <c r="B50" s="56">
        <v>5</v>
      </c>
      <c r="C50" s="57">
        <v>9</v>
      </c>
      <c r="D50" s="84">
        <v>11</v>
      </c>
    </row>
    <row r="51" spans="1:4" x14ac:dyDescent="0.25">
      <c r="A51" s="56" t="str">
        <f t="shared" si="4"/>
        <v>Beatrice End</v>
      </c>
      <c r="B51" s="56">
        <v>5</v>
      </c>
      <c r="C51" s="57">
        <v>10</v>
      </c>
      <c r="D51" s="84">
        <v>12</v>
      </c>
    </row>
    <row r="52" spans="1:4" x14ac:dyDescent="0.25">
      <c r="A52" s="56" t="s">
        <v>25</v>
      </c>
      <c r="B52" s="56">
        <v>6</v>
      </c>
      <c r="C52" s="57">
        <v>1</v>
      </c>
      <c r="D52" s="84">
        <v>11</v>
      </c>
    </row>
    <row r="53" spans="1:4" x14ac:dyDescent="0.25">
      <c r="A53" s="56" t="str">
        <f>A52</f>
        <v>Rooty Cross</v>
      </c>
      <c r="B53" s="56">
        <v>6</v>
      </c>
      <c r="C53" s="57">
        <v>2</v>
      </c>
      <c r="D53" s="84">
        <v>8</v>
      </c>
    </row>
    <row r="54" spans="1:4" x14ac:dyDescent="0.25">
      <c r="A54" s="56" t="str">
        <f t="shared" ref="A54:A61" si="5">A53</f>
        <v>Rooty Cross</v>
      </c>
      <c r="B54" s="56">
        <v>6</v>
      </c>
      <c r="C54" s="57">
        <v>3</v>
      </c>
      <c r="D54" s="84">
        <v>9</v>
      </c>
    </row>
    <row r="55" spans="1:4" x14ac:dyDescent="0.25">
      <c r="A55" s="56" t="str">
        <f t="shared" si="5"/>
        <v>Rooty Cross</v>
      </c>
      <c r="B55" s="56">
        <v>6</v>
      </c>
      <c r="C55" s="57">
        <v>4</v>
      </c>
      <c r="D55" s="84">
        <v>14</v>
      </c>
    </row>
    <row r="56" spans="1:4" x14ac:dyDescent="0.25">
      <c r="A56" s="56" t="str">
        <f t="shared" si="5"/>
        <v>Rooty Cross</v>
      </c>
      <c r="B56" s="56">
        <v>6</v>
      </c>
      <c r="C56" s="57">
        <v>5</v>
      </c>
      <c r="D56" s="84">
        <v>6</v>
      </c>
    </row>
    <row r="57" spans="1:4" x14ac:dyDescent="0.25">
      <c r="A57" s="56" t="str">
        <f t="shared" si="5"/>
        <v>Rooty Cross</v>
      </c>
      <c r="B57" s="56">
        <v>6</v>
      </c>
      <c r="C57" s="57">
        <v>6</v>
      </c>
      <c r="D57" s="84">
        <v>0</v>
      </c>
    </row>
    <row r="58" spans="1:4" x14ac:dyDescent="0.25">
      <c r="A58" s="56" t="str">
        <f t="shared" si="5"/>
        <v>Rooty Cross</v>
      </c>
      <c r="B58" s="56">
        <v>6</v>
      </c>
      <c r="C58" s="57">
        <v>7</v>
      </c>
      <c r="D58" s="84">
        <v>12</v>
      </c>
    </row>
    <row r="59" spans="1:4" x14ac:dyDescent="0.25">
      <c r="A59" s="56" t="str">
        <f t="shared" si="5"/>
        <v>Rooty Cross</v>
      </c>
      <c r="B59" s="56">
        <v>6</v>
      </c>
      <c r="C59" s="57">
        <v>8</v>
      </c>
      <c r="D59" s="84">
        <v>12</v>
      </c>
    </row>
    <row r="60" spans="1:4" x14ac:dyDescent="0.25">
      <c r="A60" s="56" t="str">
        <f t="shared" si="5"/>
        <v>Rooty Cross</v>
      </c>
      <c r="B60" s="56">
        <v>6</v>
      </c>
      <c r="C60" s="57">
        <v>9</v>
      </c>
      <c r="D60" s="84">
        <v>10</v>
      </c>
    </row>
    <row r="61" spans="1:4" x14ac:dyDescent="0.25">
      <c r="A61" s="56" t="str">
        <f t="shared" si="5"/>
        <v>Rooty Cross</v>
      </c>
      <c r="B61" s="56">
        <v>6</v>
      </c>
      <c r="C61" s="57">
        <v>10</v>
      </c>
      <c r="D61" s="84">
        <v>10</v>
      </c>
    </row>
    <row r="62" spans="1:4" x14ac:dyDescent="0.25">
      <c r="A62" s="56" t="s">
        <v>26</v>
      </c>
      <c r="B62" s="56">
        <v>7</v>
      </c>
      <c r="C62" s="57">
        <v>1</v>
      </c>
      <c r="D62" s="84">
        <v>20</v>
      </c>
    </row>
    <row r="63" spans="1:4" x14ac:dyDescent="0.25">
      <c r="A63" s="56" t="str">
        <f>A62</f>
        <v>Old Park Rise</v>
      </c>
      <c r="B63" s="56">
        <v>7</v>
      </c>
      <c r="C63" s="57">
        <v>2</v>
      </c>
      <c r="D63" s="84">
        <v>17</v>
      </c>
    </row>
    <row r="64" spans="1:4" x14ac:dyDescent="0.25">
      <c r="A64" s="56" t="str">
        <f t="shared" ref="A64:A71" si="6">A63</f>
        <v>Old Park Rise</v>
      </c>
      <c r="B64" s="56">
        <v>7</v>
      </c>
      <c r="C64" s="57">
        <v>3</v>
      </c>
      <c r="D64" s="84">
        <v>12</v>
      </c>
    </row>
    <row r="65" spans="1:4" x14ac:dyDescent="0.25">
      <c r="A65" s="56" t="str">
        <f t="shared" si="6"/>
        <v>Old Park Rise</v>
      </c>
      <c r="B65" s="56">
        <v>7</v>
      </c>
      <c r="C65" s="57">
        <v>4</v>
      </c>
      <c r="D65" s="84">
        <v>22</v>
      </c>
    </row>
    <row r="66" spans="1:4" x14ac:dyDescent="0.25">
      <c r="A66" s="56" t="str">
        <f t="shared" si="6"/>
        <v>Old Park Rise</v>
      </c>
      <c r="B66" s="56">
        <v>7</v>
      </c>
      <c r="C66" s="57">
        <v>5</v>
      </c>
      <c r="D66" s="84">
        <v>15</v>
      </c>
    </row>
    <row r="67" spans="1:4" x14ac:dyDescent="0.25">
      <c r="A67" s="56" t="str">
        <f t="shared" si="6"/>
        <v>Old Park Rise</v>
      </c>
      <c r="B67" s="56">
        <v>7</v>
      </c>
      <c r="C67" s="57">
        <v>6</v>
      </c>
      <c r="D67" s="84">
        <v>12</v>
      </c>
    </row>
    <row r="68" spans="1:4" x14ac:dyDescent="0.25">
      <c r="A68" s="56" t="str">
        <f t="shared" si="6"/>
        <v>Old Park Rise</v>
      </c>
      <c r="B68" s="56">
        <v>7</v>
      </c>
      <c r="C68" s="57">
        <v>7</v>
      </c>
      <c r="D68" s="84">
        <v>0</v>
      </c>
    </row>
    <row r="69" spans="1:4" x14ac:dyDescent="0.25">
      <c r="A69" s="56" t="str">
        <f t="shared" si="6"/>
        <v>Old Park Rise</v>
      </c>
      <c r="B69" s="56">
        <v>7</v>
      </c>
      <c r="C69" s="57">
        <v>8</v>
      </c>
      <c r="D69" s="84">
        <v>19</v>
      </c>
    </row>
    <row r="70" spans="1:4" x14ac:dyDescent="0.25">
      <c r="A70" s="56" t="str">
        <f t="shared" si="6"/>
        <v>Old Park Rise</v>
      </c>
      <c r="B70" s="56">
        <v>7</v>
      </c>
      <c r="C70" s="57">
        <v>9</v>
      </c>
      <c r="D70" s="84">
        <v>17</v>
      </c>
    </row>
    <row r="71" spans="1:4" x14ac:dyDescent="0.25">
      <c r="A71" s="56" t="str">
        <f t="shared" si="6"/>
        <v>Old Park Rise</v>
      </c>
      <c r="B71" s="56">
        <v>7</v>
      </c>
      <c r="C71" s="57">
        <v>10</v>
      </c>
      <c r="D71" s="84">
        <v>18</v>
      </c>
    </row>
    <row r="72" spans="1:4" x14ac:dyDescent="0.25">
      <c r="A72" s="56" t="s">
        <v>27</v>
      </c>
      <c r="B72" s="56">
        <v>8</v>
      </c>
      <c r="C72" s="57">
        <v>1</v>
      </c>
      <c r="D72" s="84">
        <v>15</v>
      </c>
    </row>
    <row r="73" spans="1:4" x14ac:dyDescent="0.25">
      <c r="A73" s="56" t="str">
        <f>A72</f>
        <v>Daniel East</v>
      </c>
      <c r="B73" s="56">
        <v>8</v>
      </c>
      <c r="C73" s="57">
        <v>2</v>
      </c>
      <c r="D73" s="84">
        <v>16</v>
      </c>
    </row>
    <row r="74" spans="1:4" x14ac:dyDescent="0.25">
      <c r="A74" s="56" t="str">
        <f t="shared" ref="A74:A81" si="7">A73</f>
        <v>Daniel East</v>
      </c>
      <c r="B74" s="56">
        <v>8</v>
      </c>
      <c r="C74" s="57">
        <v>3</v>
      </c>
      <c r="D74" s="84">
        <v>16</v>
      </c>
    </row>
    <row r="75" spans="1:4" x14ac:dyDescent="0.25">
      <c r="A75" s="56" t="str">
        <f t="shared" si="7"/>
        <v>Daniel East</v>
      </c>
      <c r="B75" s="56">
        <v>8</v>
      </c>
      <c r="C75" s="57">
        <v>4</v>
      </c>
      <c r="D75" s="84">
        <v>9</v>
      </c>
    </row>
    <row r="76" spans="1:4" x14ac:dyDescent="0.25">
      <c r="A76" s="56" t="str">
        <f t="shared" si="7"/>
        <v>Daniel East</v>
      </c>
      <c r="B76" s="56">
        <v>8</v>
      </c>
      <c r="C76" s="57">
        <v>5</v>
      </c>
      <c r="D76" s="84">
        <v>13</v>
      </c>
    </row>
    <row r="77" spans="1:4" x14ac:dyDescent="0.25">
      <c r="A77" s="56" t="str">
        <f t="shared" si="7"/>
        <v>Daniel East</v>
      </c>
      <c r="B77" s="56">
        <v>8</v>
      </c>
      <c r="C77" s="57">
        <v>6</v>
      </c>
      <c r="D77" s="84">
        <v>12</v>
      </c>
    </row>
    <row r="78" spans="1:4" x14ac:dyDescent="0.25">
      <c r="A78" s="56" t="str">
        <f t="shared" si="7"/>
        <v>Daniel East</v>
      </c>
      <c r="B78" s="56">
        <v>8</v>
      </c>
      <c r="C78" s="57">
        <v>7</v>
      </c>
      <c r="D78" s="84">
        <v>19</v>
      </c>
    </row>
    <row r="79" spans="1:4" x14ac:dyDescent="0.25">
      <c r="A79" s="56" t="str">
        <f t="shared" si="7"/>
        <v>Daniel East</v>
      </c>
      <c r="B79" s="56">
        <v>8</v>
      </c>
      <c r="C79" s="57">
        <v>8</v>
      </c>
      <c r="D79" s="84">
        <v>0</v>
      </c>
    </row>
    <row r="80" spans="1:4" x14ac:dyDescent="0.25">
      <c r="A80" s="56" t="str">
        <f t="shared" si="7"/>
        <v>Daniel East</v>
      </c>
      <c r="B80" s="56">
        <v>8</v>
      </c>
      <c r="C80" s="57">
        <v>9</v>
      </c>
      <c r="D80" s="84">
        <v>7</v>
      </c>
    </row>
    <row r="81" spans="1:4" x14ac:dyDescent="0.25">
      <c r="A81" s="56" t="str">
        <f t="shared" si="7"/>
        <v>Daniel East</v>
      </c>
      <c r="B81" s="56">
        <v>8</v>
      </c>
      <c r="C81" s="57">
        <v>10</v>
      </c>
      <c r="D81" s="84">
        <v>15</v>
      </c>
    </row>
    <row r="82" spans="1:4" x14ac:dyDescent="0.25">
      <c r="A82" s="58" t="s">
        <v>28</v>
      </c>
      <c r="B82" s="56">
        <v>9</v>
      </c>
      <c r="C82" s="57">
        <v>1</v>
      </c>
      <c r="D82" s="84">
        <v>16</v>
      </c>
    </row>
    <row r="83" spans="1:4" x14ac:dyDescent="0.25">
      <c r="A83" s="58" t="str">
        <f>A82</f>
        <v>Bishopsgate</v>
      </c>
      <c r="B83" s="56">
        <v>9</v>
      </c>
      <c r="C83" s="57">
        <v>2</v>
      </c>
      <c r="D83" s="84">
        <v>14</v>
      </c>
    </row>
    <row r="84" spans="1:4" x14ac:dyDescent="0.25">
      <c r="A84" s="58" t="str">
        <f t="shared" ref="A84:A91" si="8">A83</f>
        <v>Bishopsgate</v>
      </c>
      <c r="B84" s="56">
        <v>9</v>
      </c>
      <c r="C84" s="57">
        <v>3</v>
      </c>
      <c r="D84" s="84">
        <v>14</v>
      </c>
    </row>
    <row r="85" spans="1:4" x14ac:dyDescent="0.25">
      <c r="A85" s="58" t="str">
        <f t="shared" si="8"/>
        <v>Bishopsgate</v>
      </c>
      <c r="B85" s="56">
        <v>9</v>
      </c>
      <c r="C85" s="57">
        <v>4</v>
      </c>
      <c r="D85" s="84">
        <v>13</v>
      </c>
    </row>
    <row r="86" spans="1:4" x14ac:dyDescent="0.25">
      <c r="A86" s="58" t="str">
        <f t="shared" si="8"/>
        <v>Bishopsgate</v>
      </c>
      <c r="B86" s="56">
        <v>9</v>
      </c>
      <c r="C86" s="57">
        <v>5</v>
      </c>
      <c r="D86" s="84">
        <v>11</v>
      </c>
    </row>
    <row r="87" spans="1:4" x14ac:dyDescent="0.25">
      <c r="A87" s="58" t="str">
        <f t="shared" si="8"/>
        <v>Bishopsgate</v>
      </c>
      <c r="B87" s="56">
        <v>9</v>
      </c>
      <c r="C87" s="57">
        <v>6</v>
      </c>
      <c r="D87" s="84">
        <v>10</v>
      </c>
    </row>
    <row r="88" spans="1:4" x14ac:dyDescent="0.25">
      <c r="A88" s="58" t="str">
        <f t="shared" si="8"/>
        <v>Bishopsgate</v>
      </c>
      <c r="B88" s="56">
        <v>9</v>
      </c>
      <c r="C88" s="57">
        <v>7</v>
      </c>
      <c r="D88" s="84">
        <v>17</v>
      </c>
    </row>
    <row r="89" spans="1:4" x14ac:dyDescent="0.25">
      <c r="A89" s="58" t="str">
        <f t="shared" si="8"/>
        <v>Bishopsgate</v>
      </c>
      <c r="B89" s="56">
        <v>9</v>
      </c>
      <c r="C89" s="57">
        <v>8</v>
      </c>
      <c r="D89" s="84">
        <v>7</v>
      </c>
    </row>
    <row r="90" spans="1:4" x14ac:dyDescent="0.25">
      <c r="A90" s="58" t="str">
        <f t="shared" si="8"/>
        <v>Bishopsgate</v>
      </c>
      <c r="B90" s="56">
        <v>9</v>
      </c>
      <c r="C90" s="57">
        <v>9</v>
      </c>
      <c r="D90" s="84">
        <v>0</v>
      </c>
    </row>
    <row r="91" spans="1:4" x14ac:dyDescent="0.25">
      <c r="A91" s="58" t="str">
        <f t="shared" si="8"/>
        <v>Bishopsgate</v>
      </c>
      <c r="B91" s="56">
        <v>9</v>
      </c>
      <c r="C91" s="57">
        <v>10</v>
      </c>
      <c r="D91" s="84">
        <v>13</v>
      </c>
    </row>
    <row r="92" spans="1:4" x14ac:dyDescent="0.25">
      <c r="A92" s="59" t="s">
        <v>29</v>
      </c>
      <c r="B92" s="56">
        <v>10</v>
      </c>
      <c r="C92" s="57">
        <v>1</v>
      </c>
      <c r="D92" s="84">
        <v>17</v>
      </c>
    </row>
    <row r="93" spans="1:4" x14ac:dyDescent="0.25">
      <c r="A93" s="56" t="str">
        <f>A92</f>
        <v>Carnoustie Holt</v>
      </c>
      <c r="B93" s="56">
        <v>10</v>
      </c>
      <c r="C93" s="57">
        <v>2</v>
      </c>
      <c r="D93" s="84">
        <v>10</v>
      </c>
    </row>
    <row r="94" spans="1:4" x14ac:dyDescent="0.25">
      <c r="A94" s="56" t="str">
        <f t="shared" ref="A94:A101" si="9">A93</f>
        <v>Carnoustie Holt</v>
      </c>
      <c r="B94" s="56">
        <v>10</v>
      </c>
      <c r="C94" s="57">
        <v>3</v>
      </c>
      <c r="D94" s="84">
        <v>15</v>
      </c>
    </row>
    <row r="95" spans="1:4" x14ac:dyDescent="0.25">
      <c r="A95" s="56" t="str">
        <f t="shared" si="9"/>
        <v>Carnoustie Holt</v>
      </c>
      <c r="B95" s="56">
        <v>10</v>
      </c>
      <c r="C95" s="57">
        <v>4</v>
      </c>
      <c r="D95" s="84">
        <v>19</v>
      </c>
    </row>
    <row r="96" spans="1:4" x14ac:dyDescent="0.25">
      <c r="A96" s="56" t="str">
        <f t="shared" si="9"/>
        <v>Carnoustie Holt</v>
      </c>
      <c r="B96" s="56">
        <v>10</v>
      </c>
      <c r="C96" s="57">
        <v>5</v>
      </c>
      <c r="D96" s="84">
        <v>12</v>
      </c>
    </row>
    <row r="97" spans="1:4" x14ac:dyDescent="0.25">
      <c r="A97" s="56" t="str">
        <f t="shared" si="9"/>
        <v>Carnoustie Holt</v>
      </c>
      <c r="B97" s="56">
        <v>10</v>
      </c>
      <c r="C97" s="57">
        <v>6</v>
      </c>
      <c r="D97" s="84">
        <v>10</v>
      </c>
    </row>
    <row r="98" spans="1:4" x14ac:dyDescent="0.25">
      <c r="A98" s="56" t="str">
        <f t="shared" si="9"/>
        <v>Carnoustie Holt</v>
      </c>
      <c r="B98" s="56">
        <v>10</v>
      </c>
      <c r="C98" s="57">
        <v>7</v>
      </c>
      <c r="D98" s="84">
        <v>18</v>
      </c>
    </row>
    <row r="99" spans="1:4" x14ac:dyDescent="0.25">
      <c r="A99" s="56" t="str">
        <f t="shared" si="9"/>
        <v>Carnoustie Holt</v>
      </c>
      <c r="B99" s="56">
        <v>10</v>
      </c>
      <c r="C99" s="57">
        <v>8</v>
      </c>
      <c r="D99" s="84">
        <v>15</v>
      </c>
    </row>
    <row r="100" spans="1:4" x14ac:dyDescent="0.25">
      <c r="A100" s="56" t="str">
        <f t="shared" si="9"/>
        <v>Carnoustie Holt</v>
      </c>
      <c r="B100" s="56">
        <v>10</v>
      </c>
      <c r="C100" s="57">
        <v>9</v>
      </c>
      <c r="D100" s="84">
        <v>13</v>
      </c>
    </row>
    <row r="101" spans="1:4" x14ac:dyDescent="0.25">
      <c r="A101" s="56" t="str">
        <f t="shared" si="9"/>
        <v>Carnoustie Holt</v>
      </c>
      <c r="B101" s="56">
        <v>10</v>
      </c>
      <c r="C101" s="57">
        <v>10</v>
      </c>
      <c r="D101" s="84">
        <v>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Initiation</vt:lpstr>
      <vt:lpstr>Data</vt:lpstr>
      <vt:lpstr>Travel Time Graphs</vt:lpstr>
      <vt:lpstr>depot</vt:lpstr>
      <vt:lpstr>DepotArea</vt:lpstr>
      <vt:lpstr>depotInEachLocation</vt:lpstr>
      <vt:lpstr>isTravelling</vt:lpstr>
      <vt:lpstr>Location</vt:lpstr>
      <vt:lpstr>MaxDepot</vt:lpstr>
      <vt:lpstr>NumberOfJobs</vt:lpstr>
      <vt:lpstr>NumberOfJobsTackled</vt:lpstr>
      <vt:lpstr>timetravelledfromDepotToLocation</vt:lpstr>
      <vt:lpstr>totalTravelTime</vt:lpstr>
      <vt:lpstr>Traveltime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Yee-Vien Ng</dc:creator>
  <cp:lastModifiedBy>Ng, Yee Vien</cp:lastModifiedBy>
  <dcterms:created xsi:type="dcterms:W3CDTF">2012-12-17T11:53:08Z</dcterms:created>
  <dcterms:modified xsi:type="dcterms:W3CDTF">2019-10-24T02:11:23Z</dcterms:modified>
</cp:coreProperties>
</file>