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" sheetId="1" r:id="rId4"/>
    <sheet state="visible" name="april" sheetId="2" r:id="rId5"/>
    <sheet state="visible" name="may" sheetId="3" r:id="rId6"/>
    <sheet state="visible" name="june" sheetId="4" r:id="rId7"/>
    <sheet state="visible" name="july" sheetId="5" r:id="rId8"/>
    <sheet state="visible" name="august" sheetId="6" r:id="rId9"/>
    <sheet state="visible" name="september" sheetId="7" r:id="rId10"/>
    <sheet state="visible" name="october" sheetId="8" r:id="rId11"/>
    <sheet state="visible" name="november" sheetId="9" r:id="rId12"/>
    <sheet state="visible" name="december" sheetId="10" r:id="rId13"/>
    <sheet state="visible" name="january" sheetId="11" r:id="rId14"/>
    <sheet state="visible" name="february" sheetId="12" r:id="rId15"/>
    <sheet state="visible" name="march" sheetId="13" r:id="rId16"/>
  </sheets>
  <definedNames/>
  <calcPr/>
</workbook>
</file>

<file path=xl/sharedStrings.xml><?xml version="1.0" encoding="utf-8"?>
<sst xmlns="http://schemas.openxmlformats.org/spreadsheetml/2006/main" count="10169" uniqueCount="154">
  <si>
    <t>BANK ACCOUNT</t>
  </si>
  <si>
    <t>Initial Balance</t>
  </si>
  <si>
    <t>Remaining Balance</t>
  </si>
  <si>
    <t>Type</t>
  </si>
  <si>
    <t>AMOUNT</t>
  </si>
  <si>
    <t>HDFC</t>
  </si>
  <si>
    <t>Food</t>
  </si>
  <si>
    <t>KOTAK</t>
  </si>
  <si>
    <t>Living Expense (Rent)</t>
  </si>
  <si>
    <t>SBI</t>
  </si>
  <si>
    <t>Petrol</t>
  </si>
  <si>
    <t>PNB</t>
  </si>
  <si>
    <t>Travel</t>
  </si>
  <si>
    <t>Dress</t>
  </si>
  <si>
    <t>Luxary</t>
  </si>
  <si>
    <t>Other Expenses</t>
  </si>
  <si>
    <t>Capital Gain</t>
  </si>
  <si>
    <t>Money lend</t>
  </si>
  <si>
    <t>TOTAL</t>
  </si>
  <si>
    <t>Kotak</t>
  </si>
  <si>
    <t>COMMENTS</t>
  </si>
  <si>
    <t>SPEND/GAIN</t>
  </si>
  <si>
    <t>TYPE</t>
  </si>
  <si>
    <t>Coffee</t>
  </si>
  <si>
    <t>SPEND</t>
  </si>
  <si>
    <t>Home Renovation</t>
  </si>
  <si>
    <t>Tea</t>
  </si>
  <si>
    <t>Bike Fuel</t>
  </si>
  <si>
    <t>Monthly Stipend</t>
  </si>
  <si>
    <t>GAIN</t>
  </si>
  <si>
    <t>Groceries</t>
  </si>
  <si>
    <t>Room Rent</t>
  </si>
  <si>
    <t>Dog Walker Payment</t>
  </si>
  <si>
    <t>Rent</t>
  </si>
  <si>
    <t>Savings Deposit</t>
  </si>
  <si>
    <t>Concert Tickets</t>
  </si>
  <si>
    <t>Freelance Work</t>
  </si>
  <si>
    <t>Freelance Income</t>
  </si>
  <si>
    <t>Taxi Ride</t>
  </si>
  <si>
    <t>Fuel</t>
  </si>
  <si>
    <t>Holiday Tour</t>
  </si>
  <si>
    <t>Water Bill</t>
  </si>
  <si>
    <t>Car Repair</t>
  </si>
  <si>
    <t>Sports Shoes</t>
  </si>
  <si>
    <t>Rent Received</t>
  </si>
  <si>
    <t>Holiday Package</t>
  </si>
  <si>
    <t>Credit Card Payment</t>
  </si>
  <si>
    <t>Consultancy Income</t>
  </si>
  <si>
    <t>Shopping</t>
  </si>
  <si>
    <t>Bakery Items</t>
  </si>
  <si>
    <t>Fuel for Bike</t>
  </si>
  <si>
    <t>Dividends</t>
  </si>
  <si>
    <t>Laptop Upgrade</t>
  </si>
  <si>
    <t>Home Loan Interest</t>
  </si>
  <si>
    <t>Pizza Party</t>
  </si>
  <si>
    <t>Rent Collected</t>
  </si>
  <si>
    <t>Vacation Stay</t>
  </si>
  <si>
    <t>Dinner</t>
  </si>
  <si>
    <t>Vegetable Market</t>
  </si>
  <si>
    <t>New Furniture</t>
  </si>
  <si>
    <t>Movie Tickets</t>
  </si>
  <si>
    <t>Airport Taxi</t>
  </si>
  <si>
    <t>Birthday Gift</t>
  </si>
  <si>
    <t>Snacks</t>
  </si>
  <si>
    <t>Car Loan EMI</t>
  </si>
  <si>
    <t>Medical Expenses</t>
  </si>
  <si>
    <t>Loan Repayment</t>
  </si>
  <si>
    <t>Family Picnic</t>
  </si>
  <si>
    <t>Lottery Win</t>
  </si>
  <si>
    <t>Savings Interest</t>
  </si>
  <si>
    <t>Charity Donation</t>
  </si>
  <si>
    <t>Mobile Bill</t>
  </si>
  <si>
    <t>Parking Fees</t>
  </si>
  <si>
    <t>Weekend Groceries</t>
  </si>
  <si>
    <t>Lending to Friend</t>
  </si>
  <si>
    <t>Money Lend</t>
  </si>
  <si>
    <t>Gym Classes</t>
  </si>
  <si>
    <t>Health Checkup</t>
  </si>
  <si>
    <t>Dividend Earnings</t>
  </si>
  <si>
    <t>Plane Tickets</t>
  </si>
  <si>
    <t>Property Tax</t>
  </si>
  <si>
    <t>Bike Maintenance</t>
  </si>
  <si>
    <t>Child’s School Fees</t>
  </si>
  <si>
    <t>New Phone</t>
  </si>
  <si>
    <t>Investment Returns</t>
  </si>
  <si>
    <t>Pet Food</t>
  </si>
  <si>
    <t>Charity Event</t>
  </si>
  <si>
    <t>Pet Vaccination</t>
  </si>
  <si>
    <t>Streaming Service</t>
  </si>
  <si>
    <t>Roadside Repairs</t>
  </si>
  <si>
    <t>Fuel for Car</t>
  </si>
  <si>
    <t>Backpack Purchase</t>
  </si>
  <si>
    <t>Flight Tickets</t>
  </si>
  <si>
    <t>Photography Session</t>
  </si>
  <si>
    <t>Selling Furniture</t>
  </si>
  <si>
    <t>Dinner Party</t>
  </si>
  <si>
    <t>Road Trip</t>
  </si>
  <si>
    <t>Monthly Salary</t>
  </si>
  <si>
    <t>Online Shopping</t>
  </si>
  <si>
    <t>Lending Money to Friend</t>
  </si>
  <si>
    <t>Birthday Expenses</t>
  </si>
  <si>
    <t>Interest from Loan</t>
  </si>
  <si>
    <t>New Suit</t>
  </si>
  <si>
    <t>Grocery Store</t>
  </si>
  <si>
    <t>Hair Spa</t>
  </si>
  <si>
    <t>Rent Advance</t>
  </si>
  <si>
    <t>Game Console</t>
  </si>
  <si>
    <t>Weekend Getaway</t>
  </si>
  <si>
    <t>Monthly Allowance</t>
  </si>
  <si>
    <t>Office Supplies</t>
  </si>
  <si>
    <t>Lending to Relative</t>
  </si>
  <si>
    <t>Designer Clothes</t>
  </si>
  <si>
    <t>Interest Earned</t>
  </si>
  <si>
    <t>Medical Insurance</t>
  </si>
  <si>
    <t>Festival Shopping</t>
  </si>
  <si>
    <t>Gym Membership</t>
  </si>
  <si>
    <t>Fuel Station Stop</t>
  </si>
  <si>
    <t>Child's Tuition Fee</t>
  </si>
  <si>
    <t>Weekend Hotel Stay</t>
  </si>
  <si>
    <t>Online Course</t>
  </si>
  <si>
    <t>Stock Dividends</t>
  </si>
  <si>
    <t>New Laptop</t>
  </si>
  <si>
    <t>Summer Camp Fees</t>
  </si>
  <si>
    <t>Birthday Celebration</t>
  </si>
  <si>
    <t>Buying a Guitar</t>
  </si>
  <si>
    <t>Grocery Bulk Buy</t>
  </si>
  <si>
    <t>Cafe Visit</t>
  </si>
  <si>
    <t>Family Dinner</t>
  </si>
  <si>
    <t>Designer Watch</t>
  </si>
  <si>
    <t>Investment Profit</t>
  </si>
  <si>
    <t>Business Profits</t>
  </si>
  <si>
    <t>Electricity Bill</t>
  </si>
  <si>
    <t>Doctor’s Appointment</t>
  </si>
  <si>
    <t>Business Trip</t>
  </si>
  <si>
    <t>Local Taxi Ride</t>
  </si>
  <si>
    <t>Loan to Relative</t>
  </si>
  <si>
    <t>Festival Bonus</t>
  </si>
  <si>
    <t>Wedding Gift</t>
  </si>
  <si>
    <t>Emergency Repairs</t>
  </si>
  <si>
    <t>Weekend Trip Fuel</t>
  </si>
  <si>
    <t>Road Trip Fuel</t>
  </si>
  <si>
    <t>Rent Hike Adjustment</t>
  </si>
  <si>
    <t>Selling Old Car</t>
  </si>
  <si>
    <t>Pet Grooming</t>
  </si>
  <si>
    <t>Repairing Appliances</t>
  </si>
  <si>
    <t>Home Loan Principal</t>
  </si>
  <si>
    <t>Dog Grooming</t>
  </si>
  <si>
    <t>Dinner at Hotel</t>
  </si>
  <si>
    <t>Salary Bonus</t>
  </si>
  <si>
    <t>House Cleaning</t>
  </si>
  <si>
    <t>Lunch with Friends</t>
  </si>
  <si>
    <t>Cashback on Purchase</t>
  </si>
  <si>
    <t>Insurance Cashback</t>
  </si>
  <si>
    <t>Monthly 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</si>
</sst>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3D85C6"/>
        <bgColor rgb="FF3D85C6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1" fillId="4" fontId="2" numFmtId="0" xfId="0" applyAlignment="1" applyBorder="1" applyFill="1" applyFont="1">
      <alignment readingOrder="0"/>
    </xf>
    <xf borderId="1" fillId="5" fontId="3" numFmtId="0" xfId="0" applyBorder="1" applyFill="1" applyFont="1"/>
    <xf borderId="1" fillId="5" fontId="2" numFmtId="0" xfId="0" applyAlignment="1" applyBorder="1" applyFont="1">
      <alignment readingOrder="0"/>
    </xf>
    <xf borderId="1" fillId="5" fontId="3" numFmtId="0" xfId="0" applyAlignment="1" applyBorder="1" applyFont="1">
      <alignment readingOrder="0"/>
    </xf>
    <xf borderId="1" fillId="6" fontId="2" numFmtId="0" xfId="0" applyAlignment="1" applyBorder="1" applyFill="1" applyFont="1">
      <alignment readingOrder="0"/>
    </xf>
    <xf borderId="1" fillId="6" fontId="3" numFmtId="0" xfId="0" applyAlignment="1" applyBorder="1" applyFont="1">
      <alignment readingOrder="0"/>
    </xf>
    <xf borderId="1" fillId="7" fontId="2" numFmtId="0" xfId="0" applyAlignment="1" applyBorder="1" applyFill="1" applyFont="1">
      <alignment readingOrder="0"/>
    </xf>
    <xf borderId="1" fillId="7" fontId="3" numFmtId="0" xfId="0" applyAlignment="1" applyBorder="1" applyFont="1">
      <alignment readingOrder="0"/>
    </xf>
    <xf borderId="1" fillId="8" fontId="2" numFmtId="0" xfId="0" applyAlignment="1" applyBorder="1" applyFill="1" applyFont="1">
      <alignment readingOrder="0"/>
    </xf>
    <xf borderId="1" fillId="8" fontId="3" numFmtId="0" xfId="0" applyBorder="1" applyFont="1"/>
    <xf borderId="0" fillId="9" fontId="3" numFmtId="0" xfId="0" applyFill="1" applyFont="1"/>
    <xf borderId="1" fillId="10" fontId="2" numFmtId="0" xfId="0" applyAlignment="1" applyBorder="1" applyFill="1" applyFont="1">
      <alignment readingOrder="0"/>
    </xf>
    <xf borderId="1" fillId="10" fontId="3" numFmtId="0" xfId="0" applyBorder="1" applyFont="1"/>
    <xf borderId="1" fillId="7" fontId="3" numFmtId="0" xfId="0" applyBorder="1" applyFont="1"/>
    <xf borderId="1" fillId="11" fontId="2" numFmtId="0" xfId="0" applyAlignment="1" applyBorder="1" applyFill="1" applyFont="1">
      <alignment readingOrder="0"/>
    </xf>
    <xf borderId="1" fillId="11" fontId="3" numFmtId="0" xfId="0" applyBorder="1" applyFont="1"/>
    <xf borderId="1" fillId="6" fontId="3" numFmtId="0" xfId="0" applyBorder="1" applyFont="1"/>
    <xf borderId="1" fillId="12" fontId="2" numFmtId="0" xfId="0" applyAlignment="1" applyBorder="1" applyFill="1" applyFont="1">
      <alignment readingOrder="0"/>
    </xf>
    <xf borderId="1" fillId="12" fontId="3" numFmtId="0" xfId="0" applyBorder="1" applyFont="1"/>
    <xf borderId="0" fillId="5" fontId="3" numFmtId="0" xfId="0" applyFont="1"/>
    <xf borderId="0" fillId="9" fontId="3" numFmtId="0" xfId="0" applyAlignment="1" applyFont="1">
      <alignment readingOrder="0"/>
    </xf>
    <xf borderId="1" fillId="13" fontId="2" numFmtId="0" xfId="0" applyAlignment="1" applyBorder="1" applyFill="1" applyFont="1">
      <alignment readingOrder="0"/>
    </xf>
    <xf borderId="1" fillId="14" fontId="2" numFmtId="0" xfId="0" applyAlignment="1" applyBorder="1" applyFill="1" applyFont="1">
      <alignment readingOrder="0"/>
    </xf>
    <xf borderId="1" fillId="14" fontId="2" numFmtId="0" xfId="0" applyBorder="1" applyFont="1"/>
    <xf borderId="1" fillId="15" fontId="2" numFmtId="0" xfId="0" applyBorder="1" applyFill="1" applyFont="1"/>
    <xf borderId="1" fillId="16" fontId="2" numFmtId="0" xfId="0" applyAlignment="1" applyBorder="1" applyFill="1" applyFont="1">
      <alignment horizontal="center" readingOrder="0"/>
    </xf>
    <xf borderId="1" fillId="13" fontId="2" numFmtId="0" xfId="0" applyAlignment="1" applyBorder="1" applyFont="1">
      <alignment horizontal="center" readingOrder="0"/>
    </xf>
    <xf borderId="1" fillId="17" fontId="2" numFmtId="0" xfId="0" applyAlignment="1" applyBorder="1" applyFill="1" applyFont="1">
      <alignment horizontal="center" readingOrder="0"/>
    </xf>
    <xf borderId="1" fillId="18" fontId="2" numFmtId="0" xfId="0" applyAlignment="1" applyBorder="1" applyFill="1" applyFont="1">
      <alignment horizontal="center" readingOrder="0"/>
    </xf>
    <xf borderId="1" fillId="10" fontId="3" numFmtId="0" xfId="0" applyAlignment="1" applyBorder="1" applyFont="1">
      <alignment readingOrder="0"/>
    </xf>
    <xf borderId="1" fillId="11" fontId="3" numFmtId="0" xfId="0" applyAlignment="1" applyBorder="1" applyFont="1">
      <alignment readingOrder="0"/>
    </xf>
    <xf borderId="1" fillId="19" fontId="3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AMOUNT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Analysis!$E$1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Analysis!$D$2:$D$10</c:f>
            </c:strRef>
          </c:cat>
          <c:val>
            <c:numRef>
              <c:f>Analysis!$E$2:$E$10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AMOUNT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april!$E$1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april!$D$2:$D$10</c:f>
            </c:strRef>
          </c:cat>
          <c:val>
            <c:numRef>
              <c:f>april!$E$2:$E$10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0</xdr:row>
      <xdr:rowOff>0</xdr:rowOff>
    </xdr:from>
    <xdr:ext cx="3743325" cy="23145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  <col customWidth="1" min="4" max="4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6000000.0</v>
      </c>
      <c r="C2" s="5">
        <f>march!C2</f>
        <v>-45231108</v>
      </c>
      <c r="D2" s="6" t="s">
        <v>6</v>
      </c>
      <c r="E2" s="7">
        <f>april!E2 + may!E2 + june!E2 + july!E2 + august!E2 + september!E2 + october!E2 + november!E2 + december!E2 + january!E2 + february!E2 + march!E2
</f>
        <v>41241564</v>
      </c>
    </row>
    <row r="3">
      <c r="A3" s="8" t="s">
        <v>7</v>
      </c>
      <c r="B3" s="9">
        <v>3245661.0</v>
      </c>
      <c r="C3" s="5">
        <f>march!C3</f>
        <v>-993939</v>
      </c>
      <c r="D3" s="8" t="s">
        <v>8</v>
      </c>
      <c r="E3" s="7">
        <f>april!E3 + may!E3 + june!E3 + july!E3 + august!E3 + september!E3 + october!E3 + november!E3 + december!E3 + january!E3 + february!E3 + march!E3
</f>
        <v>3506388</v>
      </c>
    </row>
    <row r="4">
      <c r="A4" s="10" t="s">
        <v>9</v>
      </c>
      <c r="B4" s="11">
        <v>2341230.0</v>
      </c>
      <c r="C4" s="5">
        <f>march!C4</f>
        <v>-307890</v>
      </c>
      <c r="D4" s="3" t="s">
        <v>10</v>
      </c>
      <c r="E4" s="5">
        <f>april!E4 + may!E4 + june!E4 + july!E4 + august!E4 + september!E4 + october!E4 + november!E4 + december!E4 + january!E4 + february!E4 + march!E4
</f>
        <v>383184</v>
      </c>
    </row>
    <row r="5">
      <c r="A5" s="12" t="s">
        <v>11</v>
      </c>
      <c r="B5" s="13">
        <v>1.2332013E7</v>
      </c>
      <c r="C5" s="5">
        <f>march!C5</f>
        <v>9065973</v>
      </c>
      <c r="D5" s="14" t="s">
        <v>12</v>
      </c>
      <c r="E5" s="15">
        <f>april!E5 + may!E5 + june!E5 + july!E5 + august!E5 + september!E5 + october!E5 + november!E5 + december!E5 + january!E5 + february!E5 + march!E5
</f>
        <v>2604576</v>
      </c>
    </row>
    <row r="6">
      <c r="A6" s="16"/>
      <c r="B6" s="16"/>
      <c r="C6" s="16"/>
      <c r="D6" s="17" t="s">
        <v>13</v>
      </c>
      <c r="E6" s="18">
        <f>april!E6 + may!E6 + june!E6 + july!E6 + august!E6 + september!E6 + october!E6 + november!E6 + december!E6 + january!E6 + february!E6 + march!E6
</f>
        <v>4925304</v>
      </c>
    </row>
    <row r="7">
      <c r="A7" s="16"/>
      <c r="B7" s="16"/>
      <c r="C7" s="16"/>
      <c r="D7" s="12" t="s">
        <v>14</v>
      </c>
      <c r="E7" s="19">
        <f>april!E7 + may!E7 + june!E7 + july!E7 + august!E7 + september!E7 + october!E7 + november!E7 + december!E7 + january!E7 + february!E7 + march!E7
</f>
        <v>5752380</v>
      </c>
    </row>
    <row r="8">
      <c r="A8" s="16"/>
      <c r="B8" s="16"/>
      <c r="C8" s="16"/>
      <c r="D8" s="20" t="s">
        <v>15</v>
      </c>
      <c r="E8" s="21">
        <f>april!E8 + may!E8 + june!E8 + july!E8 + august!E8 + september!E8 + october!E8 + november!E8 + december!E8 + january!E8 + february!E8 + march!E8
</f>
        <v>8594868</v>
      </c>
    </row>
    <row r="9">
      <c r="A9" s="16"/>
      <c r="B9" s="16"/>
      <c r="C9" s="16"/>
      <c r="D9" s="10" t="s">
        <v>16</v>
      </c>
      <c r="E9" s="22">
        <f>april!E9 + may!E9 + june!E9 + july!E9 + august!E9 + september!E9 + october!E9 + november!E9 + december!E9 + january!E9 + february!E9 + march!E9
</f>
        <v>7796640</v>
      </c>
    </row>
    <row r="10">
      <c r="A10" s="16"/>
      <c r="B10" s="16"/>
      <c r="C10" s="16"/>
      <c r="D10" s="23" t="s">
        <v>17</v>
      </c>
      <c r="E10" s="24">
        <f>april!E10 + may!E10 + june!E10 + july!E10 + august!E10 + september!E10 + october!E10 + november!E10 + december!E10 + january!E10 + february!E10 + march!E10
</f>
        <v>2122200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3" max="3" width="23.25"/>
    <col customWidth="1" min="4" max="4" width="18.5"/>
    <col customWidth="1" min="6" max="6" width="19.38"/>
    <col customWidth="1" min="9" max="9" width="17.38"/>
    <col customWidth="1" min="11" max="11" width="19.38"/>
    <col customWidth="1" min="14" max="14" width="17.38"/>
    <col customWidth="1" min="19" max="19" width="1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>
      <c r="A2" s="3" t="s">
        <v>5</v>
      </c>
      <c r="B2" s="4">
        <v>6000000.0</v>
      </c>
      <c r="C2" s="5">
        <f>B2+C13</f>
        <v>1730741</v>
      </c>
      <c r="D2" s="6" t="s">
        <v>6</v>
      </c>
      <c r="E2" s="7">
        <f>IFERROR(__xludf.DUMMYFUNCTION("SUM(FILTER(B15:B100, D15:D100=""FOOD""))+SUM(FILTER(G15:G100, I15:I100=""FOOD""))+ SUM(FILTER(L15:L100, N15:N100=""FOOD""))+SUM(FILTER(Q15:Q100, S15:S100=""FOOD""))
"),3436797.0)</f>
        <v>3436797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>
      <c r="A3" s="8" t="s">
        <v>7</v>
      </c>
      <c r="B3" s="9">
        <v>3245661.0</v>
      </c>
      <c r="C3" s="7">
        <f>sum(B3+H13)</f>
        <v>2892361</v>
      </c>
      <c r="D3" s="8" t="s">
        <v>8</v>
      </c>
      <c r="E3" s="25">
        <f>IFERROR(__xludf.DUMMYFUNCTION("SUM(FILTER(B15:B100, D15:D100=""Living Expense (Rent)""))+SUM(FILTER(G15:G100, I15:I100=""Living Expense (Rent)""))+ SUM(FILTER(L15:L100, N15:N100=""Living Expense (Rent)""))+SUM(FILTER(Q15:Q100, S15:S100=""Living Expense (Rent)""))
"),292199.0)</f>
        <v>292199</v>
      </c>
      <c r="F3" s="16"/>
      <c r="G3" s="2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>
      <c r="A4" s="10" t="s">
        <v>9</v>
      </c>
      <c r="B4" s="11">
        <v>2341230.0</v>
      </c>
      <c r="C4" s="22">
        <f>sum(B4+M13)</f>
        <v>2120470</v>
      </c>
      <c r="D4" s="3" t="s">
        <v>10</v>
      </c>
      <c r="E4" s="5">
        <f>SUM(B19+G18+L18+Q18)</f>
        <v>31932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>
      <c r="A5" s="12" t="s">
        <v>11</v>
      </c>
      <c r="B5" s="13">
        <v>1.2332013E7</v>
      </c>
      <c r="C5" s="19">
        <f>SUM(R13+B5)</f>
        <v>12059843</v>
      </c>
      <c r="D5" s="14" t="s">
        <v>12</v>
      </c>
      <c r="E5" s="15">
        <f>IFERROR(__xludf.DUMMYFUNCTION("SUM(FILTER(B15:B100, D15:D100=""TRAVEL""))+SUM(FILTER(G15:G100, I15:I100=""TRAVEL""))+ SUM(FILTER(L15:L100, N15:N100=""TRAVEL""))+SUM(FILTER(Q15:Q100, S15:S100=""TRAVEL""))
"),217048.0)</f>
        <v>217048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16"/>
      <c r="B6" s="16"/>
      <c r="C6" s="16"/>
      <c r="D6" s="17" t="s">
        <v>13</v>
      </c>
      <c r="E6" s="18">
        <f>IFERROR(__xludf.DUMMYFUNCTION("SUM(FILTER(B15:B100, D15:D100=""Dress""))+SUM(FILTER(G15:G100, I15:I100=""Dress""))+ SUM(FILTER(L15:L100, N15:N100=""Dress""))+SUM(FILTER(Q15:Q100, S15:S100=""Dress""))
"),410442.0)</f>
        <v>410442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>
      <c r="A7" s="16"/>
      <c r="B7" s="16"/>
      <c r="C7" s="16"/>
      <c r="D7" s="12" t="s">
        <v>14</v>
      </c>
      <c r="E7" s="19">
        <f>IFERROR(__xludf.DUMMYFUNCTION("SUM(FILTER(B15:B100, D15:D100=""Luxary""))+SUM(FILTER(G15:G100, I15:I100=""Luxary""))+ SUM(FILTER(L15:L100, N15:N100=""Luxary""))+SUM(FILTER(Q15:Q100, S15:S100=""Luxary""))
"),479365.0)</f>
        <v>479365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>
      <c r="A8" s="16"/>
      <c r="B8" s="16"/>
      <c r="C8" s="16"/>
      <c r="D8" s="20" t="s">
        <v>15</v>
      </c>
      <c r="E8" s="21">
        <f>IFERROR(__xludf.DUMMYFUNCTION("SUM(FILTER(B15:B100, D15:D100=""Other Expenses""))+SUM(FILTER(G15:G100, I15:I100=""Other Expenses""))+ SUM(FILTER(L15:L100, N15:N100=""Other Expenses""))+SUM(FILTER(Q15:Q100, S15:S100=""Other Expenses""))
"),716239.0)</f>
        <v>716239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>
      <c r="A9" s="16"/>
      <c r="B9" s="16"/>
      <c r="C9" s="16"/>
      <c r="D9" s="10" t="s">
        <v>16</v>
      </c>
      <c r="E9" s="22">
        <f>IFERROR(__xludf.DUMMYFUNCTION("SUM(FILTER(B15:B100, D15:D100=""Capital Gain""))+SUM(FILTER(G15:G100, I15:I100=""Capital Gain""))+ SUM(FILTER(L15:L100, N15:N100=""Capital Gain""))+SUM(FILTER(Q15:Q100, S15:S100=""Capital Gain""))
"),649720.0)</f>
        <v>649720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>
      <c r="A10" s="16"/>
      <c r="B10" s="16"/>
      <c r="C10" s="16"/>
      <c r="D10" s="23" t="s">
        <v>17</v>
      </c>
      <c r="E10" s="24">
        <f>IFERROR(__xludf.DUMMYFUNCTION("SUM(FILTER(B15:B100, D15:D100=""Money lend""))+SUM(FILTER(G15:G100, I15:I100=""Money lend""))+ SUM(FILTER(L15:L100, N15:N100=""Money lend""))+SUM(FILTER(Q15:Q100, S15:S100=""Money lend""))
"),176850.0)</f>
        <v>176850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>
      <c r="A13" s="27" t="s">
        <v>5</v>
      </c>
      <c r="B13" s="28" t="s">
        <v>18</v>
      </c>
      <c r="C13" s="29">
        <f t="array" ref="C13">SUM(IF(C15:C100="spend", -B15:B100, IF(C15:C100="gain", B15:B100, 0)))
</f>
        <v>-4269259</v>
      </c>
      <c r="D13" s="30"/>
      <c r="E13" s="16"/>
      <c r="F13" s="27" t="s">
        <v>19</v>
      </c>
      <c r="G13" s="28" t="s">
        <v>18</v>
      </c>
      <c r="H13" s="29">
        <f t="array" ref="H13">SUM(IF(H15:H100="spend", -G15:G100, IF(H15:H100="gain", G15:G100, 0)))</f>
        <v>-353300</v>
      </c>
      <c r="I13" s="30"/>
      <c r="J13" s="16"/>
      <c r="K13" s="27" t="s">
        <v>9</v>
      </c>
      <c r="L13" s="28" t="s">
        <v>18</v>
      </c>
      <c r="M13" s="29">
        <f t="array" ref="M13">SUM(IF(M15:M100="spend", -L15:L100, IF(M15:M100="gain", L15:L100, 0)))</f>
        <v>-220760</v>
      </c>
      <c r="N13" s="30"/>
      <c r="O13" s="16"/>
      <c r="P13" s="27" t="s">
        <v>11</v>
      </c>
      <c r="Q13" s="28" t="s">
        <v>18</v>
      </c>
      <c r="R13" s="29">
        <f t="array" ref="R13">SUM(IF(R15:R100="spend", -Q15:Q100, IF(R15:R100="gain", Q15:Q100, 0)))</f>
        <v>-272170</v>
      </c>
      <c r="S13" s="30"/>
    </row>
    <row r="14">
      <c r="A14" s="31" t="s">
        <v>20</v>
      </c>
      <c r="B14" s="32" t="s">
        <v>4</v>
      </c>
      <c r="C14" s="33" t="s">
        <v>21</v>
      </c>
      <c r="D14" s="34" t="s">
        <v>22</v>
      </c>
      <c r="E14" s="16"/>
      <c r="F14" s="31" t="s">
        <v>20</v>
      </c>
      <c r="G14" s="32" t="s">
        <v>4</v>
      </c>
      <c r="H14" s="33" t="s">
        <v>21</v>
      </c>
      <c r="I14" s="34" t="s">
        <v>22</v>
      </c>
      <c r="J14" s="16"/>
      <c r="K14" s="31" t="s">
        <v>20</v>
      </c>
      <c r="L14" s="32" t="s">
        <v>4</v>
      </c>
      <c r="M14" s="33" t="s">
        <v>21</v>
      </c>
      <c r="N14" s="34" t="s">
        <v>22</v>
      </c>
      <c r="O14" s="26"/>
      <c r="P14" s="31" t="s">
        <v>20</v>
      </c>
      <c r="Q14" s="32" t="s">
        <v>4</v>
      </c>
      <c r="R14" s="33" t="s">
        <v>21</v>
      </c>
      <c r="S14" s="34" t="s">
        <v>22</v>
      </c>
    </row>
    <row r="15">
      <c r="A15" s="11" t="s">
        <v>23</v>
      </c>
      <c r="B15" s="35">
        <v>200.0</v>
      </c>
      <c r="C15" s="36" t="s">
        <v>24</v>
      </c>
      <c r="D15" s="37" t="s">
        <v>6</v>
      </c>
      <c r="E15" s="16"/>
      <c r="F15" s="11" t="s">
        <v>23</v>
      </c>
      <c r="G15" s="35">
        <v>200.0</v>
      </c>
      <c r="H15" s="36" t="s">
        <v>24</v>
      </c>
      <c r="I15" s="37" t="s">
        <v>6</v>
      </c>
      <c r="J15" s="16"/>
      <c r="K15" s="11" t="s">
        <v>25</v>
      </c>
      <c r="L15" s="35">
        <v>30000.0</v>
      </c>
      <c r="M15" s="36" t="s">
        <v>24</v>
      </c>
      <c r="N15" s="37" t="s">
        <v>8</v>
      </c>
      <c r="O15" s="26"/>
      <c r="P15" s="11" t="s">
        <v>23</v>
      </c>
      <c r="Q15" s="35">
        <v>200.0</v>
      </c>
      <c r="R15" s="36" t="s">
        <v>24</v>
      </c>
      <c r="S15" s="37" t="s">
        <v>6</v>
      </c>
    </row>
    <row r="16">
      <c r="A16" s="11" t="s">
        <v>26</v>
      </c>
      <c r="B16" s="35">
        <v>234.0</v>
      </c>
      <c r="C16" s="36" t="s">
        <v>24</v>
      </c>
      <c r="D16" s="37" t="s">
        <v>6</v>
      </c>
      <c r="E16" s="16"/>
      <c r="F16" s="11" t="s">
        <v>27</v>
      </c>
      <c r="G16" s="35">
        <v>1500.0</v>
      </c>
      <c r="H16" s="36" t="s">
        <v>24</v>
      </c>
      <c r="I16" s="37" t="s">
        <v>10</v>
      </c>
      <c r="J16" s="16"/>
      <c r="K16" s="11" t="s">
        <v>28</v>
      </c>
      <c r="L16" s="35">
        <v>20000.0</v>
      </c>
      <c r="M16" s="36" t="s">
        <v>29</v>
      </c>
      <c r="N16" s="37" t="s">
        <v>16</v>
      </c>
      <c r="O16" s="26"/>
      <c r="P16" s="11" t="s">
        <v>26</v>
      </c>
      <c r="Q16" s="35">
        <v>150.0</v>
      </c>
      <c r="R16" s="36" t="s">
        <v>24</v>
      </c>
      <c r="S16" s="37" t="s">
        <v>6</v>
      </c>
    </row>
    <row r="17">
      <c r="A17" s="11" t="s">
        <v>30</v>
      </c>
      <c r="B17" s="35">
        <v>1234.0</v>
      </c>
      <c r="C17" s="36" t="s">
        <v>24</v>
      </c>
      <c r="D17" s="37" t="s">
        <v>6</v>
      </c>
      <c r="E17" s="16"/>
      <c r="F17" s="11" t="s">
        <v>31</v>
      </c>
      <c r="G17" s="35">
        <v>20000.0</v>
      </c>
      <c r="H17" s="36" t="s">
        <v>24</v>
      </c>
      <c r="I17" s="37" t="s">
        <v>8</v>
      </c>
      <c r="J17" s="16"/>
      <c r="K17" s="11" t="s">
        <v>32</v>
      </c>
      <c r="L17" s="35">
        <v>2000.0</v>
      </c>
      <c r="M17" s="36" t="s">
        <v>24</v>
      </c>
      <c r="N17" s="37" t="s">
        <v>15</v>
      </c>
      <c r="O17" s="26"/>
      <c r="P17" s="11" t="s">
        <v>30</v>
      </c>
      <c r="Q17" s="35">
        <v>3000.0</v>
      </c>
      <c r="R17" s="36" t="s">
        <v>24</v>
      </c>
      <c r="S17" s="37" t="s">
        <v>6</v>
      </c>
    </row>
    <row r="18">
      <c r="A18" s="11" t="s">
        <v>33</v>
      </c>
      <c r="B18" s="35">
        <v>1134.0</v>
      </c>
      <c r="C18" s="36" t="s">
        <v>24</v>
      </c>
      <c r="D18" s="37" t="s">
        <v>8</v>
      </c>
      <c r="E18" s="16"/>
      <c r="F18" s="11" t="s">
        <v>34</v>
      </c>
      <c r="G18" s="35">
        <v>10000.0</v>
      </c>
      <c r="H18" s="36" t="s">
        <v>24</v>
      </c>
      <c r="I18" s="37" t="s">
        <v>15</v>
      </c>
      <c r="J18" s="16"/>
      <c r="K18" s="11" t="s">
        <v>35</v>
      </c>
      <c r="L18" s="35">
        <v>1500.0</v>
      </c>
      <c r="M18" s="36" t="s">
        <v>24</v>
      </c>
      <c r="N18" s="37" t="s">
        <v>14</v>
      </c>
      <c r="O18" s="26"/>
      <c r="P18" s="11" t="s">
        <v>33</v>
      </c>
      <c r="Q18" s="35">
        <v>15000.0</v>
      </c>
      <c r="R18" s="36" t="s">
        <v>24</v>
      </c>
      <c r="S18" s="37" t="s">
        <v>8</v>
      </c>
    </row>
    <row r="19">
      <c r="A19" s="11" t="s">
        <v>36</v>
      </c>
      <c r="B19" s="35">
        <v>5432.0</v>
      </c>
      <c r="C19" s="36" t="s">
        <v>29</v>
      </c>
      <c r="D19" s="37" t="s">
        <v>16</v>
      </c>
      <c r="E19" s="16"/>
      <c r="F19" s="11" t="s">
        <v>37</v>
      </c>
      <c r="G19" s="35">
        <v>15000.0</v>
      </c>
      <c r="H19" s="36" t="s">
        <v>29</v>
      </c>
      <c r="I19" s="37" t="s">
        <v>16</v>
      </c>
      <c r="J19" s="16"/>
      <c r="K19" s="11" t="s">
        <v>38</v>
      </c>
      <c r="L19" s="35">
        <v>500.0</v>
      </c>
      <c r="M19" s="36" t="s">
        <v>24</v>
      </c>
      <c r="N19" s="37" t="s">
        <v>12</v>
      </c>
      <c r="O19" s="26"/>
      <c r="P19" s="11" t="s">
        <v>36</v>
      </c>
      <c r="Q19" s="35">
        <v>20000.0</v>
      </c>
      <c r="R19" s="36" t="s">
        <v>29</v>
      </c>
      <c r="S19" s="37" t="s">
        <v>16</v>
      </c>
    </row>
    <row r="20">
      <c r="A20" s="11" t="s">
        <v>39</v>
      </c>
      <c r="B20" s="35">
        <v>5432.0</v>
      </c>
      <c r="C20" s="36" t="s">
        <v>24</v>
      </c>
      <c r="D20" s="37" t="s">
        <v>10</v>
      </c>
      <c r="E20" s="16"/>
      <c r="F20" s="11" t="s">
        <v>40</v>
      </c>
      <c r="G20" s="35">
        <v>25000.0</v>
      </c>
      <c r="H20" s="36" t="s">
        <v>24</v>
      </c>
      <c r="I20" s="37" t="s">
        <v>12</v>
      </c>
      <c r="J20" s="16"/>
      <c r="K20" s="11" t="s">
        <v>41</v>
      </c>
      <c r="L20" s="35">
        <v>33.0</v>
      </c>
      <c r="M20" s="36" t="s">
        <v>24</v>
      </c>
      <c r="N20" s="37" t="s">
        <v>15</v>
      </c>
      <c r="O20" s="16"/>
      <c r="P20" s="11" t="s">
        <v>39</v>
      </c>
      <c r="Q20" s="35">
        <v>2500.0</v>
      </c>
      <c r="R20" s="36" t="s">
        <v>24</v>
      </c>
      <c r="S20" s="37" t="s">
        <v>10</v>
      </c>
    </row>
    <row r="21">
      <c r="A21" s="11" t="s">
        <v>42</v>
      </c>
      <c r="B21" s="35">
        <v>5567.0</v>
      </c>
      <c r="C21" s="36" t="s">
        <v>24</v>
      </c>
      <c r="D21" s="37" t="s">
        <v>15</v>
      </c>
      <c r="E21" s="16"/>
      <c r="F21" s="11" t="s">
        <v>43</v>
      </c>
      <c r="G21" s="35">
        <v>7000.0</v>
      </c>
      <c r="H21" s="36" t="s">
        <v>24</v>
      </c>
      <c r="I21" s="37" t="s">
        <v>14</v>
      </c>
      <c r="J21" s="16"/>
      <c r="K21" s="11" t="s">
        <v>44</v>
      </c>
      <c r="L21" s="35">
        <v>446.0</v>
      </c>
      <c r="M21" s="36" t="s">
        <v>29</v>
      </c>
      <c r="N21" s="37" t="s">
        <v>16</v>
      </c>
      <c r="O21" s="16"/>
      <c r="P21" s="11" t="s">
        <v>42</v>
      </c>
      <c r="Q21" s="35">
        <v>5000.0</v>
      </c>
      <c r="R21" s="36" t="s">
        <v>24</v>
      </c>
      <c r="S21" s="37" t="s">
        <v>15</v>
      </c>
    </row>
    <row r="22">
      <c r="A22" s="11" t="s">
        <v>45</v>
      </c>
      <c r="B22" s="35">
        <v>3256.0</v>
      </c>
      <c r="C22" s="36" t="s">
        <v>24</v>
      </c>
      <c r="D22" s="37" t="s">
        <v>12</v>
      </c>
      <c r="E22" s="16"/>
      <c r="F22" s="11" t="s">
        <v>46</v>
      </c>
      <c r="G22" s="35">
        <v>5000.0</v>
      </c>
      <c r="H22" s="36" t="s">
        <v>24</v>
      </c>
      <c r="I22" s="37" t="s">
        <v>15</v>
      </c>
      <c r="J22" s="16"/>
      <c r="K22" s="11" t="s">
        <v>47</v>
      </c>
      <c r="L22" s="35">
        <v>752.0</v>
      </c>
      <c r="M22" s="36" t="s">
        <v>29</v>
      </c>
      <c r="N22" s="37" t="s">
        <v>16</v>
      </c>
      <c r="O22" s="16"/>
      <c r="P22" s="11" t="s">
        <v>45</v>
      </c>
      <c r="Q22" s="35">
        <v>25000.0</v>
      </c>
      <c r="R22" s="36" t="s">
        <v>24</v>
      </c>
      <c r="S22" s="37" t="s">
        <v>12</v>
      </c>
    </row>
    <row r="23">
      <c r="A23" s="11" t="s">
        <v>48</v>
      </c>
      <c r="B23" s="35">
        <v>6432.0</v>
      </c>
      <c r="C23" s="36" t="s">
        <v>24</v>
      </c>
      <c r="D23" s="37" t="s">
        <v>13</v>
      </c>
      <c r="E23" s="16"/>
      <c r="F23" s="11" t="s">
        <v>49</v>
      </c>
      <c r="G23" s="35">
        <v>600.0</v>
      </c>
      <c r="H23" s="36" t="s">
        <v>24</v>
      </c>
      <c r="I23" s="37" t="s">
        <v>6</v>
      </c>
      <c r="J23" s="16"/>
      <c r="K23" s="11" t="s">
        <v>50</v>
      </c>
      <c r="L23" s="35">
        <v>836.0</v>
      </c>
      <c r="M23" s="36" t="s">
        <v>24</v>
      </c>
      <c r="N23" s="37" t="s">
        <v>10</v>
      </c>
      <c r="O23" s="16"/>
      <c r="P23" s="11" t="s">
        <v>48</v>
      </c>
      <c r="Q23" s="35">
        <v>5000.0</v>
      </c>
      <c r="R23" s="36" t="s">
        <v>24</v>
      </c>
      <c r="S23" s="37" t="s">
        <v>13</v>
      </c>
    </row>
    <row r="24">
      <c r="A24" s="11" t="s">
        <v>51</v>
      </c>
      <c r="B24" s="35">
        <v>68.0</v>
      </c>
      <c r="C24" s="36" t="s">
        <v>29</v>
      </c>
      <c r="D24" s="37" t="s">
        <v>16</v>
      </c>
      <c r="E24" s="16"/>
      <c r="F24" s="11" t="s">
        <v>52</v>
      </c>
      <c r="G24" s="35">
        <v>80000.0</v>
      </c>
      <c r="H24" s="36" t="s">
        <v>24</v>
      </c>
      <c r="I24" s="37" t="s">
        <v>14</v>
      </c>
      <c r="J24" s="16"/>
      <c r="K24" s="11" t="s">
        <v>53</v>
      </c>
      <c r="L24" s="35">
        <v>3566.0</v>
      </c>
      <c r="M24" s="36" t="s">
        <v>24</v>
      </c>
      <c r="N24" s="37" t="s">
        <v>8</v>
      </c>
      <c r="O24" s="16"/>
      <c r="P24" s="11" t="s">
        <v>51</v>
      </c>
      <c r="Q24" s="35">
        <v>8000.0</v>
      </c>
      <c r="R24" s="36" t="s">
        <v>29</v>
      </c>
      <c r="S24" s="37" t="s">
        <v>16</v>
      </c>
    </row>
    <row r="25">
      <c r="A25" s="11" t="s">
        <v>54</v>
      </c>
      <c r="B25" s="35">
        <v>4444.0</v>
      </c>
      <c r="C25" s="36" t="s">
        <v>24</v>
      </c>
      <c r="D25" s="37" t="s">
        <v>6</v>
      </c>
      <c r="E25" s="16"/>
      <c r="F25" s="11" t="s">
        <v>55</v>
      </c>
      <c r="G25" s="35">
        <v>18000.0</v>
      </c>
      <c r="H25" s="36" t="s">
        <v>29</v>
      </c>
      <c r="I25" s="37" t="s">
        <v>16</v>
      </c>
      <c r="J25" s="16"/>
      <c r="K25" s="11" t="s">
        <v>56</v>
      </c>
      <c r="L25" s="35">
        <v>2563.0</v>
      </c>
      <c r="M25" s="36" t="s">
        <v>24</v>
      </c>
      <c r="N25" s="37" t="s">
        <v>12</v>
      </c>
      <c r="O25" s="16"/>
      <c r="P25" s="11" t="s">
        <v>54</v>
      </c>
      <c r="Q25" s="35">
        <v>1200.0</v>
      </c>
      <c r="R25" s="36" t="s">
        <v>24</v>
      </c>
      <c r="S25" s="37" t="s">
        <v>6</v>
      </c>
    </row>
    <row r="26">
      <c r="A26" s="11" t="s">
        <v>57</v>
      </c>
      <c r="B26" s="35">
        <v>3225.0</v>
      </c>
      <c r="C26" s="36" t="s">
        <v>24</v>
      </c>
      <c r="D26" s="37" t="s">
        <v>6</v>
      </c>
      <c r="E26" s="16"/>
      <c r="F26" s="11" t="s">
        <v>58</v>
      </c>
      <c r="G26" s="35">
        <v>1200.0</v>
      </c>
      <c r="H26" s="36" t="s">
        <v>24</v>
      </c>
      <c r="I26" s="37" t="s">
        <v>6</v>
      </c>
      <c r="J26" s="16"/>
      <c r="K26" s="11" t="s">
        <v>59</v>
      </c>
      <c r="L26" s="35">
        <v>2456.0</v>
      </c>
      <c r="M26" s="36" t="s">
        <v>24</v>
      </c>
      <c r="N26" s="37" t="s">
        <v>14</v>
      </c>
      <c r="O26" s="16"/>
      <c r="P26" s="11" t="s">
        <v>57</v>
      </c>
      <c r="Q26" s="35">
        <v>1500.0</v>
      </c>
      <c r="R26" s="36" t="s">
        <v>24</v>
      </c>
      <c r="S26" s="37" t="s">
        <v>6</v>
      </c>
    </row>
    <row r="27">
      <c r="A27" s="11" t="s">
        <v>60</v>
      </c>
      <c r="B27" s="35">
        <v>775.0</v>
      </c>
      <c r="C27" s="36" t="s">
        <v>24</v>
      </c>
      <c r="D27" s="37" t="s">
        <v>14</v>
      </c>
      <c r="E27" s="16"/>
      <c r="F27" s="11" t="s">
        <v>61</v>
      </c>
      <c r="G27" s="35">
        <v>3000.0</v>
      </c>
      <c r="H27" s="36" t="s">
        <v>24</v>
      </c>
      <c r="I27" s="37" t="s">
        <v>12</v>
      </c>
      <c r="J27" s="16"/>
      <c r="K27" s="11" t="s">
        <v>62</v>
      </c>
      <c r="L27" s="35">
        <v>321.0</v>
      </c>
      <c r="M27" s="36" t="s">
        <v>24</v>
      </c>
      <c r="N27" s="37" t="s">
        <v>14</v>
      </c>
      <c r="O27" s="16"/>
      <c r="P27" s="11" t="s">
        <v>60</v>
      </c>
      <c r="Q27" s="35">
        <v>1200.0</v>
      </c>
      <c r="R27" s="36" t="s">
        <v>24</v>
      </c>
      <c r="S27" s="37" t="s">
        <v>14</v>
      </c>
    </row>
    <row r="28">
      <c r="A28" s="11" t="s">
        <v>63</v>
      </c>
      <c r="B28" s="35">
        <v>367.0</v>
      </c>
      <c r="C28" s="36" t="s">
        <v>24</v>
      </c>
      <c r="D28" s="37" t="s">
        <v>6</v>
      </c>
      <c r="E28" s="16"/>
      <c r="F28" s="11" t="s">
        <v>64</v>
      </c>
      <c r="G28" s="35">
        <v>12000.0</v>
      </c>
      <c r="H28" s="36" t="s">
        <v>24</v>
      </c>
      <c r="I28" s="37" t="s">
        <v>15</v>
      </c>
      <c r="J28" s="16"/>
      <c r="K28" s="11" t="s">
        <v>65</v>
      </c>
      <c r="L28" s="35">
        <v>578.0</v>
      </c>
      <c r="M28" s="36" t="s">
        <v>24</v>
      </c>
      <c r="N28" s="37" t="s">
        <v>15</v>
      </c>
      <c r="O28" s="16"/>
      <c r="P28" s="11" t="s">
        <v>63</v>
      </c>
      <c r="Q28" s="35">
        <v>400.0</v>
      </c>
      <c r="R28" s="36" t="s">
        <v>24</v>
      </c>
      <c r="S28" s="37" t="s">
        <v>6</v>
      </c>
    </row>
    <row r="29">
      <c r="A29" s="11" t="s">
        <v>66</v>
      </c>
      <c r="B29" s="35">
        <v>22478.0</v>
      </c>
      <c r="C29" s="36" t="s">
        <v>24</v>
      </c>
      <c r="D29" s="37" t="s">
        <v>15</v>
      </c>
      <c r="E29" s="16"/>
      <c r="F29" s="11" t="s">
        <v>67</v>
      </c>
      <c r="G29" s="35">
        <v>4000.0</v>
      </c>
      <c r="H29" s="36" t="s">
        <v>24</v>
      </c>
      <c r="I29" s="37" t="s">
        <v>12</v>
      </c>
      <c r="J29" s="16"/>
      <c r="K29" s="11" t="s">
        <v>68</v>
      </c>
      <c r="L29" s="35">
        <v>3357.0</v>
      </c>
      <c r="M29" s="36" t="s">
        <v>29</v>
      </c>
      <c r="N29" s="37" t="s">
        <v>16</v>
      </c>
      <c r="O29" s="16"/>
      <c r="P29" s="11" t="s">
        <v>66</v>
      </c>
      <c r="Q29" s="35">
        <v>7000.0</v>
      </c>
      <c r="R29" s="36" t="s">
        <v>24</v>
      </c>
      <c r="S29" s="37" t="s">
        <v>15</v>
      </c>
    </row>
    <row r="30">
      <c r="A30" s="11" t="s">
        <v>69</v>
      </c>
      <c r="B30" s="35">
        <v>224.0</v>
      </c>
      <c r="C30" s="36" t="s">
        <v>29</v>
      </c>
      <c r="D30" s="37" t="s">
        <v>16</v>
      </c>
      <c r="E30" s="16"/>
      <c r="F30" s="11" t="s">
        <v>25</v>
      </c>
      <c r="G30" s="35">
        <v>30000.0</v>
      </c>
      <c r="H30" s="36" t="s">
        <v>24</v>
      </c>
      <c r="I30" s="37" t="s">
        <v>8</v>
      </c>
      <c r="J30" s="16"/>
      <c r="K30" s="11" t="s">
        <v>70</v>
      </c>
      <c r="L30" s="35">
        <v>22.0</v>
      </c>
      <c r="M30" s="36" t="s">
        <v>24</v>
      </c>
      <c r="N30" s="37" t="s">
        <v>15</v>
      </c>
      <c r="O30" s="16"/>
      <c r="P30" s="11" t="s">
        <v>69</v>
      </c>
      <c r="Q30" s="35">
        <v>3500.0</v>
      </c>
      <c r="R30" s="36" t="s">
        <v>29</v>
      </c>
      <c r="S30" s="37" t="s">
        <v>16</v>
      </c>
    </row>
    <row r="31">
      <c r="A31" s="11" t="s">
        <v>71</v>
      </c>
      <c r="B31" s="35">
        <v>246.0</v>
      </c>
      <c r="C31" s="36" t="s">
        <v>24</v>
      </c>
      <c r="D31" s="37" t="s">
        <v>15</v>
      </c>
      <c r="E31" s="16"/>
      <c r="F31" s="11" t="s">
        <v>28</v>
      </c>
      <c r="G31" s="35">
        <v>20000.0</v>
      </c>
      <c r="H31" s="36" t="s">
        <v>29</v>
      </c>
      <c r="I31" s="37" t="s">
        <v>16</v>
      </c>
      <c r="J31" s="16"/>
      <c r="K31" s="11" t="s">
        <v>71</v>
      </c>
      <c r="L31" s="35">
        <v>1200.0</v>
      </c>
      <c r="M31" s="36" t="s">
        <v>24</v>
      </c>
      <c r="N31" s="37" t="s">
        <v>15</v>
      </c>
      <c r="O31" s="16"/>
      <c r="P31" s="11" t="s">
        <v>25</v>
      </c>
      <c r="Q31" s="35">
        <v>30000.0</v>
      </c>
      <c r="R31" s="36" t="s">
        <v>24</v>
      </c>
      <c r="S31" s="37" t="s">
        <v>8</v>
      </c>
    </row>
    <row r="32">
      <c r="A32" s="11" t="s">
        <v>41</v>
      </c>
      <c r="B32" s="35">
        <v>33.0</v>
      </c>
      <c r="C32" s="36" t="s">
        <v>24</v>
      </c>
      <c r="D32" s="37" t="s">
        <v>15</v>
      </c>
      <c r="E32" s="16"/>
      <c r="F32" s="11" t="s">
        <v>32</v>
      </c>
      <c r="G32" s="35">
        <v>2000.0</v>
      </c>
      <c r="H32" s="36" t="s">
        <v>24</v>
      </c>
      <c r="I32" s="37" t="s">
        <v>15</v>
      </c>
      <c r="J32" s="16"/>
      <c r="K32" s="11" t="s">
        <v>41</v>
      </c>
      <c r="L32" s="35">
        <v>800.0</v>
      </c>
      <c r="M32" s="36" t="s">
        <v>24</v>
      </c>
      <c r="N32" s="37" t="s">
        <v>15</v>
      </c>
      <c r="O32" s="16"/>
      <c r="P32" s="11" t="s">
        <v>28</v>
      </c>
      <c r="Q32" s="35">
        <v>20000.0</v>
      </c>
      <c r="R32" s="36" t="s">
        <v>29</v>
      </c>
      <c r="S32" s="37" t="s">
        <v>16</v>
      </c>
    </row>
    <row r="33">
      <c r="A33" s="11" t="s">
        <v>44</v>
      </c>
      <c r="B33" s="35">
        <v>446.0</v>
      </c>
      <c r="C33" s="36" t="s">
        <v>29</v>
      </c>
      <c r="D33" s="37" t="s">
        <v>16</v>
      </c>
      <c r="E33" s="16"/>
      <c r="F33" s="11" t="s">
        <v>35</v>
      </c>
      <c r="G33" s="35">
        <v>1500.0</v>
      </c>
      <c r="H33" s="36" t="s">
        <v>24</v>
      </c>
      <c r="I33" s="37" t="s">
        <v>14</v>
      </c>
      <c r="J33" s="16"/>
      <c r="K33" s="11" t="s">
        <v>44</v>
      </c>
      <c r="L33" s="35">
        <v>10000.0</v>
      </c>
      <c r="M33" s="36" t="s">
        <v>29</v>
      </c>
      <c r="N33" s="37" t="s">
        <v>16</v>
      </c>
      <c r="O33" s="16"/>
      <c r="P33" s="11" t="s">
        <v>32</v>
      </c>
      <c r="Q33" s="35">
        <v>2000.0</v>
      </c>
      <c r="R33" s="36" t="s">
        <v>24</v>
      </c>
      <c r="S33" s="37" t="s">
        <v>15</v>
      </c>
    </row>
    <row r="34">
      <c r="A34" s="11" t="s">
        <v>47</v>
      </c>
      <c r="B34" s="35">
        <v>752.0</v>
      </c>
      <c r="C34" s="36" t="s">
        <v>29</v>
      </c>
      <c r="D34" s="37" t="s">
        <v>16</v>
      </c>
      <c r="E34" s="16"/>
      <c r="F34" s="11" t="s">
        <v>38</v>
      </c>
      <c r="G34" s="35">
        <v>500.0</v>
      </c>
      <c r="H34" s="36" t="s">
        <v>24</v>
      </c>
      <c r="I34" s="37" t="s">
        <v>12</v>
      </c>
      <c r="J34" s="16"/>
      <c r="K34" s="11" t="s">
        <v>47</v>
      </c>
      <c r="L34" s="35">
        <v>15000.0</v>
      </c>
      <c r="M34" s="36" t="s">
        <v>29</v>
      </c>
      <c r="N34" s="37" t="s">
        <v>16</v>
      </c>
      <c r="O34" s="16"/>
      <c r="P34" s="11" t="s">
        <v>35</v>
      </c>
      <c r="Q34" s="35">
        <v>1500.0</v>
      </c>
      <c r="R34" s="36" t="s">
        <v>24</v>
      </c>
      <c r="S34" s="37" t="s">
        <v>14</v>
      </c>
    </row>
    <row r="35">
      <c r="A35" s="11" t="s">
        <v>50</v>
      </c>
      <c r="B35" s="35">
        <v>836.0</v>
      </c>
      <c r="C35" s="36" t="s">
        <v>24</v>
      </c>
      <c r="D35" s="37" t="s">
        <v>10</v>
      </c>
      <c r="E35" s="16"/>
      <c r="F35" s="11" t="s">
        <v>72</v>
      </c>
      <c r="G35" s="35">
        <v>300.0</v>
      </c>
      <c r="H35" s="36" t="s">
        <v>24</v>
      </c>
      <c r="I35" s="37" t="s">
        <v>15</v>
      </c>
      <c r="J35" s="16"/>
      <c r="K35" s="11" t="s">
        <v>50</v>
      </c>
      <c r="L35" s="35">
        <v>1500.0</v>
      </c>
      <c r="M35" s="36" t="s">
        <v>24</v>
      </c>
      <c r="N35" s="37" t="s">
        <v>10</v>
      </c>
      <c r="O35" s="16"/>
      <c r="P35" s="11" t="s">
        <v>38</v>
      </c>
      <c r="Q35" s="35">
        <v>500.0</v>
      </c>
      <c r="R35" s="36" t="s">
        <v>24</v>
      </c>
      <c r="S35" s="37" t="s">
        <v>12</v>
      </c>
    </row>
    <row r="36">
      <c r="A36" s="11" t="s">
        <v>53</v>
      </c>
      <c r="B36" s="35">
        <v>3566.0</v>
      </c>
      <c r="C36" s="36" t="s">
        <v>24</v>
      </c>
      <c r="D36" s="37" t="s">
        <v>8</v>
      </c>
      <c r="E36" s="16"/>
      <c r="F36" s="11" t="s">
        <v>73</v>
      </c>
      <c r="G36" s="35">
        <v>3500.0</v>
      </c>
      <c r="H36" s="36" t="s">
        <v>24</v>
      </c>
      <c r="I36" s="37" t="s">
        <v>6</v>
      </c>
      <c r="J36" s="16"/>
      <c r="K36" s="11" t="s">
        <v>53</v>
      </c>
      <c r="L36" s="35">
        <v>15000.0</v>
      </c>
      <c r="M36" s="36" t="s">
        <v>24</v>
      </c>
      <c r="N36" s="37" t="s">
        <v>8</v>
      </c>
      <c r="O36" s="16"/>
      <c r="P36" s="11" t="s">
        <v>41</v>
      </c>
      <c r="Q36" s="35">
        <v>33.0</v>
      </c>
      <c r="R36" s="36" t="s">
        <v>24</v>
      </c>
      <c r="S36" s="37" t="s">
        <v>15</v>
      </c>
    </row>
    <row r="37">
      <c r="A37" s="11" t="s">
        <v>56</v>
      </c>
      <c r="B37" s="35">
        <v>2563.0</v>
      </c>
      <c r="C37" s="36" t="s">
        <v>24</v>
      </c>
      <c r="D37" s="37" t="s">
        <v>12</v>
      </c>
      <c r="E37" s="16"/>
      <c r="F37" s="11" t="s">
        <v>74</v>
      </c>
      <c r="G37" s="35">
        <v>25000.0</v>
      </c>
      <c r="H37" s="36" t="s">
        <v>24</v>
      </c>
      <c r="I37" s="37" t="s">
        <v>75</v>
      </c>
      <c r="J37" s="16"/>
      <c r="K37" s="11" t="s">
        <v>56</v>
      </c>
      <c r="L37" s="35">
        <v>18000.0</v>
      </c>
      <c r="M37" s="36" t="s">
        <v>24</v>
      </c>
      <c r="N37" s="37" t="s">
        <v>12</v>
      </c>
      <c r="O37" s="16"/>
      <c r="P37" s="11" t="s">
        <v>44</v>
      </c>
      <c r="Q37" s="35">
        <v>446.0</v>
      </c>
      <c r="R37" s="36" t="s">
        <v>29</v>
      </c>
      <c r="S37" s="37" t="s">
        <v>16</v>
      </c>
    </row>
    <row r="38">
      <c r="A38" s="11" t="s">
        <v>59</v>
      </c>
      <c r="B38" s="35">
        <v>2456.0</v>
      </c>
      <c r="C38" s="36" t="s">
        <v>24</v>
      </c>
      <c r="D38" s="37" t="s">
        <v>14</v>
      </c>
      <c r="E38" s="16"/>
      <c r="F38" s="11" t="s">
        <v>76</v>
      </c>
      <c r="G38" s="35">
        <v>6000.0</v>
      </c>
      <c r="H38" s="36" t="s">
        <v>24</v>
      </c>
      <c r="I38" s="37" t="s">
        <v>14</v>
      </c>
      <c r="J38" s="16"/>
      <c r="K38" s="11" t="s">
        <v>59</v>
      </c>
      <c r="L38" s="35">
        <v>12000.0</v>
      </c>
      <c r="M38" s="36" t="s">
        <v>24</v>
      </c>
      <c r="N38" s="37" t="s">
        <v>14</v>
      </c>
      <c r="O38" s="16"/>
      <c r="P38" s="11" t="s">
        <v>47</v>
      </c>
      <c r="Q38" s="35">
        <v>752.0</v>
      </c>
      <c r="R38" s="36" t="s">
        <v>29</v>
      </c>
      <c r="S38" s="37" t="s">
        <v>16</v>
      </c>
    </row>
    <row r="39">
      <c r="A39" s="11" t="s">
        <v>62</v>
      </c>
      <c r="B39" s="35">
        <v>321.0</v>
      </c>
      <c r="C39" s="36" t="s">
        <v>24</v>
      </c>
      <c r="D39" s="37" t="s">
        <v>14</v>
      </c>
      <c r="E39" s="16"/>
      <c r="F39" s="11" t="s">
        <v>77</v>
      </c>
      <c r="G39" s="35">
        <v>10000.0</v>
      </c>
      <c r="H39" s="36" t="s">
        <v>24</v>
      </c>
      <c r="I39" s="37" t="s">
        <v>15</v>
      </c>
      <c r="J39" s="16"/>
      <c r="K39" s="11" t="s">
        <v>62</v>
      </c>
      <c r="L39" s="35">
        <v>2500.0</v>
      </c>
      <c r="M39" s="36" t="s">
        <v>24</v>
      </c>
      <c r="N39" s="37" t="s">
        <v>14</v>
      </c>
      <c r="O39" s="16"/>
      <c r="P39" s="11" t="s">
        <v>50</v>
      </c>
      <c r="Q39" s="35">
        <v>836.0</v>
      </c>
      <c r="R39" s="36" t="s">
        <v>24</v>
      </c>
      <c r="S39" s="37" t="s">
        <v>10</v>
      </c>
    </row>
    <row r="40">
      <c r="A40" s="11" t="s">
        <v>65</v>
      </c>
      <c r="B40" s="35">
        <v>578.0</v>
      </c>
      <c r="C40" s="36" t="s">
        <v>24</v>
      </c>
      <c r="D40" s="37" t="s">
        <v>15</v>
      </c>
      <c r="E40" s="16"/>
      <c r="F40" s="11" t="s">
        <v>78</v>
      </c>
      <c r="G40" s="35">
        <v>12000.0</v>
      </c>
      <c r="H40" s="36" t="s">
        <v>29</v>
      </c>
      <c r="I40" s="37" t="s">
        <v>16</v>
      </c>
      <c r="J40" s="16"/>
      <c r="K40" s="11" t="s">
        <v>65</v>
      </c>
      <c r="L40" s="35">
        <v>7000.0</v>
      </c>
      <c r="M40" s="36" t="s">
        <v>24</v>
      </c>
      <c r="N40" s="37" t="s">
        <v>15</v>
      </c>
      <c r="O40" s="16"/>
      <c r="P40" s="11" t="s">
        <v>53</v>
      </c>
      <c r="Q40" s="35">
        <v>3566.0</v>
      </c>
      <c r="R40" s="36" t="s">
        <v>24</v>
      </c>
      <c r="S40" s="37" t="s">
        <v>8</v>
      </c>
    </row>
    <row r="41">
      <c r="A41" s="11" t="s">
        <v>68</v>
      </c>
      <c r="B41" s="35">
        <v>3357.0</v>
      </c>
      <c r="C41" s="36" t="s">
        <v>29</v>
      </c>
      <c r="D41" s="37" t="s">
        <v>16</v>
      </c>
      <c r="E41" s="16"/>
      <c r="F41" s="11" t="s">
        <v>79</v>
      </c>
      <c r="G41" s="35">
        <v>30000.0</v>
      </c>
      <c r="H41" s="36" t="s">
        <v>24</v>
      </c>
      <c r="I41" s="37" t="s">
        <v>12</v>
      </c>
      <c r="J41" s="16"/>
      <c r="K41" s="11" t="s">
        <v>41</v>
      </c>
      <c r="L41" s="35">
        <v>33.0</v>
      </c>
      <c r="M41" s="36" t="s">
        <v>24</v>
      </c>
      <c r="N41" s="37" t="s">
        <v>15</v>
      </c>
      <c r="O41" s="16"/>
      <c r="P41" s="11" t="s">
        <v>56</v>
      </c>
      <c r="Q41" s="35">
        <v>2563.0</v>
      </c>
      <c r="R41" s="36" t="s">
        <v>24</v>
      </c>
      <c r="S41" s="37" t="s">
        <v>12</v>
      </c>
    </row>
    <row r="42">
      <c r="A42" s="11" t="s">
        <v>70</v>
      </c>
      <c r="B42" s="35">
        <v>22.0</v>
      </c>
      <c r="C42" s="36" t="s">
        <v>24</v>
      </c>
      <c r="D42" s="37" t="s">
        <v>15</v>
      </c>
      <c r="E42" s="16"/>
      <c r="F42" s="11" t="s">
        <v>80</v>
      </c>
      <c r="G42" s="35">
        <v>15000.0</v>
      </c>
      <c r="H42" s="36" t="s">
        <v>24</v>
      </c>
      <c r="I42" s="37" t="s">
        <v>15</v>
      </c>
      <c r="J42" s="16"/>
      <c r="K42" s="11" t="s">
        <v>44</v>
      </c>
      <c r="L42" s="35">
        <v>446.0</v>
      </c>
      <c r="M42" s="36" t="s">
        <v>29</v>
      </c>
      <c r="N42" s="37" t="s">
        <v>16</v>
      </c>
      <c r="O42" s="16"/>
      <c r="P42" s="11" t="s">
        <v>59</v>
      </c>
      <c r="Q42" s="35">
        <v>2456.0</v>
      </c>
      <c r="R42" s="36" t="s">
        <v>24</v>
      </c>
      <c r="S42" s="37" t="s">
        <v>14</v>
      </c>
    </row>
    <row r="43">
      <c r="A43" s="11" t="s">
        <v>81</v>
      </c>
      <c r="B43" s="35">
        <v>446.0</v>
      </c>
      <c r="C43" s="36" t="s">
        <v>24</v>
      </c>
      <c r="D43" s="37" t="s">
        <v>15</v>
      </c>
      <c r="E43" s="16"/>
      <c r="F43" s="11" t="s">
        <v>82</v>
      </c>
      <c r="G43" s="35">
        <v>20000.0</v>
      </c>
      <c r="H43" s="36" t="s">
        <v>24</v>
      </c>
      <c r="I43" s="37" t="s">
        <v>15</v>
      </c>
      <c r="J43" s="16"/>
      <c r="K43" s="11" t="s">
        <v>47</v>
      </c>
      <c r="L43" s="35">
        <v>752.0</v>
      </c>
      <c r="M43" s="36" t="s">
        <v>29</v>
      </c>
      <c r="N43" s="37" t="s">
        <v>16</v>
      </c>
      <c r="O43" s="16"/>
      <c r="P43" s="11" t="s">
        <v>62</v>
      </c>
      <c r="Q43" s="35">
        <v>321.0</v>
      </c>
      <c r="R43" s="36" t="s">
        <v>24</v>
      </c>
      <c r="S43" s="37" t="s">
        <v>14</v>
      </c>
    </row>
    <row r="44">
      <c r="A44" s="11" t="s">
        <v>83</v>
      </c>
      <c r="B44" s="35">
        <v>332.0</v>
      </c>
      <c r="C44" s="36" t="s">
        <v>24</v>
      </c>
      <c r="D44" s="37" t="s">
        <v>14</v>
      </c>
      <c r="E44" s="16"/>
      <c r="F44" s="11" t="s">
        <v>84</v>
      </c>
      <c r="G44" s="35">
        <v>40000.0</v>
      </c>
      <c r="H44" s="36" t="s">
        <v>29</v>
      </c>
      <c r="I44" s="37" t="s">
        <v>16</v>
      </c>
      <c r="J44" s="16"/>
      <c r="K44" s="11" t="s">
        <v>50</v>
      </c>
      <c r="L44" s="35">
        <v>836.0</v>
      </c>
      <c r="M44" s="36" t="s">
        <v>24</v>
      </c>
      <c r="N44" s="37" t="s">
        <v>10</v>
      </c>
      <c r="O44" s="16"/>
      <c r="P44" s="11" t="s">
        <v>65</v>
      </c>
      <c r="Q44" s="35">
        <v>578.0</v>
      </c>
      <c r="R44" s="36" t="s">
        <v>24</v>
      </c>
      <c r="S44" s="37" t="s">
        <v>15</v>
      </c>
    </row>
    <row r="45">
      <c r="A45" s="11" t="s">
        <v>85</v>
      </c>
      <c r="B45" s="35">
        <v>6789.0</v>
      </c>
      <c r="C45" s="36" t="s">
        <v>24</v>
      </c>
      <c r="D45" s="37" t="s">
        <v>6</v>
      </c>
      <c r="E45" s="16"/>
      <c r="F45" s="11" t="s">
        <v>86</v>
      </c>
      <c r="G45" s="35">
        <v>7000.0</v>
      </c>
      <c r="H45" s="36" t="s">
        <v>24</v>
      </c>
      <c r="I45" s="37" t="s">
        <v>15</v>
      </c>
      <c r="J45" s="16"/>
      <c r="K45" s="11" t="s">
        <v>53</v>
      </c>
      <c r="L45" s="35">
        <v>3566.0</v>
      </c>
      <c r="M45" s="36" t="s">
        <v>24</v>
      </c>
      <c r="N45" s="37" t="s">
        <v>8</v>
      </c>
      <c r="O45" s="16"/>
      <c r="P45" s="11" t="s">
        <v>68</v>
      </c>
      <c r="Q45" s="35">
        <v>3357.0</v>
      </c>
      <c r="R45" s="36" t="s">
        <v>29</v>
      </c>
      <c r="S45" s="37" t="s">
        <v>16</v>
      </c>
    </row>
    <row r="46">
      <c r="A46" s="11" t="s">
        <v>87</v>
      </c>
      <c r="B46" s="35">
        <v>3214.0</v>
      </c>
      <c r="C46" s="36" t="s">
        <v>24</v>
      </c>
      <c r="D46" s="37" t="s">
        <v>15</v>
      </c>
      <c r="E46" s="16"/>
      <c r="F46" s="11" t="s">
        <v>63</v>
      </c>
      <c r="G46" s="35">
        <v>500.0</v>
      </c>
      <c r="H46" s="36" t="s">
        <v>24</v>
      </c>
      <c r="I46" s="37" t="s">
        <v>6</v>
      </c>
      <c r="J46" s="16"/>
      <c r="K46" s="11" t="s">
        <v>56</v>
      </c>
      <c r="L46" s="35">
        <v>2563.0</v>
      </c>
      <c r="M46" s="36" t="s">
        <v>24</v>
      </c>
      <c r="N46" s="37" t="s">
        <v>12</v>
      </c>
      <c r="O46" s="16"/>
      <c r="P46" s="11" t="s">
        <v>70</v>
      </c>
      <c r="Q46" s="35">
        <v>22.0</v>
      </c>
      <c r="R46" s="36" t="s">
        <v>24</v>
      </c>
      <c r="S46" s="37" t="s">
        <v>15</v>
      </c>
    </row>
    <row r="47">
      <c r="A47" s="11" t="s">
        <v>88</v>
      </c>
      <c r="B47" s="35">
        <v>6884.0</v>
      </c>
      <c r="C47" s="36" t="s">
        <v>24</v>
      </c>
      <c r="D47" s="37" t="s">
        <v>14</v>
      </c>
      <c r="E47" s="16"/>
      <c r="F47" s="11" t="s">
        <v>89</v>
      </c>
      <c r="G47" s="35">
        <v>2000.0</v>
      </c>
      <c r="H47" s="36" t="s">
        <v>24</v>
      </c>
      <c r="I47" s="37" t="s">
        <v>10</v>
      </c>
      <c r="J47" s="16"/>
      <c r="K47" s="11" t="s">
        <v>59</v>
      </c>
      <c r="L47" s="35">
        <v>2456.0</v>
      </c>
      <c r="M47" s="36" t="s">
        <v>24</v>
      </c>
      <c r="N47" s="37" t="s">
        <v>14</v>
      </c>
      <c r="O47" s="16"/>
      <c r="P47" s="11" t="s">
        <v>71</v>
      </c>
      <c r="Q47" s="35">
        <v>1200.0</v>
      </c>
      <c r="R47" s="36" t="s">
        <v>24</v>
      </c>
      <c r="S47" s="37" t="s">
        <v>15</v>
      </c>
    </row>
    <row r="48">
      <c r="A48" s="11" t="s">
        <v>90</v>
      </c>
      <c r="B48" s="35">
        <v>2224.0</v>
      </c>
      <c r="C48" s="36" t="s">
        <v>24</v>
      </c>
      <c r="D48" s="37" t="s">
        <v>10</v>
      </c>
      <c r="E48" s="16"/>
      <c r="F48" s="11" t="s">
        <v>91</v>
      </c>
      <c r="G48" s="35">
        <v>3000.0</v>
      </c>
      <c r="H48" s="36" t="s">
        <v>24</v>
      </c>
      <c r="I48" s="37" t="s">
        <v>14</v>
      </c>
      <c r="J48" s="16"/>
      <c r="K48" s="11" t="s">
        <v>62</v>
      </c>
      <c r="L48" s="35">
        <v>321.0</v>
      </c>
      <c r="M48" s="36" t="s">
        <v>24</v>
      </c>
      <c r="N48" s="37" t="s">
        <v>14</v>
      </c>
      <c r="O48" s="16"/>
      <c r="P48" s="11" t="s">
        <v>90</v>
      </c>
      <c r="Q48" s="35">
        <v>2000.0</v>
      </c>
      <c r="R48" s="36" t="s">
        <v>24</v>
      </c>
      <c r="S48" s="37" t="s">
        <v>10</v>
      </c>
    </row>
    <row r="49">
      <c r="A49" s="11" t="s">
        <v>92</v>
      </c>
      <c r="B49" s="35">
        <v>5687.0</v>
      </c>
      <c r="C49" s="36" t="s">
        <v>24</v>
      </c>
      <c r="D49" s="37" t="s">
        <v>12</v>
      </c>
      <c r="E49" s="16"/>
      <c r="F49" s="11" t="s">
        <v>93</v>
      </c>
      <c r="G49" s="35">
        <v>5000.0</v>
      </c>
      <c r="H49" s="36" t="s">
        <v>24</v>
      </c>
      <c r="I49" s="37" t="s">
        <v>14</v>
      </c>
      <c r="J49" s="16"/>
      <c r="K49" s="11" t="s">
        <v>65</v>
      </c>
      <c r="L49" s="35">
        <v>578.0</v>
      </c>
      <c r="M49" s="36" t="s">
        <v>24</v>
      </c>
      <c r="N49" s="37" t="s">
        <v>15</v>
      </c>
      <c r="O49" s="16"/>
      <c r="P49" s="11" t="s">
        <v>92</v>
      </c>
      <c r="Q49" s="35">
        <v>18000.0</v>
      </c>
      <c r="R49" s="36" t="s">
        <v>24</v>
      </c>
      <c r="S49" s="37" t="s">
        <v>12</v>
      </c>
    </row>
    <row r="50">
      <c r="A50" s="11" t="s">
        <v>84</v>
      </c>
      <c r="B50" s="35">
        <v>333.0</v>
      </c>
      <c r="C50" s="36" t="s">
        <v>29</v>
      </c>
      <c r="D50" s="37" t="s">
        <v>16</v>
      </c>
      <c r="E50" s="16"/>
      <c r="F50" s="11" t="s">
        <v>94</v>
      </c>
      <c r="G50" s="35">
        <v>15000.0</v>
      </c>
      <c r="H50" s="36" t="s">
        <v>29</v>
      </c>
      <c r="I50" s="37" t="s">
        <v>16</v>
      </c>
      <c r="J50" s="16"/>
      <c r="K50" s="11" t="s">
        <v>68</v>
      </c>
      <c r="L50" s="35">
        <v>3357.0</v>
      </c>
      <c r="M50" s="36" t="s">
        <v>29</v>
      </c>
      <c r="N50" s="37" t="s">
        <v>16</v>
      </c>
      <c r="O50" s="16"/>
      <c r="P50" s="11" t="s">
        <v>84</v>
      </c>
      <c r="Q50" s="35">
        <v>15000.0</v>
      </c>
      <c r="R50" s="36" t="s">
        <v>29</v>
      </c>
      <c r="S50" s="37" t="s">
        <v>16</v>
      </c>
    </row>
    <row r="51">
      <c r="A51" s="11" t="s">
        <v>95</v>
      </c>
      <c r="B51" s="35">
        <v>7754.0</v>
      </c>
      <c r="C51" s="36" t="s">
        <v>24</v>
      </c>
      <c r="D51" s="37" t="s">
        <v>6</v>
      </c>
      <c r="E51" s="16"/>
      <c r="F51" s="11" t="s">
        <v>96</v>
      </c>
      <c r="G51" s="35">
        <v>10000.0</v>
      </c>
      <c r="H51" s="36" t="s">
        <v>24</v>
      </c>
      <c r="I51" s="37" t="s">
        <v>12</v>
      </c>
      <c r="J51" s="16"/>
      <c r="K51" s="11" t="s">
        <v>70</v>
      </c>
      <c r="L51" s="35">
        <v>22.0</v>
      </c>
      <c r="M51" s="36" t="s">
        <v>24</v>
      </c>
      <c r="N51" s="37" t="s">
        <v>15</v>
      </c>
      <c r="O51" s="16"/>
      <c r="P51" s="11" t="s">
        <v>95</v>
      </c>
      <c r="Q51" s="35">
        <v>3500.0</v>
      </c>
      <c r="R51" s="36" t="s">
        <v>24</v>
      </c>
      <c r="S51" s="37" t="s">
        <v>6</v>
      </c>
    </row>
    <row r="52">
      <c r="A52" s="11" t="s">
        <v>97</v>
      </c>
      <c r="B52" s="35">
        <v>33.0</v>
      </c>
      <c r="C52" s="36" t="s">
        <v>29</v>
      </c>
      <c r="D52" s="37" t="s">
        <v>16</v>
      </c>
      <c r="E52" s="16"/>
      <c r="F52" s="11" t="s">
        <v>98</v>
      </c>
      <c r="G52" s="35">
        <v>18000.0</v>
      </c>
      <c r="H52" s="36" t="s">
        <v>24</v>
      </c>
      <c r="I52" s="37" t="s">
        <v>14</v>
      </c>
      <c r="J52" s="16"/>
      <c r="K52" s="11" t="s">
        <v>78</v>
      </c>
      <c r="L52" s="35">
        <v>12000.0</v>
      </c>
      <c r="M52" s="36" t="s">
        <v>29</v>
      </c>
      <c r="N52" s="37" t="s">
        <v>16</v>
      </c>
      <c r="O52" s="16"/>
      <c r="P52" s="11" t="s">
        <v>97</v>
      </c>
      <c r="Q52" s="35">
        <v>40000.0</v>
      </c>
      <c r="R52" s="36" t="s">
        <v>29</v>
      </c>
      <c r="S52" s="37" t="s">
        <v>16</v>
      </c>
    </row>
    <row r="53">
      <c r="A53" s="11" t="s">
        <v>99</v>
      </c>
      <c r="B53" s="35">
        <v>66.0</v>
      </c>
      <c r="C53" s="36" t="s">
        <v>24</v>
      </c>
      <c r="D53" s="37" t="s">
        <v>75</v>
      </c>
      <c r="E53" s="16"/>
      <c r="F53" s="11" t="s">
        <v>100</v>
      </c>
      <c r="G53" s="35">
        <v>7000.0</v>
      </c>
      <c r="H53" s="36" t="s">
        <v>24</v>
      </c>
      <c r="I53" s="37" t="s">
        <v>15</v>
      </c>
      <c r="J53" s="16"/>
      <c r="K53" s="11" t="s">
        <v>99</v>
      </c>
      <c r="L53" s="35">
        <v>20000.0</v>
      </c>
      <c r="M53" s="36" t="s">
        <v>24</v>
      </c>
      <c r="N53" s="37" t="s">
        <v>75</v>
      </c>
      <c r="O53" s="16"/>
      <c r="P53" s="11" t="s">
        <v>99</v>
      </c>
      <c r="Q53" s="35">
        <v>20000.0</v>
      </c>
      <c r="R53" s="36" t="s">
        <v>24</v>
      </c>
      <c r="S53" s="37" t="s">
        <v>75</v>
      </c>
    </row>
    <row r="54">
      <c r="A54" s="11" t="s">
        <v>101</v>
      </c>
      <c r="B54" s="35">
        <v>333.0</v>
      </c>
      <c r="C54" s="36" t="s">
        <v>29</v>
      </c>
      <c r="D54" s="37" t="s">
        <v>16</v>
      </c>
      <c r="E54" s="16"/>
      <c r="F54" s="11" t="s">
        <v>102</v>
      </c>
      <c r="G54" s="35">
        <v>25000.0</v>
      </c>
      <c r="H54" s="36" t="s">
        <v>24</v>
      </c>
      <c r="I54" s="37" t="s">
        <v>13</v>
      </c>
      <c r="J54" s="16"/>
      <c r="K54" s="11" t="s">
        <v>101</v>
      </c>
      <c r="L54" s="35">
        <v>4000.0</v>
      </c>
      <c r="M54" s="36" t="s">
        <v>29</v>
      </c>
      <c r="N54" s="37" t="s">
        <v>16</v>
      </c>
      <c r="O54" s="16"/>
      <c r="P54" s="11" t="s">
        <v>101</v>
      </c>
      <c r="Q54" s="35">
        <v>4000.0</v>
      </c>
      <c r="R54" s="36" t="s">
        <v>29</v>
      </c>
      <c r="S54" s="37" t="s">
        <v>16</v>
      </c>
    </row>
    <row r="55">
      <c r="A55" s="11" t="s">
        <v>103</v>
      </c>
      <c r="B55" s="35">
        <v>6789.0</v>
      </c>
      <c r="C55" s="36" t="s">
        <v>24</v>
      </c>
      <c r="D55" s="37" t="s">
        <v>6</v>
      </c>
      <c r="E55" s="16"/>
      <c r="F55" s="11" t="s">
        <v>104</v>
      </c>
      <c r="G55" s="35">
        <v>2500.0</v>
      </c>
      <c r="H55" s="36" t="s">
        <v>24</v>
      </c>
      <c r="I55" s="37" t="s">
        <v>14</v>
      </c>
      <c r="J55" s="16"/>
      <c r="K55" s="11" t="s">
        <v>103</v>
      </c>
      <c r="L55" s="35">
        <v>4500.0</v>
      </c>
      <c r="M55" s="36" t="s">
        <v>24</v>
      </c>
      <c r="N55" s="37" t="s">
        <v>6</v>
      </c>
      <c r="O55" s="16"/>
      <c r="P55" s="11" t="s">
        <v>103</v>
      </c>
      <c r="Q55" s="35">
        <v>4500.0</v>
      </c>
      <c r="R55" s="36" t="s">
        <v>24</v>
      </c>
      <c r="S55" s="37" t="s">
        <v>6</v>
      </c>
    </row>
    <row r="56">
      <c r="A56" s="11" t="s">
        <v>105</v>
      </c>
      <c r="B56" s="35">
        <v>2235.0</v>
      </c>
      <c r="C56" s="36" t="s">
        <v>24</v>
      </c>
      <c r="D56" s="37" t="s">
        <v>8</v>
      </c>
      <c r="E56" s="16"/>
      <c r="F56" s="11" t="s">
        <v>106</v>
      </c>
      <c r="G56" s="35">
        <v>50000.0</v>
      </c>
      <c r="H56" s="36" t="s">
        <v>24</v>
      </c>
      <c r="I56" s="37" t="s">
        <v>14</v>
      </c>
      <c r="J56" s="16"/>
      <c r="K56" s="11" t="s">
        <v>105</v>
      </c>
      <c r="L56" s="35">
        <v>30000.0</v>
      </c>
      <c r="M56" s="36" t="s">
        <v>24</v>
      </c>
      <c r="N56" s="37" t="s">
        <v>8</v>
      </c>
      <c r="O56" s="16"/>
      <c r="P56" s="11" t="s">
        <v>105</v>
      </c>
      <c r="Q56" s="35">
        <v>30000.0</v>
      </c>
      <c r="R56" s="36" t="s">
        <v>24</v>
      </c>
      <c r="S56" s="37" t="s">
        <v>8</v>
      </c>
    </row>
    <row r="57">
      <c r="A57" s="11" t="s">
        <v>107</v>
      </c>
      <c r="B57" s="35">
        <v>2457.0</v>
      </c>
      <c r="C57" s="36" t="s">
        <v>24</v>
      </c>
      <c r="D57" s="37" t="s">
        <v>12</v>
      </c>
      <c r="E57" s="16"/>
      <c r="F57" s="11" t="s">
        <v>108</v>
      </c>
      <c r="G57" s="35">
        <v>10000.0</v>
      </c>
      <c r="H57" s="36" t="s">
        <v>29</v>
      </c>
      <c r="I57" s="37" t="s">
        <v>16</v>
      </c>
      <c r="J57" s="16"/>
      <c r="K57" s="11" t="s">
        <v>107</v>
      </c>
      <c r="L57" s="35">
        <v>10000.0</v>
      </c>
      <c r="M57" s="36" t="s">
        <v>24</v>
      </c>
      <c r="N57" s="37" t="s">
        <v>12</v>
      </c>
      <c r="O57" s="16"/>
      <c r="P57" s="11" t="s">
        <v>107</v>
      </c>
      <c r="Q57" s="35">
        <v>10000.0</v>
      </c>
      <c r="R57" s="36" t="s">
        <v>24</v>
      </c>
      <c r="S57" s="37" t="s">
        <v>12</v>
      </c>
    </row>
    <row r="58">
      <c r="A58" s="11" t="s">
        <v>109</v>
      </c>
      <c r="B58" s="35">
        <v>500.0</v>
      </c>
      <c r="C58" s="36" t="s">
        <v>24</v>
      </c>
      <c r="D58" s="37" t="s">
        <v>15</v>
      </c>
      <c r="E58" s="16"/>
      <c r="F58" s="11" t="s">
        <v>110</v>
      </c>
      <c r="G58" s="35">
        <v>30000.0</v>
      </c>
      <c r="H58" s="36" t="s">
        <v>24</v>
      </c>
      <c r="I58" s="37" t="s">
        <v>75</v>
      </c>
      <c r="J58" s="16"/>
      <c r="K58" s="11" t="s">
        <v>109</v>
      </c>
      <c r="L58" s="35">
        <v>1500.0</v>
      </c>
      <c r="M58" s="36" t="s">
        <v>24</v>
      </c>
      <c r="N58" s="37" t="s">
        <v>15</v>
      </c>
      <c r="O58" s="16"/>
      <c r="P58" s="11" t="s">
        <v>109</v>
      </c>
      <c r="Q58" s="35">
        <v>1500.0</v>
      </c>
      <c r="R58" s="36" t="s">
        <v>24</v>
      </c>
      <c r="S58" s="37" t="s">
        <v>15</v>
      </c>
    </row>
    <row r="59">
      <c r="A59" s="11" t="s">
        <v>111</v>
      </c>
      <c r="B59" s="35">
        <v>44332.0</v>
      </c>
      <c r="C59" s="36" t="s">
        <v>24</v>
      </c>
      <c r="D59" s="37" t="s">
        <v>13</v>
      </c>
      <c r="E59" s="16"/>
      <c r="F59" s="11" t="s">
        <v>112</v>
      </c>
      <c r="G59" s="35">
        <v>8000.0</v>
      </c>
      <c r="H59" s="36" t="s">
        <v>29</v>
      </c>
      <c r="I59" s="37" t="s">
        <v>16</v>
      </c>
      <c r="J59" s="16"/>
      <c r="K59" s="11" t="s">
        <v>111</v>
      </c>
      <c r="L59" s="35">
        <v>25000.0</v>
      </c>
      <c r="M59" s="36" t="s">
        <v>24</v>
      </c>
      <c r="N59" s="37" t="s">
        <v>13</v>
      </c>
      <c r="O59" s="16"/>
      <c r="P59" s="11" t="s">
        <v>111</v>
      </c>
      <c r="Q59" s="35">
        <v>25000.0</v>
      </c>
      <c r="R59" s="36" t="s">
        <v>24</v>
      </c>
      <c r="S59" s="37" t="s">
        <v>13</v>
      </c>
    </row>
    <row r="60">
      <c r="A60" s="11" t="s">
        <v>113</v>
      </c>
      <c r="B60" s="35">
        <v>20000.0</v>
      </c>
      <c r="C60" s="36" t="s">
        <v>24</v>
      </c>
      <c r="D60" s="37" t="s">
        <v>15</v>
      </c>
      <c r="E60" s="16"/>
      <c r="F60" s="11" t="s">
        <v>114</v>
      </c>
      <c r="G60" s="35">
        <v>20000.0</v>
      </c>
      <c r="H60" s="36" t="s">
        <v>24</v>
      </c>
      <c r="I60" s="37" t="s">
        <v>13</v>
      </c>
      <c r="J60" s="16"/>
      <c r="K60" s="11" t="s">
        <v>113</v>
      </c>
      <c r="L60" s="35">
        <v>20000.0</v>
      </c>
      <c r="M60" s="36" t="s">
        <v>24</v>
      </c>
      <c r="N60" s="37" t="s">
        <v>15</v>
      </c>
      <c r="O60" s="16"/>
      <c r="P60" s="11" t="s">
        <v>113</v>
      </c>
      <c r="Q60" s="35">
        <v>20000.0</v>
      </c>
      <c r="R60" s="36" t="s">
        <v>24</v>
      </c>
      <c r="S60" s="37" t="s">
        <v>15</v>
      </c>
    </row>
    <row r="61">
      <c r="A61" s="11" t="s">
        <v>115</v>
      </c>
      <c r="B61" s="35">
        <v>5000.0</v>
      </c>
      <c r="C61" s="36" t="s">
        <v>24</v>
      </c>
      <c r="D61" s="37" t="s">
        <v>14</v>
      </c>
      <c r="E61" s="16"/>
      <c r="F61" s="11" t="s">
        <v>116</v>
      </c>
      <c r="G61" s="35">
        <v>3000.0</v>
      </c>
      <c r="H61" s="36" t="s">
        <v>24</v>
      </c>
      <c r="I61" s="37" t="s">
        <v>10</v>
      </c>
      <c r="J61" s="16"/>
      <c r="K61" s="11" t="s">
        <v>115</v>
      </c>
      <c r="L61" s="35">
        <v>5000.0</v>
      </c>
      <c r="M61" s="36" t="s">
        <v>24</v>
      </c>
      <c r="N61" s="37" t="s">
        <v>14</v>
      </c>
      <c r="O61" s="16"/>
      <c r="P61" s="11" t="s">
        <v>115</v>
      </c>
      <c r="Q61" s="35">
        <v>5000.0</v>
      </c>
      <c r="R61" s="36" t="s">
        <v>24</v>
      </c>
      <c r="S61" s="37" t="s">
        <v>14</v>
      </c>
    </row>
    <row r="62">
      <c r="A62" s="11" t="s">
        <v>117</v>
      </c>
      <c r="B62" s="35">
        <v>15000.0</v>
      </c>
      <c r="C62" s="36" t="s">
        <v>24</v>
      </c>
      <c r="D62" s="37" t="s">
        <v>15</v>
      </c>
      <c r="E62" s="16"/>
      <c r="F62" s="11" t="s">
        <v>118</v>
      </c>
      <c r="G62" s="35">
        <v>12000.0</v>
      </c>
      <c r="H62" s="36" t="s">
        <v>24</v>
      </c>
      <c r="I62" s="37" t="s">
        <v>12</v>
      </c>
      <c r="J62" s="16"/>
      <c r="K62" s="11" t="s">
        <v>117</v>
      </c>
      <c r="L62" s="35">
        <v>15000.0</v>
      </c>
      <c r="M62" s="36" t="s">
        <v>24</v>
      </c>
      <c r="N62" s="37" t="s">
        <v>15</v>
      </c>
      <c r="O62" s="16"/>
      <c r="P62" s="11" t="s">
        <v>117</v>
      </c>
      <c r="Q62" s="35">
        <v>15000.0</v>
      </c>
      <c r="R62" s="36" t="s">
        <v>24</v>
      </c>
      <c r="S62" s="37" t="s">
        <v>15</v>
      </c>
    </row>
    <row r="63">
      <c r="A63" s="11" t="s">
        <v>119</v>
      </c>
      <c r="B63" s="35">
        <v>8000.0</v>
      </c>
      <c r="C63" s="36" t="s">
        <v>24</v>
      </c>
      <c r="D63" s="37" t="s">
        <v>15</v>
      </c>
      <c r="E63" s="16"/>
      <c r="F63" s="11" t="s">
        <v>120</v>
      </c>
      <c r="G63" s="35">
        <v>25000.0</v>
      </c>
      <c r="H63" s="36" t="s">
        <v>29</v>
      </c>
      <c r="I63" s="37" t="s">
        <v>16</v>
      </c>
      <c r="J63" s="16"/>
      <c r="K63" s="11" t="s">
        <v>119</v>
      </c>
      <c r="L63" s="35">
        <v>8000.0</v>
      </c>
      <c r="M63" s="36" t="s">
        <v>24</v>
      </c>
      <c r="N63" s="37" t="s">
        <v>15</v>
      </c>
      <c r="O63" s="16"/>
      <c r="P63" s="11" t="s">
        <v>119</v>
      </c>
      <c r="Q63" s="35">
        <v>8000.0</v>
      </c>
      <c r="R63" s="36" t="s">
        <v>24</v>
      </c>
      <c r="S63" s="37" t="s">
        <v>15</v>
      </c>
    </row>
    <row r="64">
      <c r="A64" s="11" t="s">
        <v>121</v>
      </c>
      <c r="B64" s="35">
        <v>60000.0</v>
      </c>
      <c r="C64" s="36" t="s">
        <v>24</v>
      </c>
      <c r="D64" s="37" t="s">
        <v>14</v>
      </c>
      <c r="E64" s="16"/>
      <c r="F64" s="11" t="s">
        <v>122</v>
      </c>
      <c r="G64" s="35">
        <v>8000.0</v>
      </c>
      <c r="H64" s="36" t="s">
        <v>24</v>
      </c>
      <c r="I64" s="37" t="s">
        <v>15</v>
      </c>
      <c r="J64" s="16"/>
      <c r="K64" s="11" t="s">
        <v>41</v>
      </c>
      <c r="L64" s="35">
        <v>33.0</v>
      </c>
      <c r="M64" s="36" t="s">
        <v>24</v>
      </c>
      <c r="N64" s="37" t="s">
        <v>15</v>
      </c>
      <c r="O64" s="16"/>
      <c r="P64" s="11" t="s">
        <v>121</v>
      </c>
      <c r="Q64" s="35">
        <v>60000.0</v>
      </c>
      <c r="R64" s="36" t="s">
        <v>24</v>
      </c>
      <c r="S64" s="37" t="s">
        <v>14</v>
      </c>
    </row>
    <row r="65">
      <c r="A65" s="11" t="s">
        <v>123</v>
      </c>
      <c r="B65" s="35">
        <v>12000.0</v>
      </c>
      <c r="C65" s="36" t="s">
        <v>24</v>
      </c>
      <c r="D65" s="37" t="s">
        <v>14</v>
      </c>
      <c r="E65" s="16"/>
      <c r="F65" s="11" t="s">
        <v>124</v>
      </c>
      <c r="G65" s="35">
        <v>10000.0</v>
      </c>
      <c r="H65" s="36" t="s">
        <v>24</v>
      </c>
      <c r="I65" s="37" t="s">
        <v>14</v>
      </c>
      <c r="J65" s="16"/>
      <c r="K65" s="11" t="s">
        <v>44</v>
      </c>
      <c r="L65" s="35">
        <v>446.0</v>
      </c>
      <c r="M65" s="36" t="s">
        <v>29</v>
      </c>
      <c r="N65" s="37" t="s">
        <v>16</v>
      </c>
      <c r="O65" s="16"/>
      <c r="P65" s="11" t="s">
        <v>123</v>
      </c>
      <c r="Q65" s="35">
        <v>12000.0</v>
      </c>
      <c r="R65" s="36" t="s">
        <v>24</v>
      </c>
      <c r="S65" s="37" t="s">
        <v>14</v>
      </c>
    </row>
    <row r="66">
      <c r="A66" s="11" t="s">
        <v>125</v>
      </c>
      <c r="B66" s="35">
        <v>223.0</v>
      </c>
      <c r="C66" s="36" t="s">
        <v>24</v>
      </c>
      <c r="D66" s="37" t="s">
        <v>6</v>
      </c>
      <c r="E66" s="16"/>
      <c r="F66" s="11" t="s">
        <v>126</v>
      </c>
      <c r="G66" s="35">
        <v>800.0</v>
      </c>
      <c r="H66" s="36" t="s">
        <v>24</v>
      </c>
      <c r="I66" s="37" t="s">
        <v>6</v>
      </c>
      <c r="J66" s="16"/>
      <c r="K66" s="11" t="s">
        <v>47</v>
      </c>
      <c r="L66" s="35">
        <v>752.0</v>
      </c>
      <c r="M66" s="36" t="s">
        <v>29</v>
      </c>
      <c r="N66" s="37" t="s">
        <v>16</v>
      </c>
      <c r="O66" s="16"/>
      <c r="P66" s="11" t="s">
        <v>125</v>
      </c>
      <c r="Q66" s="35">
        <v>7000.0</v>
      </c>
      <c r="R66" s="36" t="s">
        <v>24</v>
      </c>
      <c r="S66" s="37" t="s">
        <v>6</v>
      </c>
    </row>
    <row r="67">
      <c r="A67" s="11" t="s">
        <v>127</v>
      </c>
      <c r="B67" s="35">
        <v>4000.0</v>
      </c>
      <c r="C67" s="36" t="s">
        <v>24</v>
      </c>
      <c r="D67" s="37" t="s">
        <v>6</v>
      </c>
      <c r="E67" s="16"/>
      <c r="F67" s="11" t="s">
        <v>128</v>
      </c>
      <c r="G67" s="35">
        <v>45000.0</v>
      </c>
      <c r="H67" s="36" t="s">
        <v>24</v>
      </c>
      <c r="I67" s="37" t="s">
        <v>14</v>
      </c>
      <c r="J67" s="16"/>
      <c r="K67" s="11" t="s">
        <v>50</v>
      </c>
      <c r="L67" s="35">
        <v>836.0</v>
      </c>
      <c r="M67" s="36" t="s">
        <v>24</v>
      </c>
      <c r="N67" s="37" t="s">
        <v>10</v>
      </c>
      <c r="O67" s="16"/>
      <c r="P67" s="11" t="s">
        <v>127</v>
      </c>
      <c r="Q67" s="35">
        <v>4000.0</v>
      </c>
      <c r="R67" s="36" t="s">
        <v>24</v>
      </c>
      <c r="S67" s="37" t="s">
        <v>6</v>
      </c>
    </row>
    <row r="68">
      <c r="A68" s="11" t="s">
        <v>129</v>
      </c>
      <c r="B68" s="35">
        <v>244.0</v>
      </c>
      <c r="C68" s="36" t="s">
        <v>29</v>
      </c>
      <c r="D68" s="37" t="s">
        <v>16</v>
      </c>
      <c r="E68" s="16"/>
      <c r="F68" s="11" t="s">
        <v>130</v>
      </c>
      <c r="G68" s="35">
        <v>100000.0</v>
      </c>
      <c r="H68" s="36" t="s">
        <v>29</v>
      </c>
      <c r="I68" s="37" t="s">
        <v>16</v>
      </c>
      <c r="J68" s="16"/>
      <c r="K68" s="11" t="s">
        <v>53</v>
      </c>
      <c r="L68" s="35">
        <v>3566.0</v>
      </c>
      <c r="M68" s="36" t="s">
        <v>24</v>
      </c>
      <c r="N68" s="37" t="s">
        <v>8</v>
      </c>
      <c r="O68" s="16"/>
      <c r="P68" s="11" t="s">
        <v>129</v>
      </c>
      <c r="Q68" s="35">
        <v>30000.0</v>
      </c>
      <c r="R68" s="36" t="s">
        <v>29</v>
      </c>
      <c r="S68" s="37" t="s">
        <v>16</v>
      </c>
    </row>
    <row r="69">
      <c r="A69" s="11" t="s">
        <v>131</v>
      </c>
      <c r="B69" s="35">
        <v>22467.0</v>
      </c>
      <c r="C69" s="36" t="s">
        <v>24</v>
      </c>
      <c r="D69" s="37" t="s">
        <v>15</v>
      </c>
      <c r="E69" s="16"/>
      <c r="F69" s="11" t="s">
        <v>132</v>
      </c>
      <c r="G69" s="35">
        <v>2000.0</v>
      </c>
      <c r="H69" s="36" t="s">
        <v>24</v>
      </c>
      <c r="I69" s="37" t="s">
        <v>15</v>
      </c>
      <c r="J69" s="16"/>
      <c r="K69" s="11" t="s">
        <v>56</v>
      </c>
      <c r="L69" s="35">
        <v>2563.0</v>
      </c>
      <c r="M69" s="36" t="s">
        <v>24</v>
      </c>
      <c r="N69" s="37" t="s">
        <v>12</v>
      </c>
      <c r="O69" s="16"/>
      <c r="P69" s="11" t="s">
        <v>131</v>
      </c>
      <c r="Q69" s="35">
        <v>2500.0</v>
      </c>
      <c r="R69" s="36" t="s">
        <v>24</v>
      </c>
      <c r="S69" s="37" t="s">
        <v>15</v>
      </c>
    </row>
    <row r="70">
      <c r="A70" s="11" t="s">
        <v>133</v>
      </c>
      <c r="B70" s="35">
        <v>5433.0</v>
      </c>
      <c r="C70" s="36" t="s">
        <v>24</v>
      </c>
      <c r="D70" s="37" t="s">
        <v>12</v>
      </c>
      <c r="E70" s="16"/>
      <c r="F70" s="11" t="s">
        <v>134</v>
      </c>
      <c r="G70" s="35">
        <v>400.0</v>
      </c>
      <c r="H70" s="36" t="s">
        <v>24</v>
      </c>
      <c r="I70" s="37" t="s">
        <v>12</v>
      </c>
      <c r="J70" s="16"/>
      <c r="K70" s="11" t="s">
        <v>59</v>
      </c>
      <c r="L70" s="35">
        <v>2456.0</v>
      </c>
      <c r="M70" s="36" t="s">
        <v>24</v>
      </c>
      <c r="N70" s="37" t="s">
        <v>14</v>
      </c>
      <c r="O70" s="16"/>
      <c r="P70" s="11" t="s">
        <v>133</v>
      </c>
      <c r="Q70" s="35">
        <v>20000.0</v>
      </c>
      <c r="R70" s="36" t="s">
        <v>24</v>
      </c>
      <c r="S70" s="37" t="s">
        <v>12</v>
      </c>
    </row>
    <row r="71">
      <c r="A71" s="11" t="s">
        <v>135</v>
      </c>
      <c r="B71" s="35">
        <v>6784.0</v>
      </c>
      <c r="C71" s="36" t="s">
        <v>24</v>
      </c>
      <c r="D71" s="37" t="s">
        <v>75</v>
      </c>
      <c r="E71" s="16"/>
      <c r="F71" s="11" t="s">
        <v>136</v>
      </c>
      <c r="G71" s="35">
        <v>15000.0</v>
      </c>
      <c r="H71" s="36" t="s">
        <v>29</v>
      </c>
      <c r="I71" s="37" t="s">
        <v>16</v>
      </c>
      <c r="J71" s="16"/>
      <c r="K71" s="11" t="s">
        <v>62</v>
      </c>
      <c r="L71" s="35">
        <v>321.0</v>
      </c>
      <c r="M71" s="36" t="s">
        <v>24</v>
      </c>
      <c r="N71" s="37" t="s">
        <v>14</v>
      </c>
      <c r="O71" s="16"/>
      <c r="P71" s="11" t="s">
        <v>135</v>
      </c>
      <c r="Q71" s="35">
        <v>50000.0</v>
      </c>
      <c r="R71" s="36" t="s">
        <v>24</v>
      </c>
      <c r="S71" s="37" t="s">
        <v>75</v>
      </c>
    </row>
    <row r="72">
      <c r="A72" s="11" t="s">
        <v>137</v>
      </c>
      <c r="B72" s="35">
        <v>35789.0</v>
      </c>
      <c r="C72" s="36" t="s">
        <v>24</v>
      </c>
      <c r="D72" s="37" t="s">
        <v>14</v>
      </c>
      <c r="E72" s="16"/>
      <c r="F72" s="11" t="s">
        <v>138</v>
      </c>
      <c r="G72" s="35">
        <v>5000.0</v>
      </c>
      <c r="H72" s="36" t="s">
        <v>24</v>
      </c>
      <c r="I72" s="37" t="s">
        <v>15</v>
      </c>
      <c r="J72" s="16"/>
      <c r="K72" s="11" t="s">
        <v>65</v>
      </c>
      <c r="L72" s="35">
        <v>578.0</v>
      </c>
      <c r="M72" s="36" t="s">
        <v>24</v>
      </c>
      <c r="N72" s="37" t="s">
        <v>15</v>
      </c>
      <c r="O72" s="16"/>
      <c r="P72" s="11" t="s">
        <v>137</v>
      </c>
      <c r="Q72" s="35">
        <v>10000.0</v>
      </c>
      <c r="R72" s="36" t="s">
        <v>24</v>
      </c>
      <c r="S72" s="37" t="s">
        <v>14</v>
      </c>
    </row>
    <row r="73">
      <c r="A73" s="11" t="s">
        <v>114</v>
      </c>
      <c r="B73" s="35">
        <v>244678.0</v>
      </c>
      <c r="C73" s="36" t="s">
        <v>24</v>
      </c>
      <c r="D73" s="37" t="s">
        <v>13</v>
      </c>
      <c r="E73" s="16"/>
      <c r="F73" s="11" t="s">
        <v>139</v>
      </c>
      <c r="G73" s="35">
        <v>2500.0</v>
      </c>
      <c r="H73" s="36" t="s">
        <v>24</v>
      </c>
      <c r="I73" s="37" t="s">
        <v>10</v>
      </c>
      <c r="J73" s="16"/>
      <c r="K73" s="11" t="s">
        <v>68</v>
      </c>
      <c r="L73" s="35">
        <v>3357.0</v>
      </c>
      <c r="M73" s="36" t="s">
        <v>29</v>
      </c>
      <c r="N73" s="37" t="s">
        <v>16</v>
      </c>
      <c r="O73" s="16"/>
      <c r="P73" s="11" t="s">
        <v>114</v>
      </c>
      <c r="Q73" s="35">
        <v>15000.0</v>
      </c>
      <c r="R73" s="36" t="s">
        <v>24</v>
      </c>
      <c r="S73" s="37" t="s">
        <v>13</v>
      </c>
    </row>
    <row r="74">
      <c r="A74" s="11" t="s">
        <v>140</v>
      </c>
      <c r="B74" s="35">
        <v>4433.0</v>
      </c>
      <c r="C74" s="36" t="s">
        <v>24</v>
      </c>
      <c r="D74" s="37" t="s">
        <v>10</v>
      </c>
      <c r="E74" s="16"/>
      <c r="F74" s="11" t="s">
        <v>141</v>
      </c>
      <c r="G74" s="35">
        <v>5000.0</v>
      </c>
      <c r="H74" s="36" t="s">
        <v>24</v>
      </c>
      <c r="I74" s="37" t="s">
        <v>8</v>
      </c>
      <c r="J74" s="16"/>
      <c r="K74" s="11" t="s">
        <v>70</v>
      </c>
      <c r="L74" s="35">
        <v>22.0</v>
      </c>
      <c r="M74" s="36" t="s">
        <v>24</v>
      </c>
      <c r="N74" s="37" t="s">
        <v>15</v>
      </c>
      <c r="O74" s="16"/>
      <c r="P74" s="11" t="s">
        <v>140</v>
      </c>
      <c r="Q74" s="35">
        <v>5000.0</v>
      </c>
      <c r="R74" s="36" t="s">
        <v>24</v>
      </c>
      <c r="S74" s="37" t="s">
        <v>10</v>
      </c>
    </row>
    <row r="75">
      <c r="A75" s="11" t="s">
        <v>142</v>
      </c>
      <c r="B75" s="35">
        <v>50000.0</v>
      </c>
      <c r="C75" s="36" t="s">
        <v>29</v>
      </c>
      <c r="D75" s="37" t="s">
        <v>16</v>
      </c>
      <c r="F75" s="11" t="s">
        <v>143</v>
      </c>
      <c r="G75" s="35">
        <v>3000.0</v>
      </c>
      <c r="H75" s="36" t="s">
        <v>24</v>
      </c>
      <c r="I75" s="37" t="s">
        <v>15</v>
      </c>
      <c r="K75" s="11" t="s">
        <v>38</v>
      </c>
      <c r="L75" s="35">
        <v>500.0</v>
      </c>
      <c r="M75" s="36" t="s">
        <v>24</v>
      </c>
      <c r="N75" s="37" t="s">
        <v>12</v>
      </c>
      <c r="O75" s="16"/>
      <c r="P75" s="11" t="s">
        <v>142</v>
      </c>
      <c r="Q75" s="35">
        <v>50000.0</v>
      </c>
      <c r="R75" s="36" t="s">
        <v>29</v>
      </c>
      <c r="S75" s="37" t="s">
        <v>16</v>
      </c>
    </row>
    <row r="76">
      <c r="A76" s="11" t="s">
        <v>144</v>
      </c>
      <c r="B76" s="35">
        <v>35678.0</v>
      </c>
      <c r="C76" s="36" t="s">
        <v>24</v>
      </c>
      <c r="D76" s="37" t="s">
        <v>15</v>
      </c>
      <c r="F76" s="11" t="s">
        <v>145</v>
      </c>
      <c r="G76" s="35">
        <v>30000.0</v>
      </c>
      <c r="H76" s="36" t="s">
        <v>24</v>
      </c>
      <c r="I76" s="37" t="s">
        <v>8</v>
      </c>
      <c r="K76" s="11" t="s">
        <v>72</v>
      </c>
      <c r="L76" s="35">
        <v>300.0</v>
      </c>
      <c r="M76" s="36" t="s">
        <v>24</v>
      </c>
      <c r="N76" s="37" t="s">
        <v>15</v>
      </c>
      <c r="O76" s="16"/>
      <c r="P76" s="11" t="s">
        <v>144</v>
      </c>
      <c r="Q76" s="35">
        <v>8000.0</v>
      </c>
      <c r="R76" s="36" t="s">
        <v>24</v>
      </c>
      <c r="S76" s="37" t="s">
        <v>15</v>
      </c>
    </row>
    <row r="77">
      <c r="A77" s="11" t="s">
        <v>146</v>
      </c>
      <c r="B77" s="35">
        <v>333678.0</v>
      </c>
      <c r="C77" s="36" t="s">
        <v>24</v>
      </c>
      <c r="D77" s="37" t="s">
        <v>15</v>
      </c>
      <c r="F77" s="11" t="s">
        <v>147</v>
      </c>
      <c r="G77" s="35">
        <v>2000.0</v>
      </c>
      <c r="H77" s="36" t="s">
        <v>24</v>
      </c>
      <c r="I77" s="37" t="s">
        <v>6</v>
      </c>
      <c r="K77" s="11" t="s">
        <v>73</v>
      </c>
      <c r="L77" s="35">
        <v>3500.0</v>
      </c>
      <c r="M77" s="36" t="s">
        <v>24</v>
      </c>
      <c r="N77" s="37" t="s">
        <v>6</v>
      </c>
      <c r="O77" s="16"/>
      <c r="P77" s="11" t="s">
        <v>146</v>
      </c>
      <c r="Q77" s="35">
        <v>2000.0</v>
      </c>
      <c r="R77" s="36" t="s">
        <v>24</v>
      </c>
      <c r="S77" s="37" t="s">
        <v>15</v>
      </c>
    </row>
    <row r="78">
      <c r="A78" s="11" t="s">
        <v>148</v>
      </c>
      <c r="B78" s="35">
        <v>3578.0</v>
      </c>
      <c r="C78" s="36" t="s">
        <v>29</v>
      </c>
      <c r="D78" s="37" t="s">
        <v>16</v>
      </c>
      <c r="F78" s="11" t="s">
        <v>149</v>
      </c>
      <c r="G78" s="35">
        <v>1500.0</v>
      </c>
      <c r="H78" s="36" t="s">
        <v>24</v>
      </c>
      <c r="I78" s="37" t="s">
        <v>15</v>
      </c>
      <c r="K78" s="11" t="s">
        <v>74</v>
      </c>
      <c r="L78" s="35">
        <v>25000.0</v>
      </c>
      <c r="M78" s="36" t="s">
        <v>24</v>
      </c>
      <c r="N78" s="37" t="s">
        <v>75</v>
      </c>
      <c r="O78" s="16"/>
      <c r="P78" s="11" t="s">
        <v>148</v>
      </c>
      <c r="Q78" s="35">
        <v>15000.0</v>
      </c>
      <c r="R78" s="36" t="s">
        <v>29</v>
      </c>
      <c r="S78" s="37" t="s">
        <v>16</v>
      </c>
    </row>
    <row r="79">
      <c r="A79" s="11" t="s">
        <v>150</v>
      </c>
      <c r="B79" s="35">
        <v>3356788.0</v>
      </c>
      <c r="C79" s="36" t="s">
        <v>24</v>
      </c>
      <c r="D79" s="37" t="s">
        <v>6</v>
      </c>
      <c r="F79" s="11" t="s">
        <v>151</v>
      </c>
      <c r="G79" s="35">
        <v>1200.0</v>
      </c>
      <c r="H79" s="36" t="s">
        <v>29</v>
      </c>
      <c r="I79" s="37" t="s">
        <v>16</v>
      </c>
      <c r="K79" s="11" t="s">
        <v>76</v>
      </c>
      <c r="L79" s="35">
        <v>6000.0</v>
      </c>
      <c r="M79" s="36" t="s">
        <v>24</v>
      </c>
      <c r="N79" s="37" t="s">
        <v>14</v>
      </c>
      <c r="O79" s="16"/>
      <c r="P79" s="11" t="s">
        <v>150</v>
      </c>
      <c r="Q79" s="35">
        <v>2500.0</v>
      </c>
      <c r="R79" s="36" t="s">
        <v>24</v>
      </c>
      <c r="S79" s="37" t="s">
        <v>6</v>
      </c>
    </row>
    <row r="80">
      <c r="A80" s="11" t="s">
        <v>152</v>
      </c>
      <c r="B80" s="35">
        <v>3000.0</v>
      </c>
      <c r="C80" s="36" t="s">
        <v>29</v>
      </c>
      <c r="D80" s="37" t="s">
        <v>16</v>
      </c>
      <c r="F80" s="11" t="s">
        <v>152</v>
      </c>
      <c r="G80" s="35">
        <v>3000.0</v>
      </c>
      <c r="H80" s="36" t="s">
        <v>29</v>
      </c>
      <c r="I80" s="37" t="s">
        <v>16</v>
      </c>
      <c r="K80" s="11" t="s">
        <v>77</v>
      </c>
      <c r="L80" s="35">
        <v>10000.0</v>
      </c>
      <c r="M80" s="36" t="s">
        <v>24</v>
      </c>
      <c r="N80" s="37" t="s">
        <v>15</v>
      </c>
      <c r="O80" s="16"/>
      <c r="P80" s="11" t="s">
        <v>152</v>
      </c>
      <c r="Q80" s="35">
        <v>3000.0</v>
      </c>
      <c r="R80" s="36" t="s">
        <v>29</v>
      </c>
      <c r="S80" s="37" t="s">
        <v>16</v>
      </c>
    </row>
    <row r="81">
      <c r="A81" s="11" t="s">
        <v>153</v>
      </c>
      <c r="B81" s="35">
        <v>12000.0</v>
      </c>
      <c r="C81" s="36" t="s">
        <v>24</v>
      </c>
      <c r="D81" s="37" t="s">
        <v>8</v>
      </c>
      <c r="F81" s="11" t="s">
        <v>153</v>
      </c>
      <c r="G81" s="35">
        <v>12000.0</v>
      </c>
      <c r="H81" s="36" t="s">
        <v>24</v>
      </c>
      <c r="I81" s="37" t="s">
        <v>8</v>
      </c>
      <c r="K81" s="11" t="s">
        <v>78</v>
      </c>
      <c r="L81" s="35">
        <v>12000.0</v>
      </c>
      <c r="M81" s="36" t="s">
        <v>29</v>
      </c>
      <c r="N81" s="37" t="s">
        <v>16</v>
      </c>
      <c r="O81" s="16"/>
      <c r="P81" s="11" t="s">
        <v>153</v>
      </c>
      <c r="Q81" s="35">
        <v>12000.0</v>
      </c>
      <c r="R81" s="36" t="s">
        <v>24</v>
      </c>
      <c r="S81" s="37" t="s">
        <v>8</v>
      </c>
    </row>
    <row r="82">
      <c r="L82" s="16"/>
      <c r="M82" s="16"/>
      <c r="N82" s="16"/>
      <c r="O82" s="16"/>
      <c r="P82" s="16"/>
    </row>
    <row r="83">
      <c r="L83" s="16"/>
      <c r="M83" s="16"/>
      <c r="N83" s="16"/>
      <c r="O83" s="16"/>
      <c r="P83" s="16"/>
    </row>
    <row r="84">
      <c r="L84" s="16"/>
      <c r="M84" s="16"/>
      <c r="N84" s="16"/>
      <c r="O84" s="16"/>
      <c r="P84" s="16"/>
    </row>
    <row r="85">
      <c r="L85" s="16"/>
      <c r="M85" s="16"/>
      <c r="N85" s="16"/>
      <c r="O85" s="16"/>
      <c r="P85" s="16"/>
    </row>
    <row r="86">
      <c r="L86" s="16"/>
      <c r="M86" s="16"/>
      <c r="N86" s="16"/>
      <c r="O86" s="16"/>
      <c r="P86" s="16"/>
    </row>
    <row r="87">
      <c r="L87" s="16"/>
      <c r="M87" s="16"/>
      <c r="N87" s="16"/>
      <c r="O87" s="16"/>
      <c r="P87" s="16"/>
    </row>
    <row r="88">
      <c r="L88" s="16"/>
      <c r="M88" s="16"/>
      <c r="N88" s="16"/>
      <c r="O88" s="16"/>
      <c r="P88" s="16"/>
    </row>
    <row r="89">
      <c r="L89" s="16"/>
      <c r="M89" s="16"/>
      <c r="N89" s="16"/>
      <c r="O89" s="16"/>
      <c r="P89" s="16"/>
    </row>
    <row r="90">
      <c r="L90" s="16"/>
      <c r="M90" s="16"/>
      <c r="N90" s="16"/>
      <c r="O90" s="16"/>
      <c r="P90" s="16"/>
    </row>
    <row r="91">
      <c r="L91" s="16"/>
      <c r="M91" s="16"/>
      <c r="N91" s="16"/>
      <c r="O91" s="16"/>
      <c r="P91" s="16"/>
    </row>
    <row r="92">
      <c r="L92" s="16"/>
      <c r="M92" s="16"/>
      <c r="N92" s="16"/>
      <c r="O92" s="16"/>
      <c r="P92" s="16"/>
    </row>
    <row r="93">
      <c r="L93" s="16"/>
      <c r="M93" s="16"/>
      <c r="N93" s="16"/>
      <c r="O93" s="16"/>
      <c r="P93" s="16"/>
    </row>
    <row r="94">
      <c r="L94" s="16"/>
      <c r="M94" s="16"/>
      <c r="N94" s="16"/>
      <c r="O94" s="16"/>
      <c r="P94" s="16"/>
    </row>
    <row r="95">
      <c r="L95" s="16"/>
      <c r="M95" s="16"/>
      <c r="N95" s="16"/>
      <c r="O95" s="16"/>
      <c r="P95" s="16"/>
    </row>
    <row r="96">
      <c r="L96" s="16"/>
      <c r="M96" s="16"/>
      <c r="N96" s="16"/>
      <c r="O96" s="16"/>
      <c r="P96" s="16"/>
    </row>
    <row r="97">
      <c r="L97" s="16"/>
      <c r="M97" s="16"/>
      <c r="N97" s="16"/>
      <c r="O97" s="16"/>
      <c r="P97" s="16"/>
    </row>
    <row r="98">
      <c r="L98" s="16"/>
      <c r="M98" s="16"/>
      <c r="N98" s="16"/>
      <c r="O98" s="16"/>
      <c r="P98" s="16"/>
    </row>
    <row r="99">
      <c r="L99" s="16"/>
      <c r="M99" s="16"/>
      <c r="N99" s="16"/>
      <c r="O99" s="16"/>
      <c r="P99" s="16"/>
    </row>
    <row r="100">
      <c r="L100" s="16"/>
      <c r="M100" s="16"/>
      <c r="N100" s="16"/>
      <c r="O100" s="16"/>
      <c r="P100" s="16"/>
    </row>
    <row r="101">
      <c r="L101" s="16"/>
      <c r="M101" s="16"/>
      <c r="N101" s="16"/>
      <c r="O101" s="16"/>
      <c r="P101" s="16"/>
    </row>
    <row r="102">
      <c r="L102" s="16"/>
      <c r="M102" s="16"/>
      <c r="N102" s="16"/>
      <c r="O102" s="16"/>
      <c r="P102" s="16"/>
    </row>
    <row r="103">
      <c r="L103" s="16"/>
      <c r="M103" s="16"/>
      <c r="N103" s="16"/>
      <c r="O103" s="16"/>
      <c r="P103" s="16"/>
    </row>
    <row r="104">
      <c r="L104" s="16"/>
      <c r="M104" s="16"/>
      <c r="N104" s="16"/>
      <c r="O104" s="16"/>
      <c r="P104" s="16"/>
    </row>
    <row r="105">
      <c r="L105" s="16"/>
      <c r="M105" s="16"/>
      <c r="N105" s="16"/>
      <c r="O105" s="16"/>
      <c r="P105" s="16"/>
    </row>
    <row r="106">
      <c r="L106" s="16"/>
      <c r="M106" s="16"/>
      <c r="N106" s="16"/>
      <c r="O106" s="16"/>
      <c r="P106" s="16"/>
    </row>
    <row r="107">
      <c r="L107" s="16"/>
      <c r="M107" s="16"/>
      <c r="N107" s="16"/>
      <c r="O107" s="16"/>
      <c r="P107" s="16"/>
    </row>
    <row r="108">
      <c r="L108" s="16"/>
      <c r="M108" s="16"/>
      <c r="N108" s="16"/>
      <c r="O108" s="16"/>
      <c r="P108" s="16"/>
    </row>
    <row r="109">
      <c r="L109" s="16"/>
      <c r="M109" s="16"/>
      <c r="N109" s="16"/>
      <c r="O109" s="16"/>
      <c r="P109" s="16"/>
    </row>
    <row r="110">
      <c r="L110" s="16"/>
      <c r="M110" s="16"/>
      <c r="N110" s="16"/>
      <c r="O110" s="16"/>
      <c r="P110" s="16"/>
    </row>
    <row r="111">
      <c r="L111" s="16"/>
      <c r="M111" s="16"/>
      <c r="N111" s="16"/>
      <c r="O111" s="16"/>
      <c r="P111" s="16"/>
    </row>
    <row r="112">
      <c r="L112" s="16"/>
      <c r="M112" s="16"/>
      <c r="N112" s="16"/>
      <c r="O112" s="16"/>
      <c r="P112" s="16"/>
    </row>
    <row r="113">
      <c r="L113" s="16"/>
      <c r="M113" s="16"/>
      <c r="N113" s="16"/>
      <c r="O113" s="16"/>
      <c r="P113" s="16"/>
    </row>
    <row r="114">
      <c r="L114" s="16"/>
      <c r="M114" s="16"/>
      <c r="N114" s="16"/>
      <c r="O114" s="16"/>
      <c r="P114" s="16"/>
    </row>
    <row r="115">
      <c r="L115" s="16"/>
      <c r="M115" s="16"/>
      <c r="N115" s="16"/>
      <c r="O115" s="16"/>
      <c r="P115" s="16"/>
    </row>
    <row r="116">
      <c r="L116" s="16"/>
      <c r="M116" s="16"/>
      <c r="N116" s="16"/>
      <c r="O116" s="16"/>
      <c r="P116" s="16"/>
    </row>
    <row r="117">
      <c r="L117" s="16"/>
      <c r="M117" s="16"/>
      <c r="N117" s="16"/>
      <c r="O117" s="16"/>
      <c r="P117" s="16"/>
    </row>
    <row r="118">
      <c r="L118" s="16"/>
      <c r="M118" s="16"/>
      <c r="N118" s="16"/>
      <c r="O118" s="16"/>
      <c r="P118" s="16"/>
    </row>
    <row r="119">
      <c r="L119" s="16"/>
      <c r="M119" s="16"/>
      <c r="N119" s="16"/>
      <c r="O119" s="16"/>
      <c r="P119" s="16"/>
    </row>
    <row r="120">
      <c r="L120" s="16"/>
      <c r="M120" s="16"/>
      <c r="N120" s="16"/>
      <c r="O120" s="16"/>
      <c r="P120" s="16"/>
    </row>
    <row r="121">
      <c r="L121" s="16"/>
      <c r="M121" s="16"/>
      <c r="N121" s="16"/>
      <c r="O121" s="16"/>
      <c r="P121" s="16"/>
    </row>
    <row r="122">
      <c r="L122" s="16"/>
      <c r="M122" s="16"/>
      <c r="N122" s="16"/>
      <c r="O122" s="16"/>
      <c r="P122" s="16"/>
    </row>
    <row r="123">
      <c r="L123" s="16"/>
      <c r="M123" s="16"/>
      <c r="N123" s="16"/>
      <c r="O123" s="16"/>
      <c r="P123" s="16"/>
    </row>
    <row r="124">
      <c r="L124" s="16"/>
      <c r="M124" s="16"/>
      <c r="N124" s="16"/>
      <c r="O124" s="16"/>
      <c r="P124" s="16"/>
    </row>
    <row r="125">
      <c r="L125" s="16"/>
      <c r="M125" s="16"/>
      <c r="N125" s="16"/>
      <c r="O125" s="16"/>
      <c r="P125" s="16"/>
    </row>
    <row r="126">
      <c r="L126" s="16"/>
      <c r="M126" s="16"/>
      <c r="N126" s="16"/>
      <c r="O126" s="16"/>
      <c r="P126" s="16"/>
    </row>
    <row r="127">
      <c r="L127" s="16"/>
      <c r="M127" s="16"/>
      <c r="N127" s="16"/>
      <c r="O127" s="16"/>
      <c r="P127" s="16"/>
    </row>
    <row r="128">
      <c r="L128" s="16"/>
      <c r="M128" s="16"/>
      <c r="N128" s="16"/>
      <c r="O128" s="16"/>
      <c r="P128" s="16"/>
    </row>
    <row r="129">
      <c r="L129" s="16"/>
      <c r="M129" s="16"/>
      <c r="N129" s="16"/>
      <c r="O129" s="16"/>
      <c r="P129" s="16"/>
    </row>
    <row r="130">
      <c r="L130" s="16"/>
      <c r="M130" s="16"/>
      <c r="N130" s="16"/>
      <c r="O130" s="16"/>
      <c r="P130" s="16"/>
    </row>
    <row r="131">
      <c r="L131" s="16"/>
      <c r="M131" s="16"/>
      <c r="N131" s="16"/>
      <c r="O131" s="16"/>
      <c r="P131" s="16"/>
    </row>
    <row r="132">
      <c r="L132" s="16"/>
      <c r="M132" s="16"/>
      <c r="N132" s="16"/>
      <c r="O132" s="16"/>
      <c r="P132" s="16"/>
    </row>
    <row r="133">
      <c r="L133" s="16"/>
      <c r="M133" s="16"/>
      <c r="N133" s="16"/>
      <c r="O133" s="16"/>
      <c r="P133" s="16"/>
    </row>
    <row r="134">
      <c r="L134" s="16"/>
      <c r="M134" s="16"/>
      <c r="N134" s="16"/>
      <c r="O134" s="16"/>
      <c r="P134" s="16"/>
    </row>
    <row r="135">
      <c r="L135" s="16"/>
      <c r="M135" s="16"/>
      <c r="N135" s="16"/>
      <c r="O135" s="16"/>
      <c r="P135" s="16"/>
    </row>
    <row r="136">
      <c r="L136" s="16"/>
      <c r="M136" s="16"/>
      <c r="N136" s="16"/>
      <c r="O136" s="16"/>
      <c r="P136" s="16"/>
    </row>
    <row r="137">
      <c r="L137" s="16"/>
      <c r="M137" s="16"/>
      <c r="N137" s="16"/>
      <c r="O137" s="16"/>
      <c r="P137" s="16"/>
    </row>
    <row r="138">
      <c r="L138" s="16"/>
      <c r="M138" s="16"/>
      <c r="N138" s="16"/>
      <c r="O138" s="16"/>
      <c r="P138" s="16"/>
    </row>
    <row r="139">
      <c r="L139" s="16"/>
      <c r="M139" s="16"/>
      <c r="N139" s="16"/>
      <c r="O139" s="16"/>
      <c r="P139" s="16"/>
    </row>
    <row r="140">
      <c r="L140" s="16"/>
      <c r="M140" s="16"/>
      <c r="N140" s="16"/>
      <c r="O140" s="16"/>
      <c r="P140" s="16"/>
    </row>
    <row r="141">
      <c r="L141" s="16"/>
      <c r="M141" s="16"/>
      <c r="N141" s="16"/>
      <c r="O141" s="16"/>
      <c r="P141" s="16"/>
    </row>
    <row r="142">
      <c r="L142" s="16"/>
      <c r="M142" s="16"/>
      <c r="N142" s="16"/>
      <c r="O142" s="16"/>
      <c r="P142" s="16"/>
    </row>
    <row r="143">
      <c r="L143" s="16"/>
      <c r="M143" s="16"/>
      <c r="N143" s="16"/>
      <c r="O143" s="16"/>
      <c r="P143" s="16"/>
    </row>
    <row r="144">
      <c r="L144" s="16"/>
      <c r="M144" s="16"/>
      <c r="N144" s="16"/>
      <c r="O144" s="16"/>
      <c r="P144" s="16"/>
    </row>
    <row r="145">
      <c r="L145" s="16"/>
      <c r="M145" s="16"/>
      <c r="N145" s="16"/>
      <c r="O145" s="16"/>
      <c r="P145" s="16"/>
    </row>
    <row r="146">
      <c r="L146" s="16"/>
      <c r="M146" s="16"/>
      <c r="N146" s="16"/>
      <c r="O146" s="16"/>
      <c r="P146" s="16"/>
    </row>
    <row r="147">
      <c r="L147" s="16"/>
      <c r="M147" s="16"/>
      <c r="N147" s="16"/>
      <c r="O147" s="16"/>
      <c r="P147" s="16"/>
    </row>
    <row r="148">
      <c r="L148" s="16"/>
      <c r="M148" s="16"/>
      <c r="N148" s="16"/>
      <c r="O148" s="16"/>
      <c r="P148" s="16"/>
    </row>
    <row r="149">
      <c r="L149" s="16"/>
      <c r="M149" s="16"/>
      <c r="N149" s="16"/>
      <c r="O149" s="16"/>
      <c r="P149" s="16"/>
    </row>
    <row r="150">
      <c r="L150" s="16"/>
      <c r="M150" s="16"/>
      <c r="N150" s="16"/>
      <c r="O150" s="16"/>
      <c r="P150" s="16"/>
    </row>
    <row r="151">
      <c r="L151" s="16"/>
      <c r="M151" s="16"/>
      <c r="N151" s="16"/>
      <c r="O151" s="16"/>
      <c r="P151" s="16"/>
    </row>
    <row r="152">
      <c r="L152" s="16"/>
      <c r="M152" s="16"/>
      <c r="N152" s="16"/>
      <c r="O152" s="16"/>
      <c r="P152" s="16"/>
    </row>
    <row r="153">
      <c r="L153" s="16"/>
      <c r="M153" s="16"/>
      <c r="N153" s="16"/>
      <c r="O153" s="16"/>
      <c r="P153" s="16"/>
    </row>
    <row r="154">
      <c r="L154" s="16"/>
      <c r="M154" s="16"/>
      <c r="N154" s="16"/>
      <c r="O154" s="16"/>
      <c r="P154" s="16"/>
    </row>
    <row r="155">
      <c r="L155" s="16"/>
      <c r="M155" s="16"/>
      <c r="N155" s="16"/>
      <c r="O155" s="16"/>
      <c r="P155" s="16"/>
    </row>
    <row r="156">
      <c r="L156" s="16"/>
      <c r="M156" s="16"/>
      <c r="N156" s="16"/>
      <c r="O156" s="16"/>
      <c r="P156" s="16"/>
    </row>
    <row r="157">
      <c r="L157" s="16"/>
      <c r="M157" s="16"/>
      <c r="N157" s="16"/>
      <c r="O157" s="16"/>
      <c r="P157" s="16"/>
    </row>
    <row r="158">
      <c r="L158" s="16"/>
      <c r="M158" s="16"/>
      <c r="N158" s="16"/>
      <c r="O158" s="16"/>
      <c r="P158" s="16"/>
    </row>
    <row r="159">
      <c r="L159" s="16"/>
      <c r="M159" s="16"/>
      <c r="N159" s="16"/>
      <c r="O159" s="16"/>
      <c r="P159" s="16"/>
    </row>
    <row r="160">
      <c r="L160" s="16"/>
      <c r="M160" s="16"/>
      <c r="N160" s="16"/>
      <c r="O160" s="16"/>
      <c r="P160" s="16"/>
    </row>
    <row r="161">
      <c r="L161" s="16"/>
      <c r="M161" s="16"/>
      <c r="N161" s="16"/>
      <c r="O161" s="16"/>
      <c r="P161" s="16"/>
    </row>
    <row r="162">
      <c r="L162" s="16"/>
      <c r="M162" s="16"/>
      <c r="N162" s="16"/>
      <c r="O162" s="16"/>
      <c r="P162" s="16"/>
    </row>
    <row r="163">
      <c r="L163" s="16"/>
      <c r="M163" s="16"/>
      <c r="N163" s="16"/>
      <c r="O163" s="16"/>
      <c r="P163" s="16"/>
    </row>
    <row r="164">
      <c r="L164" s="16"/>
      <c r="M164" s="16"/>
      <c r="N164" s="16"/>
      <c r="O164" s="16"/>
      <c r="P164" s="16"/>
    </row>
    <row r="165">
      <c r="L165" s="16"/>
      <c r="M165" s="16"/>
      <c r="N165" s="16"/>
      <c r="O165" s="16"/>
      <c r="P165" s="16"/>
    </row>
    <row r="166">
      <c r="L166" s="16"/>
      <c r="M166" s="16"/>
      <c r="N166" s="16"/>
      <c r="O166" s="16"/>
      <c r="P166" s="16"/>
    </row>
    <row r="167">
      <c r="L167" s="16"/>
      <c r="M167" s="16"/>
      <c r="N167" s="16"/>
      <c r="O167" s="16"/>
      <c r="P167" s="16"/>
    </row>
    <row r="168">
      <c r="L168" s="16"/>
      <c r="M168" s="16"/>
      <c r="N168" s="16"/>
      <c r="O168" s="16"/>
      <c r="P168" s="16"/>
    </row>
    <row r="169">
      <c r="L169" s="16"/>
      <c r="M169" s="16"/>
      <c r="N169" s="16"/>
      <c r="O169" s="16"/>
      <c r="P169" s="16"/>
    </row>
    <row r="170">
      <c r="L170" s="16"/>
      <c r="M170" s="16"/>
      <c r="N170" s="16"/>
      <c r="O170" s="16"/>
      <c r="P170" s="16"/>
    </row>
    <row r="171">
      <c r="L171" s="16"/>
      <c r="M171" s="16"/>
      <c r="N171" s="16"/>
      <c r="O171" s="16"/>
      <c r="P171" s="16"/>
    </row>
    <row r="172">
      <c r="L172" s="16"/>
      <c r="M172" s="16"/>
      <c r="N172" s="16"/>
      <c r="O172" s="16"/>
      <c r="P172" s="16"/>
    </row>
    <row r="173">
      <c r="L173" s="16"/>
      <c r="M173" s="16"/>
      <c r="N173" s="16"/>
      <c r="O173" s="16"/>
      <c r="P173" s="16"/>
    </row>
    <row r="174">
      <c r="L174" s="16"/>
      <c r="M174" s="16"/>
      <c r="N174" s="16"/>
      <c r="O174" s="16"/>
      <c r="P174" s="16"/>
    </row>
    <row r="175">
      <c r="L175" s="16"/>
      <c r="M175" s="16"/>
      <c r="N175" s="16"/>
      <c r="O175" s="16"/>
      <c r="P175" s="16"/>
    </row>
    <row r="176">
      <c r="L176" s="16"/>
      <c r="M176" s="16"/>
      <c r="N176" s="16"/>
      <c r="O176" s="16"/>
      <c r="P176" s="16"/>
    </row>
    <row r="177">
      <c r="L177" s="16"/>
      <c r="M177" s="16"/>
      <c r="N177" s="16"/>
      <c r="O177" s="16"/>
      <c r="P177" s="16"/>
    </row>
    <row r="178">
      <c r="L178" s="16"/>
      <c r="M178" s="16"/>
      <c r="N178" s="16"/>
      <c r="O178" s="16"/>
      <c r="P178" s="16"/>
    </row>
    <row r="179">
      <c r="L179" s="16"/>
      <c r="M179" s="16"/>
      <c r="N179" s="16"/>
      <c r="O179" s="16"/>
      <c r="P179" s="16"/>
    </row>
    <row r="180">
      <c r="L180" s="16"/>
      <c r="M180" s="16"/>
      <c r="N180" s="16"/>
      <c r="O180" s="16"/>
      <c r="P180" s="16"/>
    </row>
    <row r="181">
      <c r="L181" s="16"/>
      <c r="M181" s="16"/>
      <c r="N181" s="16"/>
      <c r="O181" s="16"/>
      <c r="P181" s="16"/>
    </row>
    <row r="182">
      <c r="L182" s="16"/>
      <c r="M182" s="16"/>
      <c r="N182" s="16"/>
      <c r="O182" s="16"/>
      <c r="P182" s="16"/>
    </row>
    <row r="183">
      <c r="L183" s="16"/>
      <c r="M183" s="16"/>
      <c r="N183" s="16"/>
      <c r="O183" s="16"/>
      <c r="P183" s="16"/>
    </row>
    <row r="184">
      <c r="L184" s="16"/>
      <c r="M184" s="16"/>
      <c r="N184" s="16"/>
      <c r="O184" s="16"/>
      <c r="P184" s="16"/>
    </row>
    <row r="185">
      <c r="L185" s="16"/>
      <c r="M185" s="16"/>
      <c r="N185" s="16"/>
      <c r="O185" s="16"/>
      <c r="P185" s="16"/>
    </row>
    <row r="186">
      <c r="L186" s="16"/>
      <c r="M186" s="16"/>
      <c r="N186" s="16"/>
      <c r="O186" s="16"/>
      <c r="P186" s="16"/>
    </row>
    <row r="187">
      <c r="L187" s="16"/>
      <c r="M187" s="16"/>
      <c r="N187" s="16"/>
      <c r="O187" s="16"/>
      <c r="P187" s="16"/>
    </row>
    <row r="188">
      <c r="L188" s="16"/>
      <c r="M188" s="16"/>
      <c r="N188" s="16"/>
      <c r="O188" s="16"/>
      <c r="P188" s="16"/>
    </row>
    <row r="189">
      <c r="L189" s="16"/>
      <c r="M189" s="16"/>
      <c r="N189" s="16"/>
      <c r="O189" s="16"/>
      <c r="P189" s="16"/>
    </row>
    <row r="190">
      <c r="L190" s="16"/>
      <c r="M190" s="16"/>
      <c r="N190" s="16"/>
      <c r="O190" s="16"/>
      <c r="P190" s="16"/>
    </row>
    <row r="191">
      <c r="L191" s="16"/>
      <c r="M191" s="16"/>
      <c r="N191" s="16"/>
      <c r="O191" s="16"/>
      <c r="P191" s="16"/>
    </row>
    <row r="192">
      <c r="L192" s="16"/>
      <c r="M192" s="16"/>
      <c r="N192" s="16"/>
      <c r="O192" s="16"/>
      <c r="P192" s="16"/>
    </row>
    <row r="193">
      <c r="L193" s="16"/>
      <c r="M193" s="16"/>
      <c r="N193" s="16"/>
      <c r="O193" s="16"/>
      <c r="P193" s="16"/>
    </row>
    <row r="194">
      <c r="L194" s="16"/>
      <c r="M194" s="16"/>
      <c r="N194" s="16"/>
      <c r="O194" s="16"/>
      <c r="P194" s="16"/>
    </row>
    <row r="195">
      <c r="L195" s="16"/>
      <c r="M195" s="16"/>
      <c r="N195" s="16"/>
      <c r="O195" s="16"/>
      <c r="P195" s="16"/>
    </row>
    <row r="196">
      <c r="L196" s="16"/>
      <c r="M196" s="16"/>
      <c r="N196" s="16"/>
      <c r="O196" s="16"/>
      <c r="P196" s="16"/>
    </row>
    <row r="197">
      <c r="L197" s="16"/>
      <c r="M197" s="16"/>
      <c r="N197" s="16"/>
      <c r="O197" s="16"/>
      <c r="P197" s="16"/>
    </row>
    <row r="198">
      <c r="L198" s="16"/>
      <c r="M198" s="16"/>
      <c r="N198" s="16"/>
      <c r="O198" s="16"/>
      <c r="P198" s="16"/>
    </row>
    <row r="199">
      <c r="L199" s="16"/>
      <c r="M199" s="16"/>
      <c r="N199" s="16"/>
      <c r="O199" s="16"/>
      <c r="P199" s="16"/>
    </row>
    <row r="200">
      <c r="L200" s="16"/>
      <c r="M200" s="16"/>
      <c r="N200" s="16"/>
      <c r="O200" s="16"/>
      <c r="P200" s="16"/>
    </row>
    <row r="201">
      <c r="L201" s="16"/>
      <c r="M201" s="16"/>
      <c r="N201" s="16"/>
      <c r="O201" s="16"/>
      <c r="P201" s="16"/>
    </row>
    <row r="202">
      <c r="L202" s="16"/>
      <c r="M202" s="16"/>
      <c r="N202" s="16"/>
      <c r="O202" s="16"/>
      <c r="P202" s="16"/>
    </row>
    <row r="203">
      <c r="L203" s="16"/>
      <c r="M203" s="16"/>
      <c r="N203" s="16"/>
      <c r="O203" s="16"/>
      <c r="P203" s="16"/>
    </row>
    <row r="204">
      <c r="L204" s="16"/>
      <c r="M204" s="16"/>
      <c r="N204" s="16"/>
      <c r="O204" s="16"/>
      <c r="P204" s="16"/>
    </row>
    <row r="205">
      <c r="L205" s="16"/>
      <c r="M205" s="16"/>
      <c r="N205" s="16"/>
      <c r="O205" s="16"/>
      <c r="P205" s="16"/>
    </row>
    <row r="206">
      <c r="L206" s="16"/>
      <c r="M206" s="16"/>
      <c r="N206" s="16"/>
      <c r="O206" s="16"/>
      <c r="P206" s="16"/>
    </row>
    <row r="207">
      <c r="L207" s="16"/>
      <c r="M207" s="16"/>
      <c r="N207" s="16"/>
      <c r="O207" s="16"/>
      <c r="P207" s="16"/>
    </row>
    <row r="208">
      <c r="L208" s="16"/>
      <c r="M208" s="16"/>
      <c r="N208" s="16"/>
      <c r="O208" s="16"/>
      <c r="P208" s="16"/>
    </row>
    <row r="209">
      <c r="L209" s="16"/>
      <c r="M209" s="16"/>
      <c r="N209" s="16"/>
      <c r="O209" s="16"/>
      <c r="P209" s="16"/>
    </row>
    <row r="210">
      <c r="L210" s="16"/>
      <c r="M210" s="16"/>
      <c r="N210" s="16"/>
      <c r="O210" s="16"/>
      <c r="P210" s="16"/>
    </row>
    <row r="211">
      <c r="L211" s="16"/>
      <c r="M211" s="16"/>
      <c r="N211" s="16"/>
      <c r="O211" s="16"/>
      <c r="P211" s="16"/>
    </row>
    <row r="212">
      <c r="L212" s="16"/>
      <c r="M212" s="16"/>
      <c r="N212" s="16"/>
      <c r="O212" s="16"/>
      <c r="P212" s="16"/>
    </row>
    <row r="213">
      <c r="L213" s="16"/>
      <c r="M213" s="16"/>
      <c r="N213" s="16"/>
      <c r="O213" s="16"/>
      <c r="P213" s="16"/>
    </row>
    <row r="214">
      <c r="L214" s="16"/>
      <c r="M214" s="16"/>
      <c r="N214" s="16"/>
      <c r="O214" s="16"/>
      <c r="P214" s="16"/>
    </row>
    <row r="215">
      <c r="L215" s="16"/>
      <c r="M215" s="16"/>
      <c r="N215" s="16"/>
      <c r="O215" s="16"/>
      <c r="P215" s="16"/>
    </row>
    <row r="216">
      <c r="L216" s="16"/>
      <c r="M216" s="16"/>
      <c r="N216" s="16"/>
      <c r="O216" s="16"/>
      <c r="P216" s="16"/>
    </row>
    <row r="217">
      <c r="L217" s="16"/>
      <c r="M217" s="16"/>
      <c r="N217" s="16"/>
      <c r="O217" s="16"/>
      <c r="P217" s="16"/>
    </row>
    <row r="218">
      <c r="L218" s="16"/>
      <c r="M218" s="16"/>
      <c r="N218" s="16"/>
      <c r="O218" s="16"/>
      <c r="P218" s="16"/>
    </row>
    <row r="219">
      <c r="L219" s="16"/>
      <c r="M219" s="16"/>
      <c r="N219" s="16"/>
      <c r="O219" s="16"/>
      <c r="P219" s="16"/>
    </row>
    <row r="220">
      <c r="L220" s="16"/>
      <c r="M220" s="16"/>
      <c r="N220" s="16"/>
      <c r="O220" s="16"/>
      <c r="P220" s="16"/>
    </row>
    <row r="221">
      <c r="L221" s="16"/>
      <c r="M221" s="16"/>
      <c r="N221" s="16"/>
      <c r="O221" s="16"/>
      <c r="P221" s="16"/>
    </row>
    <row r="222">
      <c r="L222" s="16"/>
      <c r="M222" s="16"/>
      <c r="N222" s="16"/>
      <c r="O222" s="16"/>
      <c r="P222" s="16"/>
    </row>
    <row r="223">
      <c r="L223" s="16"/>
      <c r="M223" s="16"/>
      <c r="N223" s="16"/>
      <c r="O223" s="16"/>
      <c r="P223" s="16"/>
    </row>
    <row r="224">
      <c r="L224" s="16"/>
      <c r="M224" s="16"/>
      <c r="N224" s="16"/>
      <c r="O224" s="16"/>
      <c r="P224" s="16"/>
    </row>
    <row r="225">
      <c r="L225" s="16"/>
      <c r="M225" s="16"/>
      <c r="N225" s="16"/>
      <c r="O225" s="16"/>
      <c r="P225" s="16"/>
    </row>
    <row r="226">
      <c r="L226" s="16"/>
      <c r="M226" s="16"/>
      <c r="N226" s="16"/>
      <c r="O226" s="16"/>
      <c r="P226" s="16"/>
    </row>
    <row r="227">
      <c r="L227" s="16"/>
      <c r="M227" s="16"/>
      <c r="N227" s="16"/>
      <c r="O227" s="16"/>
      <c r="P227" s="16"/>
    </row>
    <row r="228">
      <c r="L228" s="16"/>
      <c r="M228" s="16"/>
      <c r="N228" s="16"/>
      <c r="O228" s="16"/>
      <c r="P228" s="16"/>
    </row>
    <row r="229">
      <c r="L229" s="16"/>
      <c r="M229" s="16"/>
      <c r="N229" s="16"/>
      <c r="O229" s="16"/>
      <c r="P229" s="16"/>
    </row>
    <row r="230">
      <c r="L230" s="16"/>
      <c r="M230" s="16"/>
      <c r="N230" s="16"/>
      <c r="O230" s="16"/>
      <c r="P230" s="16"/>
    </row>
    <row r="231">
      <c r="L231" s="16"/>
      <c r="M231" s="16"/>
      <c r="N231" s="16"/>
      <c r="O231" s="16"/>
      <c r="P231" s="16"/>
    </row>
    <row r="232">
      <c r="L232" s="16"/>
      <c r="M232" s="16"/>
      <c r="N232" s="16"/>
      <c r="O232" s="16"/>
      <c r="P232" s="16"/>
    </row>
    <row r="233">
      <c r="L233" s="16"/>
      <c r="M233" s="16"/>
      <c r="N233" s="16"/>
      <c r="O233" s="16"/>
      <c r="P233" s="16"/>
    </row>
    <row r="234">
      <c r="L234" s="16"/>
      <c r="M234" s="16"/>
      <c r="N234" s="16"/>
      <c r="O234" s="16"/>
      <c r="P234" s="16"/>
    </row>
    <row r="235">
      <c r="L235" s="16"/>
      <c r="M235" s="16"/>
      <c r="N235" s="16"/>
      <c r="O235" s="16"/>
      <c r="P235" s="16"/>
    </row>
    <row r="236">
      <c r="L236" s="16"/>
      <c r="M236" s="16"/>
      <c r="N236" s="16"/>
      <c r="O236" s="16"/>
      <c r="P236" s="16"/>
    </row>
    <row r="237">
      <c r="L237" s="16"/>
      <c r="M237" s="16"/>
      <c r="N237" s="16"/>
      <c r="O237" s="16"/>
      <c r="P237" s="16"/>
    </row>
    <row r="238">
      <c r="L238" s="16"/>
      <c r="M238" s="16"/>
      <c r="N238" s="16"/>
      <c r="O238" s="16"/>
      <c r="P238" s="16"/>
    </row>
    <row r="239">
      <c r="L239" s="16"/>
      <c r="M239" s="16"/>
      <c r="N239" s="16"/>
      <c r="O239" s="16"/>
      <c r="P239" s="16"/>
    </row>
    <row r="240">
      <c r="L240" s="16"/>
      <c r="M240" s="16"/>
      <c r="N240" s="16"/>
      <c r="O240" s="16"/>
      <c r="P240" s="16"/>
    </row>
    <row r="241">
      <c r="L241" s="16"/>
      <c r="M241" s="16"/>
      <c r="N241" s="16"/>
      <c r="O241" s="16"/>
      <c r="P241" s="16"/>
    </row>
    <row r="242">
      <c r="L242" s="16"/>
      <c r="M242" s="16"/>
      <c r="N242" s="16"/>
      <c r="O242" s="16"/>
      <c r="P242" s="16"/>
    </row>
    <row r="243">
      <c r="L243" s="16"/>
      <c r="M243" s="16"/>
      <c r="N243" s="16"/>
      <c r="O243" s="16"/>
      <c r="P243" s="16"/>
    </row>
    <row r="244">
      <c r="L244" s="16"/>
      <c r="M244" s="16"/>
      <c r="N244" s="16"/>
      <c r="O244" s="16"/>
      <c r="P244" s="16"/>
    </row>
    <row r="245">
      <c r="L245" s="16"/>
      <c r="M245" s="16"/>
      <c r="N245" s="16"/>
      <c r="O245" s="16"/>
      <c r="P245" s="16"/>
    </row>
    <row r="246">
      <c r="L246" s="16"/>
      <c r="M246" s="16"/>
      <c r="N246" s="16"/>
      <c r="O246" s="16"/>
      <c r="P246" s="16"/>
    </row>
    <row r="247">
      <c r="L247" s="16"/>
      <c r="M247" s="16"/>
      <c r="N247" s="16"/>
      <c r="O247" s="16"/>
      <c r="P247" s="16"/>
    </row>
    <row r="248">
      <c r="L248" s="16"/>
      <c r="M248" s="16"/>
      <c r="N248" s="16"/>
      <c r="O248" s="16"/>
      <c r="P248" s="16"/>
    </row>
    <row r="249">
      <c r="L249" s="16"/>
      <c r="M249" s="16"/>
      <c r="N249" s="16"/>
      <c r="O249" s="16"/>
      <c r="P249" s="16"/>
    </row>
    <row r="250">
      <c r="L250" s="16"/>
      <c r="M250" s="16"/>
      <c r="N250" s="16"/>
      <c r="O250" s="16"/>
      <c r="P250" s="16"/>
    </row>
    <row r="251">
      <c r="L251" s="16"/>
      <c r="M251" s="16"/>
      <c r="N251" s="16"/>
      <c r="O251" s="16"/>
      <c r="P251" s="16"/>
    </row>
    <row r="252">
      <c r="L252" s="16"/>
      <c r="M252" s="16"/>
      <c r="N252" s="16"/>
      <c r="O252" s="16"/>
      <c r="P252" s="16"/>
    </row>
    <row r="253">
      <c r="L253" s="16"/>
      <c r="M253" s="16"/>
      <c r="N253" s="16"/>
      <c r="O253" s="16"/>
      <c r="P253" s="16"/>
    </row>
    <row r="254">
      <c r="L254" s="16"/>
      <c r="M254" s="16"/>
      <c r="N254" s="16"/>
      <c r="O254" s="16"/>
      <c r="P254" s="16"/>
    </row>
    <row r="255">
      <c r="L255" s="16"/>
      <c r="M255" s="16"/>
      <c r="N255" s="16"/>
      <c r="O255" s="16"/>
      <c r="P255" s="16"/>
    </row>
    <row r="256">
      <c r="L256" s="16"/>
      <c r="M256" s="16"/>
      <c r="N256" s="16"/>
      <c r="O256" s="16"/>
      <c r="P256" s="16"/>
    </row>
    <row r="257">
      <c r="L257" s="16"/>
      <c r="M257" s="16"/>
      <c r="N257" s="16"/>
      <c r="O257" s="16"/>
      <c r="P257" s="16"/>
    </row>
    <row r="258">
      <c r="L258" s="16"/>
      <c r="M258" s="16"/>
      <c r="N258" s="16"/>
      <c r="O258" s="16"/>
      <c r="P258" s="16"/>
    </row>
    <row r="259">
      <c r="L259" s="16"/>
      <c r="M259" s="16"/>
      <c r="N259" s="16"/>
      <c r="O259" s="16"/>
      <c r="P259" s="16"/>
    </row>
    <row r="260">
      <c r="L260" s="16"/>
      <c r="M260" s="16"/>
      <c r="N260" s="16"/>
      <c r="O260" s="16"/>
      <c r="P260" s="16"/>
    </row>
    <row r="261">
      <c r="L261" s="16"/>
      <c r="M261" s="16"/>
      <c r="N261" s="16"/>
      <c r="O261" s="16"/>
      <c r="P261" s="16"/>
    </row>
    <row r="262">
      <c r="L262" s="16"/>
      <c r="M262" s="16"/>
      <c r="N262" s="16"/>
      <c r="O262" s="16"/>
      <c r="P262" s="16"/>
    </row>
    <row r="263">
      <c r="L263" s="16"/>
      <c r="M263" s="16"/>
      <c r="N263" s="16"/>
      <c r="O263" s="16"/>
      <c r="P263" s="16"/>
    </row>
    <row r="264">
      <c r="L264" s="16"/>
      <c r="M264" s="16"/>
      <c r="N264" s="16"/>
      <c r="O264" s="16"/>
      <c r="P264" s="16"/>
    </row>
    <row r="265">
      <c r="L265" s="16"/>
      <c r="M265" s="16"/>
      <c r="N265" s="16"/>
      <c r="O265" s="16"/>
      <c r="P265" s="16"/>
    </row>
    <row r="266">
      <c r="L266" s="16"/>
      <c r="M266" s="16"/>
      <c r="N266" s="16"/>
      <c r="O266" s="16"/>
      <c r="P266" s="16"/>
    </row>
    <row r="267">
      <c r="L267" s="16"/>
      <c r="M267" s="16"/>
      <c r="N267" s="16"/>
      <c r="O267" s="16"/>
      <c r="P267" s="16"/>
    </row>
    <row r="268">
      <c r="L268" s="16"/>
      <c r="M268" s="16"/>
      <c r="N268" s="16"/>
      <c r="O268" s="16"/>
      <c r="P268" s="16"/>
    </row>
    <row r="269">
      <c r="L269" s="16"/>
      <c r="M269" s="16"/>
      <c r="N269" s="16"/>
      <c r="O269" s="16"/>
      <c r="P269" s="16"/>
    </row>
    <row r="270">
      <c r="L270" s="16"/>
      <c r="M270" s="16"/>
      <c r="N270" s="16"/>
      <c r="O270" s="16"/>
      <c r="P270" s="16"/>
    </row>
    <row r="271">
      <c r="L271" s="16"/>
      <c r="M271" s="16"/>
      <c r="N271" s="16"/>
      <c r="O271" s="16"/>
      <c r="P271" s="16"/>
    </row>
    <row r="272">
      <c r="L272" s="16"/>
      <c r="M272" s="16"/>
      <c r="N272" s="16"/>
      <c r="O272" s="16"/>
      <c r="P272" s="16"/>
    </row>
    <row r="273">
      <c r="L273" s="16"/>
      <c r="M273" s="16"/>
      <c r="N273" s="16"/>
      <c r="O273" s="16"/>
      <c r="P273" s="16"/>
    </row>
    <row r="274">
      <c r="L274" s="16"/>
      <c r="M274" s="16"/>
      <c r="N274" s="16"/>
      <c r="O274" s="16"/>
      <c r="P274" s="16"/>
    </row>
    <row r="275">
      <c r="L275" s="16"/>
      <c r="M275" s="16"/>
      <c r="N275" s="16"/>
      <c r="O275" s="16"/>
      <c r="P275" s="16"/>
    </row>
    <row r="276">
      <c r="L276" s="16"/>
      <c r="M276" s="16"/>
      <c r="N276" s="16"/>
      <c r="O276" s="16"/>
      <c r="P276" s="16"/>
    </row>
    <row r="277">
      <c r="L277" s="16"/>
      <c r="M277" s="16"/>
      <c r="N277" s="16"/>
      <c r="O277" s="16"/>
      <c r="P277" s="16"/>
    </row>
    <row r="278">
      <c r="L278" s="16"/>
      <c r="M278" s="16"/>
      <c r="N278" s="16"/>
      <c r="O278" s="16"/>
      <c r="P278" s="16"/>
    </row>
    <row r="279">
      <c r="L279" s="16"/>
      <c r="M279" s="16"/>
      <c r="N279" s="16"/>
      <c r="O279" s="16"/>
      <c r="P279" s="16"/>
    </row>
    <row r="280">
      <c r="L280" s="16"/>
      <c r="M280" s="16"/>
      <c r="N280" s="16"/>
      <c r="O280" s="16"/>
      <c r="P280" s="16"/>
    </row>
    <row r="281">
      <c r="L281" s="16"/>
      <c r="M281" s="16"/>
      <c r="N281" s="16"/>
      <c r="O281" s="16"/>
      <c r="P281" s="16"/>
    </row>
    <row r="282">
      <c r="L282" s="16"/>
      <c r="M282" s="16"/>
      <c r="N282" s="16"/>
      <c r="O282" s="16"/>
      <c r="P282" s="16"/>
    </row>
    <row r="283">
      <c r="L283" s="16"/>
      <c r="M283" s="16"/>
      <c r="N283" s="16"/>
      <c r="O283" s="16"/>
      <c r="P283" s="16"/>
    </row>
    <row r="284">
      <c r="L284" s="16"/>
      <c r="M284" s="16"/>
      <c r="N284" s="16"/>
      <c r="O284" s="16"/>
      <c r="P284" s="16"/>
    </row>
    <row r="285">
      <c r="L285" s="16"/>
      <c r="M285" s="16"/>
      <c r="N285" s="16"/>
      <c r="O285" s="16"/>
      <c r="P285" s="16"/>
    </row>
    <row r="286">
      <c r="L286" s="16"/>
      <c r="M286" s="16"/>
      <c r="N286" s="16"/>
      <c r="O286" s="16"/>
      <c r="P286" s="16"/>
    </row>
    <row r="287">
      <c r="L287" s="16"/>
      <c r="M287" s="16"/>
      <c r="N287" s="16"/>
      <c r="O287" s="16"/>
      <c r="P287" s="16"/>
    </row>
    <row r="288">
      <c r="L288" s="16"/>
      <c r="M288" s="16"/>
      <c r="N288" s="16"/>
      <c r="O288" s="16"/>
      <c r="P288" s="16"/>
    </row>
    <row r="289">
      <c r="L289" s="16"/>
      <c r="M289" s="16"/>
      <c r="N289" s="16"/>
      <c r="O289" s="16"/>
      <c r="P289" s="16"/>
    </row>
    <row r="290">
      <c r="L290" s="16"/>
      <c r="M290" s="16"/>
      <c r="N290" s="16"/>
      <c r="O290" s="16"/>
      <c r="P290" s="16"/>
    </row>
    <row r="291">
      <c r="L291" s="16"/>
      <c r="M291" s="16"/>
      <c r="N291" s="16"/>
      <c r="O291" s="16"/>
      <c r="P291" s="16"/>
    </row>
    <row r="292">
      <c r="L292" s="16"/>
      <c r="M292" s="16"/>
      <c r="N292" s="16"/>
      <c r="O292" s="16"/>
      <c r="P292" s="16"/>
    </row>
    <row r="293">
      <c r="L293" s="16"/>
      <c r="M293" s="16"/>
      <c r="N293" s="16"/>
      <c r="O293" s="16"/>
      <c r="P293" s="16"/>
    </row>
    <row r="294">
      <c r="L294" s="16"/>
      <c r="M294" s="16"/>
      <c r="N294" s="16"/>
      <c r="O294" s="16"/>
      <c r="P294" s="16"/>
    </row>
    <row r="295">
      <c r="L295" s="16"/>
      <c r="M295" s="16"/>
      <c r="N295" s="16"/>
      <c r="O295" s="16"/>
      <c r="P295" s="16"/>
    </row>
    <row r="296">
      <c r="L296" s="16"/>
      <c r="M296" s="16"/>
      <c r="N296" s="16"/>
      <c r="O296" s="16"/>
      <c r="P296" s="16"/>
    </row>
    <row r="297">
      <c r="L297" s="16"/>
      <c r="M297" s="16"/>
      <c r="N297" s="16"/>
      <c r="O297" s="16"/>
      <c r="P297" s="16"/>
    </row>
    <row r="298">
      <c r="L298" s="16"/>
      <c r="M298" s="16"/>
      <c r="N298" s="16"/>
      <c r="O298" s="16"/>
      <c r="P298" s="16"/>
    </row>
    <row r="299">
      <c r="L299" s="16"/>
      <c r="M299" s="16"/>
      <c r="N299" s="16"/>
      <c r="O299" s="16"/>
      <c r="P299" s="16"/>
    </row>
    <row r="300">
      <c r="L300" s="16"/>
      <c r="M300" s="16"/>
      <c r="N300" s="16"/>
      <c r="O300" s="16"/>
      <c r="P300" s="16"/>
    </row>
    <row r="301">
      <c r="L301" s="16"/>
      <c r="M301" s="16"/>
      <c r="N301" s="16"/>
      <c r="O301" s="16"/>
      <c r="P301" s="16"/>
    </row>
    <row r="302">
      <c r="L302" s="16"/>
      <c r="M302" s="16"/>
      <c r="N302" s="16"/>
      <c r="O302" s="16"/>
      <c r="P302" s="16"/>
    </row>
    <row r="303">
      <c r="L303" s="16"/>
      <c r="M303" s="16"/>
      <c r="N303" s="16"/>
      <c r="O303" s="16"/>
      <c r="P303" s="16"/>
    </row>
    <row r="304">
      <c r="L304" s="16"/>
      <c r="M304" s="16"/>
      <c r="N304" s="16"/>
      <c r="O304" s="16"/>
      <c r="P304" s="16"/>
    </row>
    <row r="305">
      <c r="L305" s="16"/>
      <c r="M305" s="16"/>
      <c r="N305" s="16"/>
      <c r="O305" s="16"/>
      <c r="P305" s="16"/>
    </row>
    <row r="306">
      <c r="L306" s="16"/>
      <c r="M306" s="16"/>
      <c r="N306" s="16"/>
      <c r="O306" s="16"/>
      <c r="P306" s="16"/>
    </row>
    <row r="307">
      <c r="L307" s="16"/>
      <c r="M307" s="16"/>
      <c r="N307" s="16"/>
      <c r="O307" s="16"/>
      <c r="P307" s="16"/>
    </row>
    <row r="308">
      <c r="L308" s="16"/>
      <c r="M308" s="16"/>
      <c r="N308" s="16"/>
      <c r="O308" s="16"/>
      <c r="P308" s="16"/>
    </row>
    <row r="309">
      <c r="L309" s="16"/>
      <c r="M309" s="16"/>
      <c r="N309" s="16"/>
      <c r="O309" s="16"/>
      <c r="P309" s="16"/>
    </row>
    <row r="310">
      <c r="L310" s="16"/>
      <c r="M310" s="16"/>
      <c r="N310" s="16"/>
      <c r="O310" s="16"/>
      <c r="P310" s="16"/>
    </row>
    <row r="311">
      <c r="L311" s="16"/>
      <c r="M311" s="16"/>
      <c r="N311" s="16"/>
      <c r="O311" s="16"/>
      <c r="P311" s="16"/>
    </row>
    <row r="312">
      <c r="L312" s="16"/>
      <c r="M312" s="16"/>
      <c r="N312" s="16"/>
      <c r="O312" s="16"/>
      <c r="P312" s="16"/>
    </row>
    <row r="313">
      <c r="L313" s="16"/>
      <c r="M313" s="16"/>
      <c r="N313" s="16"/>
      <c r="O313" s="16"/>
      <c r="P313" s="16"/>
    </row>
    <row r="314">
      <c r="L314" s="16"/>
      <c r="M314" s="16"/>
      <c r="N314" s="16"/>
      <c r="O314" s="16"/>
      <c r="P314" s="16"/>
    </row>
    <row r="315">
      <c r="L315" s="16"/>
      <c r="M315" s="16"/>
      <c r="N315" s="16"/>
      <c r="O315" s="16"/>
      <c r="P315" s="16"/>
    </row>
    <row r="316">
      <c r="L316" s="16"/>
      <c r="M316" s="16"/>
      <c r="N316" s="16"/>
      <c r="O316" s="16"/>
      <c r="P316" s="16"/>
    </row>
    <row r="317">
      <c r="L317" s="16"/>
      <c r="M317" s="16"/>
      <c r="N317" s="16"/>
      <c r="O317" s="16"/>
      <c r="P317" s="16"/>
    </row>
    <row r="318">
      <c r="L318" s="16"/>
      <c r="M318" s="16"/>
      <c r="N318" s="16"/>
      <c r="O318" s="16"/>
      <c r="P318" s="16"/>
    </row>
    <row r="319">
      <c r="L319" s="16"/>
      <c r="M319" s="16"/>
      <c r="N319" s="16"/>
      <c r="O319" s="16"/>
      <c r="P319" s="16"/>
    </row>
    <row r="320">
      <c r="L320" s="16"/>
      <c r="M320" s="16"/>
      <c r="N320" s="16"/>
      <c r="O320" s="16"/>
      <c r="P320" s="16"/>
    </row>
    <row r="321">
      <c r="L321" s="16"/>
      <c r="M321" s="16"/>
      <c r="N321" s="16"/>
      <c r="O321" s="16"/>
      <c r="P321" s="16"/>
    </row>
    <row r="322">
      <c r="L322" s="16"/>
      <c r="M322" s="16"/>
      <c r="N322" s="16"/>
      <c r="O322" s="16"/>
      <c r="P322" s="16"/>
    </row>
    <row r="323">
      <c r="L323" s="16"/>
      <c r="M323" s="16"/>
      <c r="N323" s="16"/>
      <c r="O323" s="16"/>
      <c r="P323" s="16"/>
    </row>
    <row r="324">
      <c r="L324" s="16"/>
      <c r="M324" s="16"/>
      <c r="N324" s="16"/>
      <c r="O324" s="16"/>
      <c r="P324" s="16"/>
    </row>
    <row r="325">
      <c r="L325" s="16"/>
      <c r="M325" s="16"/>
      <c r="N325" s="16"/>
      <c r="O325" s="16"/>
      <c r="P325" s="16"/>
    </row>
    <row r="326">
      <c r="L326" s="16"/>
      <c r="M326" s="16"/>
      <c r="N326" s="16"/>
      <c r="O326" s="16"/>
      <c r="P326" s="16"/>
    </row>
    <row r="327">
      <c r="L327" s="16"/>
      <c r="M327" s="16"/>
      <c r="N327" s="16"/>
      <c r="O327" s="16"/>
      <c r="P327" s="16"/>
    </row>
    <row r="328">
      <c r="L328" s="16"/>
      <c r="M328" s="16"/>
      <c r="N328" s="16"/>
      <c r="O328" s="16"/>
      <c r="P328" s="16"/>
    </row>
    <row r="329">
      <c r="L329" s="16"/>
      <c r="M329" s="16"/>
      <c r="N329" s="16"/>
      <c r="O329" s="16"/>
      <c r="P329" s="16"/>
    </row>
    <row r="330">
      <c r="L330" s="16"/>
      <c r="M330" s="16"/>
      <c r="N330" s="16"/>
      <c r="O330" s="16"/>
      <c r="P330" s="16"/>
    </row>
    <row r="331">
      <c r="L331" s="16"/>
      <c r="M331" s="16"/>
      <c r="N331" s="16"/>
      <c r="O331" s="16"/>
      <c r="P331" s="16"/>
    </row>
    <row r="332">
      <c r="L332" s="16"/>
      <c r="M332" s="16"/>
      <c r="N332" s="16"/>
      <c r="O332" s="16"/>
      <c r="P332" s="16"/>
    </row>
    <row r="333">
      <c r="L333" s="16"/>
      <c r="M333" s="16"/>
      <c r="N333" s="16"/>
      <c r="O333" s="16"/>
      <c r="P333" s="16"/>
    </row>
    <row r="334">
      <c r="L334" s="16"/>
      <c r="M334" s="16"/>
      <c r="N334" s="16"/>
      <c r="O334" s="16"/>
      <c r="P334" s="16"/>
    </row>
    <row r="335">
      <c r="L335" s="16"/>
      <c r="M335" s="16"/>
      <c r="N335" s="16"/>
      <c r="O335" s="16"/>
      <c r="P335" s="16"/>
    </row>
    <row r="336">
      <c r="L336" s="16"/>
      <c r="M336" s="16"/>
      <c r="N336" s="16"/>
      <c r="O336" s="16"/>
      <c r="P336" s="16"/>
    </row>
    <row r="337">
      <c r="L337" s="16"/>
      <c r="M337" s="16"/>
      <c r="N337" s="16"/>
      <c r="O337" s="16"/>
      <c r="P337" s="16"/>
    </row>
    <row r="338">
      <c r="L338" s="16"/>
      <c r="M338" s="16"/>
      <c r="N338" s="16"/>
      <c r="O338" s="16"/>
      <c r="P338" s="16"/>
    </row>
    <row r="339">
      <c r="L339" s="16"/>
      <c r="M339" s="16"/>
      <c r="N339" s="16"/>
      <c r="O339" s="16"/>
      <c r="P339" s="16"/>
    </row>
    <row r="340">
      <c r="L340" s="16"/>
      <c r="M340" s="16"/>
      <c r="N340" s="16"/>
      <c r="O340" s="16"/>
      <c r="P340" s="16"/>
    </row>
    <row r="341">
      <c r="L341" s="16"/>
      <c r="M341" s="16"/>
      <c r="N341" s="16"/>
      <c r="O341" s="16"/>
      <c r="P341" s="16"/>
    </row>
    <row r="342">
      <c r="L342" s="16"/>
      <c r="M342" s="16"/>
      <c r="N342" s="16"/>
      <c r="O342" s="16"/>
      <c r="P342" s="16"/>
    </row>
    <row r="343">
      <c r="L343" s="16"/>
      <c r="M343" s="16"/>
      <c r="N343" s="16"/>
      <c r="O343" s="16"/>
      <c r="P343" s="16"/>
    </row>
    <row r="344">
      <c r="L344" s="16"/>
      <c r="M344" s="16"/>
      <c r="N344" s="16"/>
      <c r="O344" s="16"/>
      <c r="P344" s="16"/>
    </row>
    <row r="345">
      <c r="L345" s="16"/>
      <c r="M345" s="16"/>
      <c r="N345" s="16"/>
      <c r="O345" s="16"/>
      <c r="P345" s="16"/>
    </row>
    <row r="346">
      <c r="L346" s="16"/>
      <c r="M346" s="16"/>
      <c r="N346" s="16"/>
      <c r="O346" s="16"/>
      <c r="P346" s="16"/>
    </row>
    <row r="347">
      <c r="L347" s="16"/>
      <c r="M347" s="16"/>
      <c r="N347" s="16"/>
      <c r="O347" s="16"/>
      <c r="P347" s="16"/>
    </row>
    <row r="348">
      <c r="L348" s="16"/>
      <c r="M348" s="16"/>
      <c r="N348" s="16"/>
      <c r="O348" s="16"/>
      <c r="P348" s="16"/>
    </row>
    <row r="349">
      <c r="L349" s="16"/>
      <c r="M349" s="16"/>
      <c r="N349" s="16"/>
      <c r="O349" s="16"/>
      <c r="P349" s="16"/>
    </row>
    <row r="350">
      <c r="L350" s="16"/>
      <c r="M350" s="16"/>
      <c r="N350" s="16"/>
      <c r="O350" s="16"/>
      <c r="P350" s="16"/>
    </row>
    <row r="351">
      <c r="L351" s="16"/>
      <c r="M351" s="16"/>
      <c r="N351" s="16"/>
      <c r="O351" s="16"/>
      <c r="P351" s="16"/>
    </row>
    <row r="352">
      <c r="L352" s="16"/>
      <c r="M352" s="16"/>
      <c r="N352" s="16"/>
      <c r="O352" s="16"/>
      <c r="P352" s="16"/>
    </row>
    <row r="353">
      <c r="L353" s="16"/>
      <c r="M353" s="16"/>
      <c r="N353" s="16"/>
      <c r="O353" s="16"/>
      <c r="P353" s="16"/>
    </row>
    <row r="354">
      <c r="L354" s="16"/>
      <c r="M354" s="16"/>
      <c r="N354" s="16"/>
      <c r="O354" s="16"/>
      <c r="P354" s="16"/>
    </row>
    <row r="355">
      <c r="L355" s="16"/>
      <c r="M355" s="16"/>
      <c r="N355" s="16"/>
      <c r="O355" s="16"/>
      <c r="P355" s="16"/>
    </row>
    <row r="356">
      <c r="L356" s="16"/>
      <c r="M356" s="16"/>
      <c r="N356" s="16"/>
      <c r="O356" s="16"/>
      <c r="P356" s="16"/>
    </row>
    <row r="357">
      <c r="L357" s="16"/>
      <c r="M357" s="16"/>
      <c r="N357" s="16"/>
      <c r="O357" s="16"/>
      <c r="P357" s="16"/>
    </row>
    <row r="358">
      <c r="L358" s="16"/>
      <c r="M358" s="16"/>
      <c r="N358" s="16"/>
      <c r="O358" s="16"/>
      <c r="P358" s="16"/>
    </row>
    <row r="359">
      <c r="L359" s="16"/>
      <c r="M359" s="16"/>
      <c r="N359" s="16"/>
      <c r="O359" s="16"/>
      <c r="P359" s="16"/>
    </row>
    <row r="360">
      <c r="L360" s="16"/>
      <c r="M360" s="16"/>
      <c r="N360" s="16"/>
      <c r="O360" s="16"/>
      <c r="P360" s="16"/>
    </row>
    <row r="361">
      <c r="L361" s="16"/>
      <c r="M361" s="16"/>
      <c r="N361" s="16"/>
      <c r="O361" s="16"/>
      <c r="P361" s="16"/>
    </row>
    <row r="362">
      <c r="L362" s="16"/>
      <c r="M362" s="16"/>
      <c r="N362" s="16"/>
      <c r="O362" s="16"/>
      <c r="P362" s="16"/>
    </row>
    <row r="363">
      <c r="L363" s="16"/>
      <c r="M363" s="16"/>
      <c r="N363" s="16"/>
      <c r="O363" s="16"/>
      <c r="P363" s="16"/>
    </row>
    <row r="364">
      <c r="L364" s="16"/>
      <c r="M364" s="16"/>
      <c r="N364" s="16"/>
      <c r="O364" s="16"/>
      <c r="P364" s="16"/>
    </row>
    <row r="365">
      <c r="L365" s="16"/>
      <c r="M365" s="16"/>
      <c r="N365" s="16"/>
      <c r="O365" s="16"/>
      <c r="P365" s="16"/>
    </row>
    <row r="366">
      <c r="L366" s="16"/>
      <c r="M366" s="16"/>
      <c r="N366" s="16"/>
      <c r="O366" s="16"/>
      <c r="P366" s="16"/>
    </row>
    <row r="367">
      <c r="L367" s="16"/>
      <c r="M367" s="16"/>
      <c r="N367" s="16"/>
      <c r="O367" s="16"/>
      <c r="P367" s="16"/>
    </row>
    <row r="368">
      <c r="L368" s="16"/>
      <c r="M368" s="16"/>
      <c r="N368" s="16"/>
      <c r="O368" s="16"/>
      <c r="P368" s="16"/>
    </row>
    <row r="369">
      <c r="L369" s="16"/>
      <c r="M369" s="16"/>
      <c r="N369" s="16"/>
      <c r="O369" s="16"/>
      <c r="P369" s="16"/>
    </row>
    <row r="370">
      <c r="L370" s="16"/>
      <c r="M370" s="16"/>
      <c r="N370" s="16"/>
      <c r="O370" s="16"/>
      <c r="P370" s="16"/>
    </row>
    <row r="371">
      <c r="L371" s="16"/>
      <c r="M371" s="16"/>
      <c r="N371" s="16"/>
      <c r="O371" s="16"/>
      <c r="P371" s="16"/>
    </row>
    <row r="372">
      <c r="L372" s="16"/>
      <c r="M372" s="16"/>
      <c r="N372" s="16"/>
      <c r="O372" s="16"/>
      <c r="P372" s="16"/>
    </row>
    <row r="373">
      <c r="L373" s="16"/>
      <c r="M373" s="16"/>
      <c r="N373" s="16"/>
      <c r="O373" s="16"/>
      <c r="P373" s="16"/>
    </row>
    <row r="374">
      <c r="L374" s="16"/>
      <c r="M374" s="16"/>
      <c r="N374" s="16"/>
      <c r="O374" s="16"/>
      <c r="P374" s="16"/>
    </row>
    <row r="375">
      <c r="L375" s="16"/>
      <c r="M375" s="16"/>
      <c r="N375" s="16"/>
      <c r="O375" s="16"/>
      <c r="P375" s="16"/>
    </row>
    <row r="376">
      <c r="L376" s="16"/>
      <c r="M376" s="16"/>
      <c r="N376" s="16"/>
      <c r="O376" s="16"/>
      <c r="P376" s="16"/>
    </row>
    <row r="377">
      <c r="L377" s="16"/>
      <c r="M377" s="16"/>
      <c r="N377" s="16"/>
      <c r="O377" s="16"/>
      <c r="P377" s="16"/>
    </row>
    <row r="378">
      <c r="L378" s="16"/>
      <c r="M378" s="16"/>
      <c r="N378" s="16"/>
      <c r="O378" s="16"/>
      <c r="P378" s="16"/>
    </row>
    <row r="379">
      <c r="L379" s="16"/>
      <c r="M379" s="16"/>
      <c r="N379" s="16"/>
      <c r="O379" s="16"/>
      <c r="P379" s="16"/>
    </row>
    <row r="380">
      <c r="L380" s="16"/>
      <c r="M380" s="16"/>
      <c r="N380" s="16"/>
      <c r="O380" s="16"/>
      <c r="P380" s="16"/>
    </row>
    <row r="381">
      <c r="L381" s="16"/>
      <c r="M381" s="16"/>
      <c r="N381" s="16"/>
      <c r="O381" s="16"/>
      <c r="P381" s="16"/>
    </row>
    <row r="382">
      <c r="L382" s="16"/>
      <c r="M382" s="16"/>
      <c r="N382" s="16"/>
      <c r="O382" s="16"/>
      <c r="P382" s="16"/>
    </row>
    <row r="383">
      <c r="L383" s="16"/>
      <c r="M383" s="16"/>
      <c r="N383" s="16"/>
      <c r="O383" s="16"/>
      <c r="P383" s="16"/>
    </row>
    <row r="384">
      <c r="L384" s="16"/>
      <c r="M384" s="16"/>
      <c r="N384" s="16"/>
      <c r="O384" s="16"/>
      <c r="P384" s="16"/>
    </row>
    <row r="385">
      <c r="L385" s="16"/>
      <c r="M385" s="16"/>
      <c r="N385" s="16"/>
      <c r="O385" s="16"/>
      <c r="P385" s="16"/>
    </row>
    <row r="386">
      <c r="L386" s="16"/>
      <c r="M386" s="16"/>
      <c r="N386" s="16"/>
      <c r="O386" s="16"/>
      <c r="P386" s="16"/>
    </row>
    <row r="387">
      <c r="L387" s="16"/>
      <c r="M387" s="16"/>
      <c r="N387" s="16"/>
      <c r="O387" s="16"/>
      <c r="P387" s="16"/>
    </row>
    <row r="388">
      <c r="L388" s="16"/>
      <c r="M388" s="16"/>
      <c r="N388" s="16"/>
      <c r="O388" s="16"/>
      <c r="P388" s="16"/>
    </row>
    <row r="389">
      <c r="L389" s="16"/>
      <c r="M389" s="16"/>
      <c r="N389" s="16"/>
      <c r="O389" s="16"/>
      <c r="P389" s="16"/>
    </row>
    <row r="390">
      <c r="L390" s="16"/>
      <c r="M390" s="16"/>
      <c r="N390" s="16"/>
      <c r="O390" s="16"/>
      <c r="P390" s="16"/>
    </row>
    <row r="391">
      <c r="L391" s="16"/>
      <c r="M391" s="16"/>
      <c r="N391" s="16"/>
      <c r="O391" s="16"/>
      <c r="P391" s="16"/>
    </row>
    <row r="392">
      <c r="L392" s="16"/>
      <c r="M392" s="16"/>
      <c r="N392" s="16"/>
      <c r="O392" s="16"/>
      <c r="P392" s="16"/>
    </row>
    <row r="393">
      <c r="L393" s="16"/>
      <c r="M393" s="16"/>
      <c r="N393" s="16"/>
      <c r="O393" s="16"/>
      <c r="P393" s="16"/>
    </row>
    <row r="394">
      <c r="L394" s="16"/>
      <c r="M394" s="16"/>
      <c r="N394" s="16"/>
      <c r="O394" s="16"/>
      <c r="P394" s="16"/>
    </row>
    <row r="395">
      <c r="L395" s="16"/>
      <c r="M395" s="16"/>
      <c r="N395" s="16"/>
      <c r="O395" s="16"/>
      <c r="P395" s="16"/>
    </row>
    <row r="396">
      <c r="L396" s="16"/>
      <c r="M396" s="16"/>
      <c r="N396" s="16"/>
      <c r="O396" s="16"/>
      <c r="P396" s="16"/>
    </row>
    <row r="397">
      <c r="L397" s="16"/>
      <c r="M397" s="16"/>
      <c r="N397" s="16"/>
      <c r="O397" s="16"/>
      <c r="P397" s="16"/>
    </row>
    <row r="398">
      <c r="L398" s="16"/>
      <c r="M398" s="16"/>
      <c r="N398" s="16"/>
      <c r="O398" s="16"/>
      <c r="P398" s="16"/>
    </row>
    <row r="399">
      <c r="L399" s="16"/>
      <c r="M399" s="16"/>
      <c r="N399" s="16"/>
      <c r="O399" s="16"/>
      <c r="P399" s="16"/>
    </row>
    <row r="400">
      <c r="L400" s="16"/>
      <c r="M400" s="16"/>
      <c r="N400" s="16"/>
      <c r="O400" s="16"/>
      <c r="P400" s="16"/>
    </row>
    <row r="401">
      <c r="L401" s="16"/>
      <c r="M401" s="16"/>
      <c r="N401" s="16"/>
      <c r="O401" s="16"/>
      <c r="P401" s="16"/>
    </row>
    <row r="402">
      <c r="L402" s="16"/>
      <c r="M402" s="16"/>
      <c r="N402" s="16"/>
      <c r="O402" s="16"/>
      <c r="P402" s="16"/>
    </row>
    <row r="403">
      <c r="L403" s="16"/>
      <c r="M403" s="16"/>
      <c r="N403" s="16"/>
      <c r="O403" s="16"/>
      <c r="P403" s="16"/>
    </row>
    <row r="404">
      <c r="L404" s="16"/>
      <c r="M404" s="16"/>
      <c r="N404" s="16"/>
      <c r="O404" s="16"/>
      <c r="P404" s="16"/>
    </row>
    <row r="405">
      <c r="L405" s="16"/>
      <c r="M405" s="16"/>
      <c r="N405" s="16"/>
      <c r="O405" s="16"/>
      <c r="P405" s="16"/>
    </row>
    <row r="406">
      <c r="L406" s="16"/>
      <c r="M406" s="16"/>
      <c r="N406" s="16"/>
      <c r="O406" s="16"/>
      <c r="P406" s="16"/>
    </row>
    <row r="407">
      <c r="L407" s="16"/>
      <c r="M407" s="16"/>
      <c r="N407" s="16"/>
      <c r="O407" s="16"/>
      <c r="P407" s="16"/>
    </row>
    <row r="408">
      <c r="L408" s="16"/>
      <c r="M408" s="16"/>
      <c r="N408" s="16"/>
      <c r="O408" s="16"/>
      <c r="P408" s="16"/>
    </row>
    <row r="409">
      <c r="L409" s="16"/>
      <c r="M409" s="16"/>
      <c r="N409" s="16"/>
      <c r="O409" s="16"/>
      <c r="P409" s="16"/>
    </row>
    <row r="410">
      <c r="L410" s="16"/>
      <c r="M410" s="16"/>
      <c r="N410" s="16"/>
      <c r="O410" s="16"/>
      <c r="P410" s="16"/>
    </row>
    <row r="411">
      <c r="L411" s="16"/>
      <c r="M411" s="16"/>
      <c r="N411" s="16"/>
      <c r="O411" s="16"/>
      <c r="P411" s="16"/>
    </row>
    <row r="412">
      <c r="L412" s="16"/>
      <c r="M412" s="16"/>
      <c r="N412" s="16"/>
      <c r="O412" s="16"/>
      <c r="P412" s="16"/>
    </row>
    <row r="413">
      <c r="L413" s="16"/>
      <c r="M413" s="16"/>
      <c r="N413" s="16"/>
      <c r="O413" s="16"/>
      <c r="P413" s="16"/>
    </row>
    <row r="414">
      <c r="L414" s="16"/>
      <c r="M414" s="16"/>
      <c r="N414" s="16"/>
      <c r="O414" s="16"/>
      <c r="P414" s="16"/>
    </row>
    <row r="415">
      <c r="L415" s="16"/>
      <c r="M415" s="16"/>
      <c r="N415" s="16"/>
      <c r="O415" s="16"/>
      <c r="P415" s="16"/>
    </row>
    <row r="416">
      <c r="L416" s="16"/>
      <c r="M416" s="16"/>
      <c r="N416" s="16"/>
      <c r="O416" s="16"/>
      <c r="P416" s="16"/>
    </row>
    <row r="417">
      <c r="L417" s="16"/>
      <c r="M417" s="16"/>
      <c r="N417" s="16"/>
      <c r="O417" s="16"/>
      <c r="P417" s="16"/>
    </row>
    <row r="418">
      <c r="L418" s="16"/>
      <c r="M418" s="16"/>
      <c r="N418" s="16"/>
      <c r="O418" s="16"/>
      <c r="P418" s="16"/>
    </row>
    <row r="419">
      <c r="L419" s="16"/>
      <c r="M419" s="16"/>
      <c r="N419" s="16"/>
      <c r="O419" s="16"/>
      <c r="P419" s="16"/>
    </row>
    <row r="420">
      <c r="L420" s="16"/>
      <c r="M420" s="16"/>
      <c r="N420" s="16"/>
      <c r="O420" s="16"/>
      <c r="P420" s="16"/>
    </row>
    <row r="421">
      <c r="L421" s="16"/>
      <c r="M421" s="16"/>
      <c r="N421" s="16"/>
      <c r="O421" s="16"/>
      <c r="P421" s="16"/>
    </row>
    <row r="422">
      <c r="L422" s="16"/>
      <c r="M422" s="16"/>
      <c r="N422" s="16"/>
      <c r="O422" s="16"/>
      <c r="P422" s="16"/>
    </row>
    <row r="423">
      <c r="L423" s="16"/>
      <c r="M423" s="16"/>
      <c r="N423" s="16"/>
      <c r="O423" s="16"/>
      <c r="P423" s="16"/>
    </row>
    <row r="424">
      <c r="L424" s="16"/>
      <c r="M424" s="16"/>
      <c r="N424" s="16"/>
      <c r="O424" s="16"/>
      <c r="P424" s="16"/>
    </row>
    <row r="425">
      <c r="L425" s="16"/>
      <c r="M425" s="16"/>
      <c r="N425" s="16"/>
      <c r="O425" s="16"/>
      <c r="P425" s="16"/>
    </row>
    <row r="426">
      <c r="L426" s="16"/>
      <c r="M426" s="16"/>
      <c r="N426" s="16"/>
      <c r="O426" s="16"/>
      <c r="P426" s="16"/>
    </row>
    <row r="427">
      <c r="L427" s="16"/>
      <c r="M427" s="16"/>
      <c r="N427" s="16"/>
      <c r="O427" s="16"/>
      <c r="P427" s="16"/>
    </row>
    <row r="428">
      <c r="L428" s="16"/>
      <c r="M428" s="16"/>
      <c r="N428" s="16"/>
      <c r="O428" s="16"/>
      <c r="P428" s="16"/>
    </row>
    <row r="429">
      <c r="L429" s="16"/>
      <c r="M429" s="16"/>
      <c r="N429" s="16"/>
      <c r="O429" s="16"/>
      <c r="P429" s="16"/>
    </row>
    <row r="430">
      <c r="L430" s="16"/>
      <c r="M430" s="16"/>
      <c r="N430" s="16"/>
      <c r="O430" s="16"/>
      <c r="P430" s="16"/>
    </row>
    <row r="431">
      <c r="L431" s="16"/>
      <c r="M431" s="16"/>
      <c r="N431" s="16"/>
      <c r="O431" s="16"/>
      <c r="P431" s="16"/>
    </row>
    <row r="432">
      <c r="L432" s="16"/>
      <c r="M432" s="16"/>
      <c r="N432" s="16"/>
      <c r="O432" s="16"/>
      <c r="P432" s="16"/>
    </row>
    <row r="433">
      <c r="L433" s="16"/>
      <c r="M433" s="16"/>
      <c r="N433" s="16"/>
      <c r="O433" s="16"/>
      <c r="P433" s="16"/>
    </row>
    <row r="434">
      <c r="L434" s="16"/>
      <c r="M434" s="16"/>
      <c r="N434" s="16"/>
      <c r="O434" s="16"/>
      <c r="P434" s="16"/>
    </row>
    <row r="435">
      <c r="L435" s="16"/>
      <c r="M435" s="16"/>
      <c r="N435" s="16"/>
      <c r="O435" s="16"/>
      <c r="P435" s="16"/>
    </row>
    <row r="436">
      <c r="L436" s="16"/>
      <c r="M436" s="16"/>
      <c r="N436" s="16"/>
      <c r="O436" s="16"/>
      <c r="P436" s="16"/>
    </row>
    <row r="437">
      <c r="L437" s="16"/>
      <c r="M437" s="16"/>
      <c r="N437" s="16"/>
      <c r="O437" s="16"/>
      <c r="P437" s="16"/>
    </row>
    <row r="438">
      <c r="L438" s="16"/>
      <c r="M438" s="16"/>
      <c r="N438" s="16"/>
      <c r="O438" s="16"/>
      <c r="P438" s="16"/>
    </row>
    <row r="439">
      <c r="L439" s="16"/>
      <c r="M439" s="16"/>
      <c r="N439" s="16"/>
      <c r="O439" s="16"/>
      <c r="P439" s="16"/>
    </row>
    <row r="440">
      <c r="L440" s="16"/>
      <c r="M440" s="16"/>
      <c r="N440" s="16"/>
      <c r="O440" s="16"/>
      <c r="P440" s="16"/>
    </row>
    <row r="441">
      <c r="L441" s="16"/>
      <c r="M441" s="16"/>
      <c r="N441" s="16"/>
      <c r="O441" s="16"/>
      <c r="P441" s="16"/>
    </row>
    <row r="442">
      <c r="L442" s="16"/>
      <c r="M442" s="16"/>
      <c r="N442" s="16"/>
      <c r="O442" s="16"/>
      <c r="P442" s="16"/>
    </row>
    <row r="443">
      <c r="L443" s="16"/>
      <c r="M443" s="16"/>
      <c r="N443" s="16"/>
      <c r="O443" s="16"/>
      <c r="P443" s="16"/>
    </row>
    <row r="444">
      <c r="L444" s="16"/>
      <c r="M444" s="16"/>
      <c r="N444" s="16"/>
      <c r="O444" s="16"/>
      <c r="P444" s="16"/>
    </row>
    <row r="445">
      <c r="L445" s="16"/>
      <c r="M445" s="16"/>
      <c r="N445" s="16"/>
      <c r="O445" s="16"/>
      <c r="P445" s="16"/>
    </row>
    <row r="446">
      <c r="L446" s="16"/>
      <c r="M446" s="16"/>
      <c r="N446" s="16"/>
      <c r="O446" s="16"/>
      <c r="P446" s="16"/>
    </row>
    <row r="447">
      <c r="L447" s="16"/>
      <c r="M447" s="16"/>
      <c r="N447" s="16"/>
      <c r="O447" s="16"/>
      <c r="P447" s="16"/>
    </row>
    <row r="448">
      <c r="L448" s="16"/>
      <c r="M448" s="16"/>
      <c r="N448" s="16"/>
      <c r="O448" s="16"/>
      <c r="P448" s="16"/>
    </row>
    <row r="449">
      <c r="L449" s="16"/>
      <c r="M449" s="16"/>
      <c r="N449" s="16"/>
      <c r="O449" s="16"/>
      <c r="P449" s="16"/>
    </row>
    <row r="450">
      <c r="L450" s="16"/>
      <c r="M450" s="16"/>
      <c r="N450" s="16"/>
      <c r="O450" s="16"/>
      <c r="P450" s="16"/>
    </row>
    <row r="451">
      <c r="L451" s="16"/>
      <c r="M451" s="16"/>
      <c r="N451" s="16"/>
      <c r="O451" s="16"/>
      <c r="P451" s="16"/>
    </row>
    <row r="452">
      <c r="L452" s="16"/>
      <c r="M452" s="16"/>
      <c r="N452" s="16"/>
      <c r="O452" s="16"/>
      <c r="P452" s="16"/>
    </row>
    <row r="453">
      <c r="L453" s="16"/>
      <c r="M453" s="16"/>
      <c r="N453" s="16"/>
      <c r="O453" s="16"/>
      <c r="P453" s="16"/>
    </row>
    <row r="454">
      <c r="L454" s="16"/>
      <c r="M454" s="16"/>
      <c r="N454" s="16"/>
      <c r="O454" s="16"/>
      <c r="P454" s="16"/>
    </row>
    <row r="455">
      <c r="L455" s="16"/>
      <c r="M455" s="16"/>
      <c r="N455" s="16"/>
      <c r="O455" s="16"/>
      <c r="P455" s="16"/>
    </row>
    <row r="456">
      <c r="L456" s="16"/>
      <c r="M456" s="16"/>
      <c r="N456" s="16"/>
      <c r="O456" s="16"/>
      <c r="P456" s="16"/>
    </row>
    <row r="457">
      <c r="L457" s="16"/>
      <c r="M457" s="16"/>
      <c r="N457" s="16"/>
      <c r="O457" s="16"/>
      <c r="P457" s="16"/>
    </row>
    <row r="458">
      <c r="L458" s="16"/>
      <c r="M458" s="16"/>
      <c r="N458" s="16"/>
      <c r="O458" s="16"/>
      <c r="P458" s="16"/>
    </row>
    <row r="459">
      <c r="L459" s="16"/>
      <c r="M459" s="16"/>
      <c r="N459" s="16"/>
      <c r="O459" s="16"/>
      <c r="P459" s="16"/>
    </row>
    <row r="460">
      <c r="L460" s="16"/>
      <c r="M460" s="16"/>
      <c r="N460" s="16"/>
      <c r="O460" s="16"/>
      <c r="P460" s="16"/>
    </row>
    <row r="461">
      <c r="L461" s="16"/>
      <c r="M461" s="16"/>
      <c r="N461" s="16"/>
      <c r="O461" s="16"/>
      <c r="P461" s="16"/>
    </row>
    <row r="462">
      <c r="L462" s="16"/>
      <c r="M462" s="16"/>
      <c r="N462" s="16"/>
      <c r="O462" s="16"/>
      <c r="P462" s="16"/>
    </row>
    <row r="463">
      <c r="L463" s="16"/>
      <c r="M463" s="16"/>
      <c r="N463" s="16"/>
      <c r="O463" s="16"/>
      <c r="P463" s="16"/>
    </row>
    <row r="464">
      <c r="L464" s="16"/>
      <c r="M464" s="16"/>
      <c r="N464" s="16"/>
      <c r="O464" s="16"/>
      <c r="P464" s="16"/>
    </row>
    <row r="465">
      <c r="L465" s="16"/>
      <c r="M465" s="16"/>
      <c r="N465" s="16"/>
      <c r="O465" s="16"/>
      <c r="P465" s="16"/>
    </row>
    <row r="466">
      <c r="L466" s="16"/>
      <c r="M466" s="16"/>
      <c r="N466" s="16"/>
      <c r="O466" s="16"/>
      <c r="P466" s="16"/>
    </row>
    <row r="467">
      <c r="L467" s="16"/>
      <c r="M467" s="16"/>
      <c r="N467" s="16"/>
      <c r="O467" s="16"/>
      <c r="P467" s="16"/>
    </row>
    <row r="468">
      <c r="L468" s="16"/>
      <c r="M468" s="16"/>
      <c r="N468" s="16"/>
      <c r="O468" s="16"/>
      <c r="P468" s="16"/>
    </row>
    <row r="469">
      <c r="L469" s="16"/>
      <c r="M469" s="16"/>
      <c r="N469" s="16"/>
      <c r="O469" s="16"/>
      <c r="P469" s="16"/>
    </row>
    <row r="470">
      <c r="L470" s="16"/>
      <c r="M470" s="16"/>
      <c r="N470" s="16"/>
      <c r="O470" s="16"/>
      <c r="P470" s="16"/>
    </row>
    <row r="471">
      <c r="L471" s="16"/>
      <c r="M471" s="16"/>
      <c r="N471" s="16"/>
      <c r="O471" s="16"/>
      <c r="P471" s="16"/>
    </row>
    <row r="472">
      <c r="L472" s="16"/>
      <c r="M472" s="16"/>
      <c r="N472" s="16"/>
      <c r="O472" s="16"/>
      <c r="P472" s="16"/>
    </row>
    <row r="473">
      <c r="L473" s="16"/>
      <c r="M473" s="16"/>
      <c r="N473" s="16"/>
      <c r="O473" s="16"/>
      <c r="P473" s="16"/>
    </row>
    <row r="474">
      <c r="L474" s="16"/>
      <c r="M474" s="16"/>
      <c r="N474" s="16"/>
      <c r="O474" s="16"/>
      <c r="P474" s="16"/>
    </row>
    <row r="475">
      <c r="L475" s="16"/>
      <c r="M475" s="16"/>
      <c r="N475" s="16"/>
      <c r="O475" s="16"/>
      <c r="P475" s="16"/>
    </row>
    <row r="476">
      <c r="L476" s="16"/>
      <c r="M476" s="16"/>
      <c r="N476" s="16"/>
      <c r="O476" s="16"/>
      <c r="P476" s="16"/>
    </row>
    <row r="477">
      <c r="L477" s="16"/>
      <c r="M477" s="16"/>
      <c r="N477" s="16"/>
      <c r="O477" s="16"/>
      <c r="P477" s="16"/>
    </row>
    <row r="478">
      <c r="L478" s="16"/>
      <c r="M478" s="16"/>
      <c r="N478" s="16"/>
      <c r="O478" s="16"/>
      <c r="P478" s="16"/>
    </row>
    <row r="479">
      <c r="L479" s="16"/>
      <c r="M479" s="16"/>
      <c r="N479" s="16"/>
      <c r="O479" s="16"/>
      <c r="P479" s="16"/>
    </row>
    <row r="480">
      <c r="L480" s="16"/>
      <c r="M480" s="16"/>
      <c r="N480" s="16"/>
      <c r="O480" s="16"/>
      <c r="P480" s="16"/>
    </row>
    <row r="481">
      <c r="L481" s="16"/>
      <c r="M481" s="16"/>
      <c r="N481" s="16"/>
      <c r="O481" s="16"/>
      <c r="P481" s="16"/>
    </row>
    <row r="482">
      <c r="L482" s="16"/>
      <c r="M482" s="16"/>
      <c r="N482" s="16"/>
      <c r="O482" s="16"/>
      <c r="P482" s="16"/>
    </row>
    <row r="483">
      <c r="L483" s="16"/>
      <c r="M483" s="16"/>
      <c r="N483" s="16"/>
      <c r="O483" s="16"/>
      <c r="P483" s="16"/>
    </row>
    <row r="484">
      <c r="L484" s="16"/>
      <c r="M484" s="16"/>
      <c r="N484" s="16"/>
      <c r="O484" s="16"/>
      <c r="P484" s="16"/>
    </row>
    <row r="485">
      <c r="L485" s="16"/>
      <c r="M485" s="16"/>
      <c r="N485" s="16"/>
      <c r="O485" s="16"/>
      <c r="P485" s="16"/>
    </row>
    <row r="486">
      <c r="L486" s="16"/>
      <c r="M486" s="16"/>
      <c r="N486" s="16"/>
      <c r="O486" s="16"/>
      <c r="P486" s="16"/>
    </row>
    <row r="487">
      <c r="L487" s="16"/>
      <c r="M487" s="16"/>
      <c r="N487" s="16"/>
      <c r="O487" s="16"/>
      <c r="P487" s="16"/>
    </row>
    <row r="488">
      <c r="L488" s="16"/>
      <c r="M488" s="16"/>
      <c r="N488" s="16"/>
      <c r="O488" s="16"/>
      <c r="P488" s="16"/>
    </row>
    <row r="489">
      <c r="L489" s="16"/>
      <c r="M489" s="16"/>
      <c r="N489" s="16"/>
      <c r="O489" s="16"/>
      <c r="P489" s="16"/>
    </row>
    <row r="490">
      <c r="L490" s="16"/>
      <c r="M490" s="16"/>
      <c r="N490" s="16"/>
      <c r="O490" s="16"/>
      <c r="P490" s="16"/>
    </row>
    <row r="491">
      <c r="L491" s="16"/>
      <c r="M491" s="16"/>
      <c r="N491" s="16"/>
      <c r="O491" s="16"/>
      <c r="P491" s="16"/>
    </row>
    <row r="492">
      <c r="L492" s="16"/>
      <c r="M492" s="16"/>
      <c r="N492" s="16"/>
      <c r="O492" s="16"/>
      <c r="P492" s="16"/>
    </row>
    <row r="493">
      <c r="L493" s="16"/>
      <c r="M493" s="16"/>
      <c r="N493" s="16"/>
      <c r="O493" s="16"/>
      <c r="P493" s="16"/>
    </row>
    <row r="494">
      <c r="L494" s="16"/>
      <c r="M494" s="16"/>
      <c r="N494" s="16"/>
      <c r="O494" s="16"/>
      <c r="P494" s="16"/>
    </row>
    <row r="495">
      <c r="L495" s="16"/>
      <c r="M495" s="16"/>
      <c r="N495" s="16"/>
      <c r="O495" s="16"/>
      <c r="P495" s="16"/>
    </row>
    <row r="496">
      <c r="L496" s="16"/>
      <c r="M496" s="16"/>
      <c r="N496" s="16"/>
      <c r="O496" s="16"/>
      <c r="P496" s="16"/>
    </row>
    <row r="497">
      <c r="L497" s="16"/>
      <c r="M497" s="16"/>
      <c r="N497" s="16"/>
      <c r="O497" s="16"/>
      <c r="P497" s="16"/>
    </row>
    <row r="498">
      <c r="L498" s="16"/>
      <c r="M498" s="16"/>
      <c r="N498" s="16"/>
      <c r="O498" s="16"/>
      <c r="P498" s="16"/>
    </row>
    <row r="499">
      <c r="L499" s="16"/>
      <c r="M499" s="16"/>
      <c r="N499" s="16"/>
      <c r="O499" s="16"/>
      <c r="P499" s="16"/>
    </row>
    <row r="500">
      <c r="L500" s="16"/>
      <c r="M500" s="16"/>
      <c r="N500" s="16"/>
      <c r="O500" s="16"/>
      <c r="P500" s="16"/>
    </row>
    <row r="501">
      <c r="L501" s="16"/>
      <c r="M501" s="16"/>
      <c r="N501" s="16"/>
      <c r="O501" s="16"/>
      <c r="P501" s="16"/>
    </row>
    <row r="502">
      <c r="L502" s="16"/>
      <c r="M502" s="16"/>
      <c r="N502" s="16"/>
      <c r="O502" s="16"/>
      <c r="P502" s="16"/>
    </row>
    <row r="503">
      <c r="L503" s="16"/>
      <c r="M503" s="16"/>
      <c r="N503" s="16"/>
      <c r="O503" s="16"/>
      <c r="P503" s="16"/>
    </row>
    <row r="504">
      <c r="L504" s="16"/>
      <c r="M504" s="16"/>
      <c r="N504" s="16"/>
      <c r="O504" s="16"/>
      <c r="P504" s="16"/>
    </row>
    <row r="505">
      <c r="L505" s="16"/>
      <c r="M505" s="16"/>
      <c r="N505" s="16"/>
      <c r="O505" s="16"/>
      <c r="P505" s="16"/>
    </row>
    <row r="506">
      <c r="L506" s="16"/>
      <c r="M506" s="16"/>
      <c r="N506" s="16"/>
      <c r="O506" s="16"/>
      <c r="P506" s="16"/>
    </row>
    <row r="507">
      <c r="L507" s="16"/>
      <c r="M507" s="16"/>
      <c r="N507" s="16"/>
      <c r="O507" s="16"/>
      <c r="P507" s="16"/>
    </row>
    <row r="508">
      <c r="L508" s="16"/>
      <c r="M508" s="16"/>
      <c r="N508" s="16"/>
      <c r="O508" s="16"/>
      <c r="P508" s="16"/>
    </row>
    <row r="509">
      <c r="L509" s="16"/>
      <c r="M509" s="16"/>
      <c r="N509" s="16"/>
      <c r="O509" s="16"/>
      <c r="P509" s="16"/>
    </row>
    <row r="510">
      <c r="L510" s="16"/>
      <c r="M510" s="16"/>
      <c r="N510" s="16"/>
      <c r="O510" s="16"/>
      <c r="P510" s="16"/>
    </row>
    <row r="511">
      <c r="L511" s="16"/>
      <c r="M511" s="16"/>
      <c r="N511" s="16"/>
      <c r="O511" s="16"/>
      <c r="P511" s="16"/>
    </row>
    <row r="512">
      <c r="L512" s="16"/>
      <c r="M512" s="16"/>
      <c r="N512" s="16"/>
      <c r="O512" s="16"/>
      <c r="P512" s="16"/>
    </row>
    <row r="513">
      <c r="L513" s="16"/>
      <c r="M513" s="16"/>
      <c r="N513" s="16"/>
      <c r="O513" s="16"/>
      <c r="P513" s="16"/>
    </row>
    <row r="514">
      <c r="L514" s="16"/>
      <c r="M514" s="16"/>
      <c r="N514" s="16"/>
      <c r="O514" s="16"/>
      <c r="P514" s="16"/>
    </row>
    <row r="515">
      <c r="L515" s="16"/>
      <c r="M515" s="16"/>
      <c r="N515" s="16"/>
      <c r="O515" s="16"/>
      <c r="P515" s="16"/>
    </row>
    <row r="516">
      <c r="L516" s="16"/>
      <c r="M516" s="16"/>
      <c r="N516" s="16"/>
      <c r="O516" s="16"/>
      <c r="P516" s="16"/>
    </row>
    <row r="517">
      <c r="L517" s="16"/>
      <c r="M517" s="16"/>
      <c r="N517" s="16"/>
      <c r="O517" s="16"/>
      <c r="P517" s="16"/>
    </row>
    <row r="518">
      <c r="L518" s="16"/>
      <c r="M518" s="16"/>
      <c r="N518" s="16"/>
      <c r="O518" s="16"/>
      <c r="P518" s="16"/>
    </row>
    <row r="519">
      <c r="L519" s="16"/>
      <c r="M519" s="16"/>
      <c r="N519" s="16"/>
      <c r="O519" s="16"/>
      <c r="P519" s="16"/>
    </row>
    <row r="520">
      <c r="L520" s="16"/>
      <c r="M520" s="16"/>
      <c r="N520" s="16"/>
      <c r="O520" s="16"/>
      <c r="P520" s="16"/>
    </row>
    <row r="521">
      <c r="L521" s="16"/>
      <c r="M521" s="16"/>
      <c r="N521" s="16"/>
      <c r="O521" s="16"/>
      <c r="P521" s="16"/>
    </row>
    <row r="522">
      <c r="L522" s="16"/>
      <c r="M522" s="16"/>
      <c r="N522" s="16"/>
      <c r="O522" s="16"/>
      <c r="P522" s="16"/>
    </row>
    <row r="523">
      <c r="L523" s="16"/>
      <c r="M523" s="16"/>
      <c r="N523" s="16"/>
      <c r="O523" s="16"/>
      <c r="P523" s="16"/>
    </row>
    <row r="524">
      <c r="L524" s="16"/>
      <c r="M524" s="16"/>
      <c r="N524" s="16"/>
      <c r="O524" s="16"/>
      <c r="P524" s="16"/>
    </row>
    <row r="525">
      <c r="L525" s="16"/>
      <c r="M525" s="16"/>
      <c r="N525" s="16"/>
      <c r="O525" s="16"/>
      <c r="P525" s="16"/>
    </row>
    <row r="526">
      <c r="L526" s="16"/>
      <c r="M526" s="16"/>
      <c r="N526" s="16"/>
      <c r="O526" s="16"/>
      <c r="P526" s="16"/>
    </row>
    <row r="527">
      <c r="L527" s="16"/>
      <c r="M527" s="16"/>
      <c r="N527" s="16"/>
      <c r="O527" s="16"/>
      <c r="P527" s="16"/>
    </row>
    <row r="528">
      <c r="L528" s="16"/>
      <c r="M528" s="16"/>
      <c r="N528" s="16"/>
      <c r="O528" s="16"/>
      <c r="P528" s="16"/>
    </row>
    <row r="529">
      <c r="L529" s="16"/>
      <c r="M529" s="16"/>
      <c r="N529" s="16"/>
      <c r="O529" s="16"/>
      <c r="P529" s="16"/>
    </row>
    <row r="530">
      <c r="L530" s="16"/>
      <c r="M530" s="16"/>
      <c r="N530" s="16"/>
      <c r="O530" s="16"/>
      <c r="P530" s="16"/>
    </row>
    <row r="531">
      <c r="L531" s="16"/>
      <c r="M531" s="16"/>
      <c r="N531" s="16"/>
      <c r="O531" s="16"/>
      <c r="P531" s="16"/>
    </row>
    <row r="532">
      <c r="L532" s="16"/>
      <c r="M532" s="16"/>
      <c r="N532" s="16"/>
      <c r="O532" s="16"/>
      <c r="P532" s="16"/>
    </row>
    <row r="533">
      <c r="L533" s="16"/>
      <c r="M533" s="16"/>
      <c r="N533" s="16"/>
      <c r="O533" s="16"/>
      <c r="P533" s="16"/>
    </row>
    <row r="534">
      <c r="L534" s="16"/>
      <c r="M534" s="16"/>
      <c r="N534" s="16"/>
      <c r="O534" s="16"/>
      <c r="P534" s="16"/>
    </row>
    <row r="535">
      <c r="L535" s="16"/>
      <c r="M535" s="16"/>
      <c r="N535" s="16"/>
      <c r="O535" s="16"/>
      <c r="P535" s="16"/>
    </row>
    <row r="536">
      <c r="L536" s="16"/>
      <c r="M536" s="16"/>
      <c r="N536" s="16"/>
      <c r="O536" s="16"/>
      <c r="P536" s="16"/>
    </row>
    <row r="537">
      <c r="L537" s="16"/>
      <c r="M537" s="16"/>
      <c r="N537" s="16"/>
      <c r="O537" s="16"/>
      <c r="P537" s="16"/>
    </row>
    <row r="538">
      <c r="L538" s="16"/>
      <c r="M538" s="16"/>
      <c r="N538" s="16"/>
      <c r="O538" s="16"/>
      <c r="P538" s="16"/>
    </row>
    <row r="539">
      <c r="L539" s="16"/>
      <c r="M539" s="16"/>
      <c r="N539" s="16"/>
      <c r="O539" s="16"/>
      <c r="P539" s="16"/>
    </row>
    <row r="540">
      <c r="L540" s="16"/>
      <c r="M540" s="16"/>
      <c r="N540" s="16"/>
      <c r="O540" s="16"/>
      <c r="P540" s="16"/>
    </row>
    <row r="541">
      <c r="L541" s="16"/>
      <c r="M541" s="16"/>
      <c r="N541" s="16"/>
      <c r="O541" s="16"/>
      <c r="P541" s="16"/>
    </row>
    <row r="542">
      <c r="L542" s="16"/>
      <c r="M542" s="16"/>
      <c r="N542" s="16"/>
      <c r="O542" s="16"/>
      <c r="P542" s="16"/>
    </row>
    <row r="543">
      <c r="L543" s="16"/>
      <c r="M543" s="16"/>
      <c r="N543" s="16"/>
      <c r="O543" s="16"/>
      <c r="P543" s="16"/>
    </row>
    <row r="544">
      <c r="L544" s="16"/>
      <c r="M544" s="16"/>
      <c r="N544" s="16"/>
      <c r="O544" s="16"/>
      <c r="P544" s="16"/>
    </row>
    <row r="545">
      <c r="L545" s="16"/>
      <c r="M545" s="16"/>
      <c r="N545" s="16"/>
      <c r="O545" s="16"/>
      <c r="P545" s="16"/>
    </row>
    <row r="546">
      <c r="L546" s="16"/>
      <c r="M546" s="16"/>
      <c r="N546" s="16"/>
      <c r="O546" s="16"/>
      <c r="P546" s="16"/>
    </row>
    <row r="547">
      <c r="L547" s="16"/>
      <c r="M547" s="16"/>
      <c r="N547" s="16"/>
      <c r="O547" s="16"/>
      <c r="P547" s="16"/>
    </row>
    <row r="548">
      <c r="L548" s="16"/>
      <c r="M548" s="16"/>
      <c r="N548" s="16"/>
      <c r="O548" s="16"/>
      <c r="P548" s="16"/>
    </row>
    <row r="549">
      <c r="L549" s="16"/>
      <c r="M549" s="16"/>
      <c r="N549" s="16"/>
      <c r="O549" s="16"/>
      <c r="P549" s="16"/>
    </row>
    <row r="550">
      <c r="L550" s="16"/>
      <c r="M550" s="16"/>
      <c r="N550" s="16"/>
      <c r="O550" s="16"/>
      <c r="P550" s="16"/>
    </row>
    <row r="551">
      <c r="L551" s="16"/>
      <c r="M551" s="16"/>
      <c r="N551" s="16"/>
      <c r="O551" s="16"/>
      <c r="P551" s="16"/>
    </row>
    <row r="552">
      <c r="L552" s="16"/>
      <c r="M552" s="16"/>
      <c r="N552" s="16"/>
      <c r="O552" s="16"/>
      <c r="P552" s="16"/>
    </row>
    <row r="553">
      <c r="L553" s="16"/>
      <c r="M553" s="16"/>
      <c r="N553" s="16"/>
      <c r="O553" s="16"/>
      <c r="P553" s="16"/>
    </row>
    <row r="554">
      <c r="L554" s="16"/>
      <c r="M554" s="16"/>
      <c r="N554" s="16"/>
      <c r="O554" s="16"/>
      <c r="P554" s="16"/>
    </row>
    <row r="555">
      <c r="L555" s="16"/>
      <c r="M555" s="16"/>
      <c r="N555" s="16"/>
      <c r="O555" s="16"/>
      <c r="P555" s="16"/>
    </row>
    <row r="556">
      <c r="L556" s="16"/>
      <c r="M556" s="16"/>
      <c r="N556" s="16"/>
      <c r="O556" s="16"/>
      <c r="P556" s="16"/>
    </row>
    <row r="557">
      <c r="L557" s="16"/>
      <c r="M557" s="16"/>
      <c r="N557" s="16"/>
      <c r="O557" s="16"/>
      <c r="P557" s="16"/>
    </row>
    <row r="558">
      <c r="L558" s="16"/>
      <c r="M558" s="16"/>
      <c r="N558" s="16"/>
      <c r="O558" s="16"/>
      <c r="P558" s="16"/>
    </row>
    <row r="559">
      <c r="L559" s="16"/>
      <c r="M559" s="16"/>
      <c r="N559" s="16"/>
      <c r="O559" s="16"/>
      <c r="P559" s="16"/>
    </row>
    <row r="560">
      <c r="L560" s="16"/>
      <c r="M560" s="16"/>
      <c r="N560" s="16"/>
      <c r="O560" s="16"/>
      <c r="P560" s="16"/>
    </row>
    <row r="561">
      <c r="L561" s="16"/>
      <c r="M561" s="16"/>
      <c r="N561" s="16"/>
      <c r="O561" s="16"/>
      <c r="P561" s="16"/>
    </row>
    <row r="562">
      <c r="L562" s="16"/>
      <c r="M562" s="16"/>
      <c r="N562" s="16"/>
      <c r="O562" s="16"/>
      <c r="P562" s="16"/>
    </row>
    <row r="563">
      <c r="L563" s="16"/>
      <c r="M563" s="16"/>
      <c r="N563" s="16"/>
      <c r="O563" s="16"/>
      <c r="P563" s="16"/>
    </row>
    <row r="564">
      <c r="L564" s="16"/>
      <c r="M564" s="16"/>
      <c r="N564" s="16"/>
      <c r="O564" s="16"/>
      <c r="P564" s="16"/>
    </row>
    <row r="565">
      <c r="L565" s="16"/>
      <c r="M565" s="16"/>
      <c r="N565" s="16"/>
      <c r="O565" s="16"/>
      <c r="P565" s="16"/>
    </row>
    <row r="566">
      <c r="L566" s="16"/>
      <c r="M566" s="16"/>
      <c r="N566" s="16"/>
      <c r="O566" s="16"/>
      <c r="P566" s="16"/>
    </row>
    <row r="567">
      <c r="L567" s="16"/>
      <c r="M567" s="16"/>
      <c r="N567" s="16"/>
      <c r="O567" s="16"/>
      <c r="P567" s="16"/>
    </row>
    <row r="568">
      <c r="L568" s="16"/>
      <c r="M568" s="16"/>
      <c r="N568" s="16"/>
      <c r="O568" s="16"/>
      <c r="P568" s="16"/>
    </row>
    <row r="569">
      <c r="L569" s="16"/>
      <c r="M569" s="16"/>
      <c r="N569" s="16"/>
      <c r="O569" s="16"/>
      <c r="P569" s="16"/>
    </row>
    <row r="570">
      <c r="L570" s="16"/>
      <c r="M570" s="16"/>
      <c r="N570" s="16"/>
      <c r="O570" s="16"/>
      <c r="P570" s="16"/>
    </row>
    <row r="571">
      <c r="L571" s="16"/>
      <c r="M571" s="16"/>
      <c r="N571" s="16"/>
      <c r="O571" s="16"/>
      <c r="P571" s="16"/>
    </row>
    <row r="572">
      <c r="L572" s="16"/>
      <c r="M572" s="16"/>
      <c r="N572" s="16"/>
      <c r="O572" s="16"/>
      <c r="P572" s="16"/>
    </row>
    <row r="573">
      <c r="L573" s="16"/>
      <c r="M573" s="16"/>
      <c r="N573" s="16"/>
      <c r="O573" s="16"/>
      <c r="P573" s="16"/>
    </row>
    <row r="574">
      <c r="L574" s="16"/>
      <c r="M574" s="16"/>
      <c r="N574" s="16"/>
      <c r="O574" s="16"/>
      <c r="P574" s="16"/>
    </row>
    <row r="575">
      <c r="L575" s="16"/>
      <c r="M575" s="16"/>
      <c r="N575" s="16"/>
      <c r="O575" s="16"/>
      <c r="P575" s="16"/>
    </row>
    <row r="576">
      <c r="L576" s="16"/>
      <c r="M576" s="16"/>
      <c r="N576" s="16"/>
      <c r="O576" s="16"/>
      <c r="P576" s="16"/>
    </row>
    <row r="577">
      <c r="L577" s="16"/>
      <c r="M577" s="16"/>
      <c r="N577" s="16"/>
      <c r="O577" s="16"/>
      <c r="P577" s="16"/>
    </row>
    <row r="578">
      <c r="L578" s="16"/>
      <c r="M578" s="16"/>
      <c r="N578" s="16"/>
      <c r="O578" s="16"/>
      <c r="P578" s="16"/>
    </row>
    <row r="579">
      <c r="L579" s="16"/>
      <c r="M579" s="16"/>
      <c r="N579" s="16"/>
      <c r="O579" s="16"/>
      <c r="P579" s="16"/>
    </row>
    <row r="580">
      <c r="L580" s="16"/>
      <c r="M580" s="16"/>
      <c r="N580" s="16"/>
      <c r="O580" s="16"/>
      <c r="P580" s="16"/>
    </row>
    <row r="581">
      <c r="L581" s="16"/>
      <c r="M581" s="16"/>
      <c r="N581" s="16"/>
      <c r="O581" s="16"/>
      <c r="P581" s="16"/>
    </row>
    <row r="582">
      <c r="L582" s="16"/>
      <c r="M582" s="16"/>
      <c r="N582" s="16"/>
      <c r="O582" s="16"/>
      <c r="P582" s="16"/>
    </row>
    <row r="583">
      <c r="L583" s="16"/>
      <c r="M583" s="16"/>
      <c r="N583" s="16"/>
      <c r="O583" s="16"/>
      <c r="P583" s="16"/>
    </row>
    <row r="584">
      <c r="L584" s="16"/>
      <c r="M584" s="16"/>
      <c r="N584" s="16"/>
      <c r="O584" s="16"/>
      <c r="P584" s="16"/>
    </row>
    <row r="585">
      <c r="L585" s="16"/>
      <c r="M585" s="16"/>
      <c r="N585" s="16"/>
      <c r="O585" s="16"/>
      <c r="P585" s="16"/>
    </row>
    <row r="586">
      <c r="L586" s="16"/>
      <c r="M586" s="16"/>
      <c r="N586" s="16"/>
      <c r="O586" s="16"/>
      <c r="P586" s="16"/>
    </row>
    <row r="587">
      <c r="L587" s="16"/>
      <c r="M587" s="16"/>
      <c r="N587" s="16"/>
      <c r="O587" s="16"/>
      <c r="P587" s="16"/>
    </row>
    <row r="588">
      <c r="L588" s="16"/>
      <c r="M588" s="16"/>
      <c r="N588" s="16"/>
      <c r="O588" s="16"/>
      <c r="P588" s="16"/>
    </row>
    <row r="589">
      <c r="L589" s="16"/>
      <c r="M589" s="16"/>
      <c r="N589" s="16"/>
      <c r="O589" s="16"/>
      <c r="P589" s="16"/>
    </row>
    <row r="590">
      <c r="L590" s="16"/>
      <c r="M590" s="16"/>
      <c r="N590" s="16"/>
      <c r="O590" s="16"/>
      <c r="P590" s="16"/>
    </row>
    <row r="591">
      <c r="L591" s="16"/>
      <c r="M591" s="16"/>
      <c r="N591" s="16"/>
      <c r="O591" s="16"/>
      <c r="P591" s="16"/>
    </row>
    <row r="592">
      <c r="L592" s="16"/>
      <c r="M592" s="16"/>
      <c r="N592" s="16"/>
      <c r="O592" s="16"/>
      <c r="P592" s="16"/>
    </row>
    <row r="593">
      <c r="L593" s="16"/>
      <c r="M593" s="16"/>
      <c r="N593" s="16"/>
      <c r="O593" s="16"/>
      <c r="P593" s="16"/>
    </row>
    <row r="594">
      <c r="L594" s="16"/>
      <c r="M594" s="16"/>
      <c r="N594" s="16"/>
      <c r="O594" s="16"/>
      <c r="P594" s="16"/>
    </row>
    <row r="595">
      <c r="L595" s="16"/>
      <c r="M595" s="16"/>
      <c r="N595" s="16"/>
      <c r="O595" s="16"/>
      <c r="P595" s="16"/>
    </row>
    <row r="596">
      <c r="L596" s="16"/>
      <c r="M596" s="16"/>
      <c r="N596" s="16"/>
      <c r="O596" s="16"/>
      <c r="P596" s="16"/>
    </row>
    <row r="597">
      <c r="L597" s="16"/>
      <c r="M597" s="16"/>
      <c r="N597" s="16"/>
      <c r="O597" s="16"/>
      <c r="P597" s="16"/>
    </row>
    <row r="598">
      <c r="L598" s="16"/>
      <c r="M598" s="16"/>
      <c r="N598" s="16"/>
      <c r="O598" s="16"/>
      <c r="P598" s="16"/>
    </row>
    <row r="599">
      <c r="L599" s="16"/>
      <c r="M599" s="16"/>
      <c r="N599" s="16"/>
      <c r="O599" s="16"/>
      <c r="P599" s="16"/>
    </row>
    <row r="600">
      <c r="L600" s="16"/>
      <c r="M600" s="16"/>
      <c r="N600" s="16"/>
      <c r="O600" s="16"/>
      <c r="P600" s="16"/>
    </row>
    <row r="601">
      <c r="L601" s="16"/>
      <c r="M601" s="16"/>
      <c r="N601" s="16"/>
      <c r="O601" s="16"/>
      <c r="P601" s="16"/>
    </row>
    <row r="602">
      <c r="L602" s="16"/>
      <c r="M602" s="16"/>
      <c r="N602" s="16"/>
      <c r="O602" s="16"/>
      <c r="P602" s="16"/>
    </row>
    <row r="603">
      <c r="L603" s="16"/>
      <c r="M603" s="16"/>
      <c r="N603" s="16"/>
      <c r="O603" s="16"/>
      <c r="P603" s="16"/>
    </row>
    <row r="604">
      <c r="L604" s="16"/>
      <c r="M604" s="16"/>
      <c r="N604" s="16"/>
      <c r="O604" s="16"/>
      <c r="P604" s="16"/>
    </row>
    <row r="605">
      <c r="L605" s="16"/>
      <c r="M605" s="16"/>
      <c r="N605" s="16"/>
      <c r="O605" s="16"/>
      <c r="P605" s="16"/>
    </row>
    <row r="606">
      <c r="L606" s="16"/>
      <c r="M606" s="16"/>
      <c r="N606" s="16"/>
      <c r="O606" s="16"/>
      <c r="P606" s="16"/>
    </row>
    <row r="607">
      <c r="L607" s="16"/>
      <c r="M607" s="16"/>
      <c r="N607" s="16"/>
      <c r="O607" s="16"/>
      <c r="P607" s="16"/>
    </row>
    <row r="608">
      <c r="L608" s="16"/>
      <c r="M608" s="16"/>
      <c r="N608" s="16"/>
      <c r="O608" s="16"/>
      <c r="P608" s="16"/>
    </row>
    <row r="609">
      <c r="L609" s="16"/>
      <c r="M609" s="16"/>
      <c r="N609" s="16"/>
      <c r="O609" s="16"/>
      <c r="P609" s="16"/>
    </row>
    <row r="610">
      <c r="L610" s="16"/>
      <c r="M610" s="16"/>
      <c r="N610" s="16"/>
      <c r="O610" s="16"/>
      <c r="P610" s="16"/>
    </row>
    <row r="611">
      <c r="L611" s="16"/>
      <c r="M611" s="16"/>
      <c r="N611" s="16"/>
      <c r="O611" s="16"/>
      <c r="P611" s="16"/>
    </row>
    <row r="612">
      <c r="L612" s="16"/>
      <c r="M612" s="16"/>
      <c r="N612" s="16"/>
      <c r="O612" s="16"/>
      <c r="P612" s="16"/>
    </row>
    <row r="613">
      <c r="L613" s="16"/>
      <c r="M613" s="16"/>
      <c r="N613" s="16"/>
      <c r="O613" s="16"/>
      <c r="P613" s="16"/>
    </row>
    <row r="614">
      <c r="L614" s="16"/>
      <c r="M614" s="16"/>
      <c r="N614" s="16"/>
      <c r="O614" s="16"/>
      <c r="P614" s="16"/>
    </row>
    <row r="615">
      <c r="L615" s="16"/>
      <c r="M615" s="16"/>
      <c r="N615" s="16"/>
      <c r="O615" s="16"/>
      <c r="P615" s="16"/>
    </row>
    <row r="616">
      <c r="L616" s="16"/>
      <c r="M616" s="16"/>
      <c r="N616" s="16"/>
      <c r="O616" s="16"/>
      <c r="P616" s="16"/>
    </row>
    <row r="617">
      <c r="L617" s="16"/>
      <c r="M617" s="16"/>
      <c r="N617" s="16"/>
      <c r="O617" s="16"/>
      <c r="P617" s="16"/>
    </row>
    <row r="618">
      <c r="L618" s="16"/>
      <c r="M618" s="16"/>
      <c r="N618" s="16"/>
      <c r="O618" s="16"/>
      <c r="P618" s="16"/>
    </row>
    <row r="619">
      <c r="L619" s="16"/>
      <c r="M619" s="16"/>
      <c r="N619" s="16"/>
      <c r="O619" s="16"/>
      <c r="P619" s="16"/>
    </row>
    <row r="620">
      <c r="L620" s="16"/>
      <c r="M620" s="16"/>
      <c r="N620" s="16"/>
      <c r="O620" s="16"/>
      <c r="P620" s="16"/>
    </row>
    <row r="621">
      <c r="L621" s="16"/>
      <c r="M621" s="16"/>
      <c r="N621" s="16"/>
      <c r="O621" s="16"/>
      <c r="P621" s="16"/>
    </row>
    <row r="622">
      <c r="L622" s="16"/>
      <c r="M622" s="16"/>
      <c r="N622" s="16"/>
      <c r="O622" s="16"/>
      <c r="P622" s="16"/>
    </row>
    <row r="623">
      <c r="L623" s="16"/>
      <c r="M623" s="16"/>
      <c r="N623" s="16"/>
      <c r="O623" s="16"/>
      <c r="P623" s="16"/>
    </row>
    <row r="624">
      <c r="L624" s="16"/>
      <c r="M624" s="16"/>
      <c r="N624" s="16"/>
      <c r="O624" s="16"/>
      <c r="P624" s="16"/>
    </row>
    <row r="625">
      <c r="L625" s="16"/>
      <c r="M625" s="16"/>
      <c r="N625" s="16"/>
      <c r="O625" s="16"/>
      <c r="P625" s="16"/>
    </row>
    <row r="626">
      <c r="L626" s="16"/>
      <c r="M626" s="16"/>
      <c r="N626" s="16"/>
      <c r="O626" s="16"/>
      <c r="P626" s="16"/>
    </row>
    <row r="627">
      <c r="L627" s="16"/>
      <c r="M627" s="16"/>
      <c r="N627" s="16"/>
      <c r="O627" s="16"/>
      <c r="P627" s="16"/>
    </row>
    <row r="628">
      <c r="L628" s="16"/>
      <c r="M628" s="16"/>
      <c r="N628" s="16"/>
      <c r="O628" s="16"/>
      <c r="P628" s="16"/>
    </row>
    <row r="629">
      <c r="L629" s="16"/>
      <c r="M629" s="16"/>
      <c r="N629" s="16"/>
      <c r="O629" s="16"/>
      <c r="P629" s="16"/>
    </row>
    <row r="630">
      <c r="L630" s="16"/>
      <c r="M630" s="16"/>
      <c r="N630" s="16"/>
      <c r="O630" s="16"/>
      <c r="P630" s="16"/>
    </row>
    <row r="631">
      <c r="L631" s="16"/>
      <c r="M631" s="16"/>
      <c r="N631" s="16"/>
      <c r="O631" s="16"/>
      <c r="P631" s="16"/>
    </row>
    <row r="632">
      <c r="L632" s="16"/>
      <c r="M632" s="16"/>
      <c r="N632" s="16"/>
      <c r="O632" s="16"/>
      <c r="P632" s="16"/>
    </row>
    <row r="633">
      <c r="L633" s="16"/>
      <c r="M633" s="16"/>
      <c r="N633" s="16"/>
      <c r="O633" s="16"/>
      <c r="P633" s="16"/>
    </row>
    <row r="634">
      <c r="L634" s="16"/>
      <c r="M634" s="16"/>
      <c r="N634" s="16"/>
      <c r="O634" s="16"/>
      <c r="P634" s="16"/>
    </row>
    <row r="635">
      <c r="L635" s="16"/>
      <c r="M635" s="16"/>
      <c r="N635" s="16"/>
      <c r="O635" s="16"/>
      <c r="P635" s="16"/>
    </row>
    <row r="636">
      <c r="L636" s="16"/>
      <c r="M636" s="16"/>
      <c r="N636" s="16"/>
      <c r="O636" s="16"/>
      <c r="P636" s="16"/>
    </row>
    <row r="637">
      <c r="L637" s="16"/>
      <c r="M637" s="16"/>
      <c r="N637" s="16"/>
      <c r="O637" s="16"/>
      <c r="P637" s="16"/>
    </row>
    <row r="638">
      <c r="L638" s="16"/>
      <c r="M638" s="16"/>
      <c r="N638" s="16"/>
      <c r="O638" s="16"/>
      <c r="P638" s="16"/>
    </row>
    <row r="639">
      <c r="L639" s="16"/>
      <c r="M639" s="16"/>
      <c r="N639" s="16"/>
      <c r="O639" s="16"/>
      <c r="P639" s="16"/>
    </row>
    <row r="640">
      <c r="L640" s="16"/>
      <c r="M640" s="16"/>
      <c r="N640" s="16"/>
      <c r="O640" s="16"/>
      <c r="P640" s="16"/>
    </row>
    <row r="641">
      <c r="L641" s="16"/>
      <c r="M641" s="16"/>
      <c r="N641" s="16"/>
      <c r="O641" s="16"/>
      <c r="P641" s="16"/>
    </row>
    <row r="642">
      <c r="L642" s="16"/>
      <c r="M642" s="16"/>
      <c r="N642" s="16"/>
      <c r="O642" s="16"/>
      <c r="P642" s="16"/>
    </row>
    <row r="643">
      <c r="L643" s="16"/>
      <c r="M643" s="16"/>
      <c r="N643" s="16"/>
      <c r="O643" s="16"/>
      <c r="P643" s="16"/>
    </row>
    <row r="644">
      <c r="L644" s="16"/>
      <c r="M644" s="16"/>
      <c r="N644" s="16"/>
      <c r="O644" s="16"/>
      <c r="P644" s="16"/>
    </row>
    <row r="645">
      <c r="L645" s="16"/>
      <c r="M645" s="16"/>
      <c r="N645" s="16"/>
      <c r="O645" s="16"/>
      <c r="P645" s="16"/>
    </row>
    <row r="646">
      <c r="L646" s="16"/>
      <c r="M646" s="16"/>
      <c r="N646" s="16"/>
      <c r="O646" s="16"/>
      <c r="P646" s="16"/>
    </row>
    <row r="647">
      <c r="L647" s="16"/>
      <c r="M647" s="16"/>
      <c r="N647" s="16"/>
      <c r="O647" s="16"/>
      <c r="P647" s="16"/>
    </row>
    <row r="648">
      <c r="L648" s="16"/>
      <c r="M648" s="16"/>
      <c r="N648" s="16"/>
      <c r="O648" s="16"/>
      <c r="P648" s="16"/>
    </row>
    <row r="649">
      <c r="L649" s="16"/>
      <c r="M649" s="16"/>
      <c r="N649" s="16"/>
      <c r="O649" s="16"/>
      <c r="P649" s="16"/>
    </row>
    <row r="650">
      <c r="L650" s="16"/>
      <c r="M650" s="16"/>
      <c r="N650" s="16"/>
      <c r="O650" s="16"/>
      <c r="P650" s="16"/>
    </row>
    <row r="651">
      <c r="L651" s="16"/>
      <c r="M651" s="16"/>
      <c r="N651" s="16"/>
      <c r="O651" s="16"/>
      <c r="P651" s="16"/>
    </row>
    <row r="652">
      <c r="L652" s="16"/>
      <c r="M652" s="16"/>
      <c r="N652" s="16"/>
      <c r="O652" s="16"/>
      <c r="P652" s="16"/>
    </row>
    <row r="653">
      <c r="L653" s="16"/>
      <c r="M653" s="16"/>
      <c r="N653" s="16"/>
      <c r="O653" s="16"/>
      <c r="P653" s="16"/>
    </row>
    <row r="654">
      <c r="L654" s="16"/>
      <c r="M654" s="16"/>
      <c r="N654" s="16"/>
      <c r="O654" s="16"/>
      <c r="P654" s="16"/>
    </row>
    <row r="655">
      <c r="L655" s="16"/>
      <c r="M655" s="16"/>
      <c r="N655" s="16"/>
      <c r="O655" s="16"/>
      <c r="P655" s="16"/>
    </row>
    <row r="656">
      <c r="L656" s="16"/>
      <c r="M656" s="16"/>
      <c r="N656" s="16"/>
      <c r="O656" s="16"/>
      <c r="P656" s="16"/>
    </row>
    <row r="657">
      <c r="L657" s="16"/>
      <c r="M657" s="16"/>
      <c r="N657" s="16"/>
      <c r="O657" s="16"/>
      <c r="P657" s="16"/>
    </row>
    <row r="658">
      <c r="L658" s="16"/>
      <c r="M658" s="16"/>
      <c r="N658" s="16"/>
      <c r="O658" s="16"/>
      <c r="P658" s="16"/>
    </row>
    <row r="659">
      <c r="L659" s="16"/>
      <c r="M659" s="16"/>
      <c r="N659" s="16"/>
      <c r="O659" s="16"/>
      <c r="P659" s="16"/>
    </row>
    <row r="660">
      <c r="L660" s="16"/>
      <c r="M660" s="16"/>
      <c r="N660" s="16"/>
      <c r="O660" s="16"/>
      <c r="P660" s="16"/>
    </row>
    <row r="661">
      <c r="L661" s="16"/>
      <c r="M661" s="16"/>
      <c r="N661" s="16"/>
      <c r="O661" s="16"/>
      <c r="P661" s="16"/>
    </row>
    <row r="662">
      <c r="L662" s="16"/>
      <c r="M662" s="16"/>
      <c r="N662" s="16"/>
      <c r="O662" s="16"/>
      <c r="P662" s="16"/>
    </row>
    <row r="663">
      <c r="L663" s="16"/>
      <c r="M663" s="16"/>
      <c r="N663" s="16"/>
      <c r="O663" s="16"/>
      <c r="P663" s="16"/>
    </row>
    <row r="664">
      <c r="L664" s="16"/>
      <c r="M664" s="16"/>
      <c r="N664" s="16"/>
      <c r="O664" s="16"/>
      <c r="P664" s="16"/>
    </row>
    <row r="665">
      <c r="L665" s="16"/>
      <c r="M665" s="16"/>
      <c r="N665" s="16"/>
      <c r="O665" s="16"/>
      <c r="P665" s="16"/>
    </row>
    <row r="666">
      <c r="L666" s="16"/>
      <c r="M666" s="16"/>
      <c r="N666" s="16"/>
      <c r="O666" s="16"/>
      <c r="P666" s="16"/>
    </row>
    <row r="667">
      <c r="L667" s="16"/>
      <c r="M667" s="16"/>
      <c r="N667" s="16"/>
      <c r="O667" s="16"/>
      <c r="P667" s="16"/>
    </row>
    <row r="668">
      <c r="L668" s="16"/>
      <c r="M668" s="16"/>
      <c r="N668" s="16"/>
      <c r="O668" s="16"/>
      <c r="P668" s="16"/>
    </row>
    <row r="669">
      <c r="L669" s="16"/>
      <c r="M669" s="16"/>
      <c r="N669" s="16"/>
      <c r="O669" s="16"/>
      <c r="P669" s="16"/>
    </row>
    <row r="670">
      <c r="L670" s="16"/>
      <c r="M670" s="16"/>
      <c r="N670" s="16"/>
      <c r="O670" s="16"/>
      <c r="P670" s="16"/>
    </row>
    <row r="671">
      <c r="L671" s="16"/>
      <c r="M671" s="16"/>
      <c r="N671" s="16"/>
      <c r="O671" s="16"/>
      <c r="P671" s="16"/>
    </row>
    <row r="672">
      <c r="L672" s="16"/>
      <c r="M672" s="16"/>
      <c r="N672" s="16"/>
      <c r="O672" s="16"/>
      <c r="P672" s="16"/>
    </row>
    <row r="673">
      <c r="L673" s="16"/>
      <c r="M673" s="16"/>
      <c r="N673" s="16"/>
      <c r="O673" s="16"/>
      <c r="P673" s="16"/>
    </row>
    <row r="674">
      <c r="L674" s="16"/>
      <c r="M674" s="16"/>
      <c r="N674" s="16"/>
      <c r="O674" s="16"/>
      <c r="P674" s="16"/>
    </row>
    <row r="675">
      <c r="L675" s="16"/>
      <c r="M675" s="16"/>
      <c r="N675" s="16"/>
      <c r="O675" s="16"/>
      <c r="P675" s="16"/>
    </row>
    <row r="676">
      <c r="L676" s="16"/>
      <c r="M676" s="16"/>
      <c r="N676" s="16"/>
      <c r="O676" s="16"/>
      <c r="P676" s="16"/>
    </row>
    <row r="677">
      <c r="L677" s="16"/>
      <c r="M677" s="16"/>
      <c r="N677" s="16"/>
      <c r="O677" s="16"/>
      <c r="P677" s="16"/>
    </row>
    <row r="678">
      <c r="L678" s="16"/>
      <c r="M678" s="16"/>
      <c r="N678" s="16"/>
      <c r="O678" s="16"/>
      <c r="P678" s="16"/>
    </row>
    <row r="679">
      <c r="L679" s="16"/>
      <c r="M679" s="16"/>
      <c r="N679" s="16"/>
      <c r="O679" s="16"/>
      <c r="P679" s="16"/>
    </row>
    <row r="680">
      <c r="L680" s="16"/>
      <c r="M680" s="16"/>
      <c r="N680" s="16"/>
      <c r="O680" s="16"/>
      <c r="P680" s="16"/>
    </row>
    <row r="681">
      <c r="L681" s="16"/>
      <c r="M681" s="16"/>
      <c r="N681" s="16"/>
      <c r="O681" s="16"/>
      <c r="P681" s="16"/>
    </row>
    <row r="682">
      <c r="L682" s="16"/>
      <c r="M682" s="16"/>
      <c r="N682" s="16"/>
      <c r="O682" s="16"/>
      <c r="P682" s="16"/>
    </row>
    <row r="683">
      <c r="L683" s="16"/>
      <c r="M683" s="16"/>
      <c r="N683" s="16"/>
      <c r="O683" s="16"/>
      <c r="P683" s="16"/>
    </row>
    <row r="684">
      <c r="L684" s="16"/>
      <c r="M684" s="16"/>
      <c r="N684" s="16"/>
      <c r="O684" s="16"/>
      <c r="P684" s="16"/>
    </row>
    <row r="685">
      <c r="L685" s="16"/>
      <c r="M685" s="16"/>
      <c r="N685" s="16"/>
      <c r="O685" s="16"/>
      <c r="P685" s="16"/>
    </row>
    <row r="686">
      <c r="L686" s="16"/>
      <c r="M686" s="16"/>
      <c r="N686" s="16"/>
      <c r="O686" s="16"/>
      <c r="P686" s="16"/>
    </row>
    <row r="687">
      <c r="L687" s="16"/>
      <c r="M687" s="16"/>
      <c r="N687" s="16"/>
      <c r="O687" s="16"/>
      <c r="P687" s="16"/>
    </row>
    <row r="688">
      <c r="L688" s="16"/>
      <c r="M688" s="16"/>
      <c r="N688" s="16"/>
      <c r="O688" s="16"/>
      <c r="P688" s="16"/>
    </row>
    <row r="689">
      <c r="L689" s="16"/>
      <c r="M689" s="16"/>
      <c r="N689" s="16"/>
      <c r="O689" s="16"/>
      <c r="P689" s="16"/>
    </row>
    <row r="690">
      <c r="L690" s="16"/>
      <c r="M690" s="16"/>
      <c r="N690" s="16"/>
      <c r="O690" s="16"/>
      <c r="P690" s="16"/>
    </row>
    <row r="691">
      <c r="L691" s="16"/>
      <c r="M691" s="16"/>
      <c r="N691" s="16"/>
      <c r="O691" s="16"/>
      <c r="P691" s="16"/>
    </row>
    <row r="692">
      <c r="L692" s="16"/>
      <c r="M692" s="16"/>
      <c r="N692" s="16"/>
      <c r="O692" s="16"/>
      <c r="P692" s="16"/>
    </row>
    <row r="693">
      <c r="L693" s="16"/>
      <c r="M693" s="16"/>
      <c r="N693" s="16"/>
      <c r="O693" s="16"/>
      <c r="P693" s="16"/>
    </row>
    <row r="694">
      <c r="L694" s="16"/>
      <c r="M694" s="16"/>
      <c r="N694" s="16"/>
      <c r="O694" s="16"/>
      <c r="P694" s="16"/>
    </row>
    <row r="695">
      <c r="L695" s="16"/>
      <c r="M695" s="16"/>
      <c r="N695" s="16"/>
      <c r="O695" s="16"/>
      <c r="P695" s="16"/>
    </row>
    <row r="696">
      <c r="L696" s="16"/>
      <c r="M696" s="16"/>
      <c r="N696" s="16"/>
      <c r="O696" s="16"/>
      <c r="P696" s="16"/>
    </row>
    <row r="697">
      <c r="L697" s="16"/>
      <c r="M697" s="16"/>
      <c r="N697" s="16"/>
      <c r="O697" s="16"/>
      <c r="P697" s="16"/>
    </row>
    <row r="698">
      <c r="L698" s="16"/>
      <c r="M698" s="16"/>
      <c r="N698" s="16"/>
      <c r="O698" s="16"/>
      <c r="P698" s="16"/>
    </row>
    <row r="699">
      <c r="L699" s="16"/>
      <c r="M699" s="16"/>
      <c r="N699" s="16"/>
      <c r="O699" s="16"/>
      <c r="P699" s="16"/>
    </row>
    <row r="700">
      <c r="L700" s="16"/>
      <c r="M700" s="16"/>
      <c r="N700" s="16"/>
      <c r="O700" s="16"/>
      <c r="P700" s="16"/>
    </row>
    <row r="701">
      <c r="L701" s="16"/>
      <c r="M701" s="16"/>
      <c r="N701" s="16"/>
      <c r="O701" s="16"/>
      <c r="P701" s="16"/>
    </row>
    <row r="702">
      <c r="L702" s="16"/>
      <c r="M702" s="16"/>
      <c r="N702" s="16"/>
      <c r="O702" s="16"/>
      <c r="P702" s="16"/>
    </row>
    <row r="703">
      <c r="L703" s="16"/>
      <c r="M703" s="16"/>
      <c r="N703" s="16"/>
      <c r="O703" s="16"/>
      <c r="P703" s="16"/>
    </row>
    <row r="704">
      <c r="L704" s="16"/>
      <c r="M704" s="16"/>
      <c r="N704" s="16"/>
      <c r="O704" s="16"/>
      <c r="P704" s="16"/>
    </row>
    <row r="705">
      <c r="L705" s="16"/>
      <c r="M705" s="16"/>
      <c r="N705" s="16"/>
      <c r="O705" s="16"/>
      <c r="P705" s="16"/>
    </row>
    <row r="706">
      <c r="L706" s="16"/>
      <c r="M706" s="16"/>
      <c r="N706" s="16"/>
      <c r="O706" s="16"/>
      <c r="P706" s="16"/>
    </row>
    <row r="707">
      <c r="L707" s="16"/>
      <c r="M707" s="16"/>
      <c r="N707" s="16"/>
      <c r="O707" s="16"/>
      <c r="P707" s="16"/>
    </row>
    <row r="708">
      <c r="L708" s="16"/>
      <c r="M708" s="16"/>
      <c r="N708" s="16"/>
      <c r="O708" s="16"/>
      <c r="P708" s="16"/>
    </row>
    <row r="709">
      <c r="L709" s="16"/>
      <c r="M709" s="16"/>
      <c r="N709" s="16"/>
      <c r="O709" s="16"/>
      <c r="P709" s="16"/>
    </row>
    <row r="710">
      <c r="L710" s="16"/>
      <c r="M710" s="16"/>
      <c r="N710" s="16"/>
      <c r="O710" s="16"/>
      <c r="P710" s="16"/>
    </row>
    <row r="711">
      <c r="L711" s="16"/>
      <c r="M711" s="16"/>
      <c r="N711" s="16"/>
      <c r="O711" s="16"/>
      <c r="P711" s="16"/>
    </row>
    <row r="712">
      <c r="L712" s="16"/>
      <c r="M712" s="16"/>
      <c r="N712" s="16"/>
      <c r="O712" s="16"/>
      <c r="P712" s="16"/>
    </row>
    <row r="713">
      <c r="L713" s="16"/>
      <c r="M713" s="16"/>
      <c r="N713" s="16"/>
      <c r="O713" s="16"/>
      <c r="P713" s="16"/>
    </row>
    <row r="714">
      <c r="L714" s="16"/>
      <c r="M714" s="16"/>
      <c r="N714" s="16"/>
      <c r="O714" s="16"/>
      <c r="P714" s="16"/>
    </row>
    <row r="715">
      <c r="L715" s="16"/>
      <c r="M715" s="16"/>
      <c r="N715" s="16"/>
      <c r="O715" s="16"/>
      <c r="P715" s="16"/>
    </row>
    <row r="716">
      <c r="L716" s="16"/>
      <c r="M716" s="16"/>
      <c r="N716" s="16"/>
      <c r="O716" s="16"/>
      <c r="P716" s="16"/>
    </row>
    <row r="717">
      <c r="L717" s="16"/>
      <c r="M717" s="16"/>
      <c r="N717" s="16"/>
      <c r="O717" s="16"/>
      <c r="P717" s="16"/>
    </row>
    <row r="718">
      <c r="L718" s="16"/>
      <c r="M718" s="16"/>
      <c r="N718" s="16"/>
      <c r="O718" s="16"/>
      <c r="P718" s="16"/>
    </row>
    <row r="719">
      <c r="L719" s="16"/>
      <c r="M719" s="16"/>
      <c r="N719" s="16"/>
      <c r="O719" s="16"/>
      <c r="P719" s="16"/>
    </row>
    <row r="720">
      <c r="L720" s="16"/>
      <c r="M720" s="16"/>
      <c r="N720" s="16"/>
      <c r="O720" s="16"/>
      <c r="P720" s="16"/>
    </row>
    <row r="721">
      <c r="L721" s="16"/>
      <c r="M721" s="16"/>
      <c r="N721" s="16"/>
      <c r="O721" s="16"/>
      <c r="P721" s="16"/>
    </row>
    <row r="722">
      <c r="L722" s="16"/>
      <c r="M722" s="16"/>
      <c r="N722" s="16"/>
      <c r="O722" s="16"/>
      <c r="P722" s="16"/>
    </row>
    <row r="723">
      <c r="L723" s="16"/>
      <c r="M723" s="16"/>
      <c r="N723" s="16"/>
      <c r="O723" s="16"/>
      <c r="P723" s="16"/>
    </row>
    <row r="724">
      <c r="L724" s="16"/>
      <c r="M724" s="16"/>
      <c r="N724" s="16"/>
      <c r="O724" s="16"/>
      <c r="P724" s="16"/>
    </row>
    <row r="725">
      <c r="L725" s="16"/>
      <c r="M725" s="16"/>
      <c r="N725" s="16"/>
      <c r="O725" s="16"/>
      <c r="P725" s="16"/>
    </row>
    <row r="726">
      <c r="L726" s="16"/>
      <c r="M726" s="16"/>
      <c r="N726" s="16"/>
      <c r="O726" s="16"/>
      <c r="P726" s="16"/>
    </row>
    <row r="727">
      <c r="L727" s="16"/>
      <c r="M727" s="16"/>
      <c r="N727" s="16"/>
      <c r="O727" s="16"/>
      <c r="P727" s="16"/>
    </row>
    <row r="728">
      <c r="L728" s="16"/>
      <c r="M728" s="16"/>
      <c r="N728" s="16"/>
      <c r="O728" s="16"/>
      <c r="P728" s="16"/>
    </row>
    <row r="729">
      <c r="L729" s="16"/>
      <c r="M729" s="16"/>
      <c r="N729" s="16"/>
      <c r="O729" s="16"/>
      <c r="P729" s="16"/>
    </row>
    <row r="730">
      <c r="L730" s="16"/>
      <c r="M730" s="16"/>
      <c r="N730" s="16"/>
      <c r="O730" s="16"/>
      <c r="P730" s="16"/>
    </row>
    <row r="731">
      <c r="L731" s="16"/>
      <c r="M731" s="16"/>
      <c r="N731" s="16"/>
      <c r="O731" s="16"/>
      <c r="P731" s="16"/>
    </row>
    <row r="732">
      <c r="L732" s="16"/>
      <c r="M732" s="16"/>
      <c r="N732" s="16"/>
      <c r="O732" s="16"/>
      <c r="P732" s="16"/>
    </row>
    <row r="733">
      <c r="L733" s="16"/>
      <c r="M733" s="16"/>
      <c r="N733" s="16"/>
      <c r="O733" s="16"/>
      <c r="P733" s="16"/>
    </row>
    <row r="734">
      <c r="L734" s="16"/>
      <c r="M734" s="16"/>
      <c r="N734" s="16"/>
      <c r="O734" s="16"/>
      <c r="P734" s="16"/>
    </row>
    <row r="735">
      <c r="L735" s="16"/>
      <c r="M735" s="16"/>
      <c r="N735" s="16"/>
      <c r="O735" s="16"/>
      <c r="P735" s="16"/>
    </row>
    <row r="736">
      <c r="L736" s="16"/>
      <c r="M736" s="16"/>
      <c r="N736" s="16"/>
      <c r="O736" s="16"/>
      <c r="P736" s="16"/>
    </row>
    <row r="737">
      <c r="L737" s="16"/>
      <c r="M737" s="16"/>
      <c r="N737" s="16"/>
      <c r="O737" s="16"/>
      <c r="P737" s="16"/>
    </row>
    <row r="738">
      <c r="L738" s="16"/>
      <c r="M738" s="16"/>
      <c r="N738" s="16"/>
      <c r="O738" s="16"/>
      <c r="P738" s="16"/>
    </row>
    <row r="739">
      <c r="L739" s="16"/>
      <c r="M739" s="16"/>
      <c r="N739" s="16"/>
      <c r="O739" s="16"/>
      <c r="P739" s="16"/>
    </row>
    <row r="740">
      <c r="L740" s="16"/>
      <c r="M740" s="16"/>
      <c r="N740" s="16"/>
      <c r="O740" s="16"/>
      <c r="P740" s="16"/>
    </row>
    <row r="741">
      <c r="L741" s="16"/>
      <c r="M741" s="16"/>
      <c r="N741" s="16"/>
      <c r="O741" s="16"/>
      <c r="P741" s="16"/>
    </row>
    <row r="742">
      <c r="L742" s="16"/>
      <c r="M742" s="16"/>
      <c r="N742" s="16"/>
      <c r="O742" s="16"/>
      <c r="P742" s="16"/>
    </row>
    <row r="743">
      <c r="L743" s="16"/>
      <c r="M743" s="16"/>
      <c r="N743" s="16"/>
      <c r="O743" s="16"/>
      <c r="P743" s="16"/>
    </row>
    <row r="744">
      <c r="L744" s="16"/>
      <c r="M744" s="16"/>
      <c r="N744" s="16"/>
      <c r="O744" s="16"/>
      <c r="P744" s="16"/>
    </row>
    <row r="745">
      <c r="L745" s="16"/>
      <c r="M745" s="16"/>
      <c r="N745" s="16"/>
      <c r="O745" s="16"/>
      <c r="P745" s="16"/>
    </row>
    <row r="746">
      <c r="L746" s="16"/>
      <c r="M746" s="16"/>
      <c r="N746" s="16"/>
      <c r="O746" s="16"/>
      <c r="P746" s="16"/>
    </row>
    <row r="747">
      <c r="L747" s="16"/>
      <c r="M747" s="16"/>
      <c r="N747" s="16"/>
      <c r="O747" s="16"/>
      <c r="P747" s="16"/>
    </row>
    <row r="748">
      <c r="L748" s="16"/>
      <c r="M748" s="16"/>
      <c r="N748" s="16"/>
      <c r="O748" s="16"/>
      <c r="P748" s="16"/>
    </row>
    <row r="749">
      <c r="L749" s="16"/>
      <c r="M749" s="16"/>
      <c r="N749" s="16"/>
      <c r="O749" s="16"/>
      <c r="P749" s="16"/>
    </row>
    <row r="750">
      <c r="L750" s="16"/>
      <c r="M750" s="16"/>
      <c r="N750" s="16"/>
      <c r="O750" s="16"/>
      <c r="P750" s="16"/>
    </row>
    <row r="751">
      <c r="L751" s="16"/>
      <c r="M751" s="16"/>
      <c r="N751" s="16"/>
      <c r="O751" s="16"/>
      <c r="P751" s="16"/>
    </row>
    <row r="752">
      <c r="L752" s="16"/>
      <c r="M752" s="16"/>
      <c r="N752" s="16"/>
      <c r="O752" s="16"/>
      <c r="P752" s="16"/>
    </row>
    <row r="753">
      <c r="L753" s="16"/>
      <c r="M753" s="16"/>
      <c r="N753" s="16"/>
      <c r="O753" s="16"/>
      <c r="P753" s="16"/>
    </row>
    <row r="754">
      <c r="L754" s="16"/>
      <c r="M754" s="16"/>
      <c r="N754" s="16"/>
      <c r="O754" s="16"/>
      <c r="P754" s="16"/>
    </row>
    <row r="755">
      <c r="L755" s="16"/>
      <c r="M755" s="16"/>
      <c r="N755" s="16"/>
      <c r="O755" s="16"/>
      <c r="P755" s="16"/>
    </row>
    <row r="756">
      <c r="L756" s="16"/>
      <c r="M756" s="16"/>
      <c r="N756" s="16"/>
      <c r="O756" s="16"/>
      <c r="P756" s="16"/>
    </row>
    <row r="757">
      <c r="L757" s="16"/>
      <c r="M757" s="16"/>
      <c r="N757" s="16"/>
      <c r="O757" s="16"/>
      <c r="P757" s="16"/>
    </row>
    <row r="758">
      <c r="L758" s="16"/>
      <c r="M758" s="16"/>
      <c r="N758" s="16"/>
      <c r="O758" s="16"/>
      <c r="P758" s="16"/>
    </row>
    <row r="759">
      <c r="L759" s="16"/>
      <c r="M759" s="16"/>
      <c r="N759" s="16"/>
      <c r="O759" s="16"/>
      <c r="P759" s="16"/>
    </row>
    <row r="760">
      <c r="L760" s="16"/>
      <c r="M760" s="16"/>
      <c r="N760" s="16"/>
      <c r="O760" s="16"/>
      <c r="P760" s="16"/>
    </row>
    <row r="761">
      <c r="L761" s="16"/>
      <c r="M761" s="16"/>
      <c r="N761" s="16"/>
      <c r="O761" s="16"/>
      <c r="P761" s="16"/>
    </row>
    <row r="762">
      <c r="L762" s="16"/>
      <c r="M762" s="16"/>
      <c r="N762" s="16"/>
      <c r="O762" s="16"/>
      <c r="P762" s="16"/>
    </row>
    <row r="763">
      <c r="L763" s="16"/>
      <c r="M763" s="16"/>
      <c r="N763" s="16"/>
      <c r="O763" s="16"/>
      <c r="P763" s="16"/>
    </row>
    <row r="764">
      <c r="L764" s="16"/>
      <c r="M764" s="16"/>
      <c r="N764" s="16"/>
      <c r="O764" s="16"/>
      <c r="P764" s="16"/>
    </row>
    <row r="765">
      <c r="L765" s="16"/>
      <c r="M765" s="16"/>
      <c r="N765" s="16"/>
      <c r="O765" s="16"/>
      <c r="P765" s="16"/>
    </row>
    <row r="766">
      <c r="L766" s="16"/>
      <c r="M766" s="16"/>
      <c r="N766" s="16"/>
      <c r="O766" s="16"/>
      <c r="P766" s="16"/>
    </row>
    <row r="767">
      <c r="L767" s="16"/>
      <c r="M767" s="16"/>
      <c r="N767" s="16"/>
      <c r="O767" s="16"/>
      <c r="P767" s="16"/>
    </row>
    <row r="768">
      <c r="L768" s="16"/>
      <c r="M768" s="16"/>
      <c r="N768" s="16"/>
      <c r="O768" s="16"/>
      <c r="P768" s="16"/>
    </row>
    <row r="769">
      <c r="L769" s="16"/>
      <c r="M769" s="16"/>
      <c r="N769" s="16"/>
      <c r="O769" s="16"/>
      <c r="P769" s="16"/>
    </row>
    <row r="770">
      <c r="L770" s="16"/>
      <c r="M770" s="16"/>
      <c r="N770" s="16"/>
      <c r="O770" s="16"/>
      <c r="P770" s="16"/>
    </row>
    <row r="771">
      <c r="L771" s="16"/>
      <c r="M771" s="16"/>
      <c r="N771" s="16"/>
      <c r="O771" s="16"/>
      <c r="P771" s="16"/>
    </row>
    <row r="772">
      <c r="L772" s="16"/>
      <c r="M772" s="16"/>
      <c r="N772" s="16"/>
      <c r="O772" s="16"/>
      <c r="P772" s="16"/>
    </row>
    <row r="773">
      <c r="L773" s="16"/>
      <c r="M773" s="16"/>
      <c r="N773" s="16"/>
      <c r="O773" s="16"/>
      <c r="P773" s="16"/>
    </row>
    <row r="774">
      <c r="L774" s="16"/>
      <c r="M774" s="16"/>
      <c r="N774" s="16"/>
      <c r="O774" s="16"/>
      <c r="P774" s="16"/>
    </row>
    <row r="775">
      <c r="L775" s="16"/>
      <c r="M775" s="16"/>
      <c r="N775" s="16"/>
      <c r="O775" s="16"/>
      <c r="P775" s="16"/>
    </row>
    <row r="776">
      <c r="L776" s="16"/>
      <c r="M776" s="16"/>
      <c r="N776" s="16"/>
      <c r="O776" s="16"/>
      <c r="P776" s="16"/>
    </row>
    <row r="777">
      <c r="L777" s="16"/>
      <c r="M777" s="16"/>
      <c r="N777" s="16"/>
      <c r="O777" s="16"/>
      <c r="P777" s="16"/>
    </row>
    <row r="778">
      <c r="L778" s="16"/>
      <c r="M778" s="16"/>
      <c r="N778" s="16"/>
      <c r="O778" s="16"/>
      <c r="P778" s="16"/>
    </row>
    <row r="779">
      <c r="L779" s="16"/>
      <c r="M779" s="16"/>
      <c r="N779" s="16"/>
      <c r="O779" s="16"/>
      <c r="P779" s="16"/>
    </row>
    <row r="780">
      <c r="L780" s="16"/>
      <c r="M780" s="16"/>
      <c r="N780" s="16"/>
      <c r="O780" s="16"/>
      <c r="P780" s="16"/>
    </row>
    <row r="781">
      <c r="L781" s="16"/>
      <c r="M781" s="16"/>
      <c r="N781" s="16"/>
      <c r="O781" s="16"/>
      <c r="P781" s="16"/>
    </row>
    <row r="782">
      <c r="L782" s="16"/>
      <c r="M782" s="16"/>
      <c r="N782" s="16"/>
      <c r="O782" s="16"/>
      <c r="P782" s="16"/>
    </row>
    <row r="783">
      <c r="L783" s="16"/>
      <c r="M783" s="16"/>
      <c r="N783" s="16"/>
      <c r="O783" s="16"/>
      <c r="P783" s="16"/>
    </row>
    <row r="784">
      <c r="L784" s="16"/>
      <c r="M784" s="16"/>
      <c r="N784" s="16"/>
      <c r="O784" s="16"/>
      <c r="P784" s="16"/>
    </row>
    <row r="785">
      <c r="L785" s="16"/>
      <c r="M785" s="16"/>
      <c r="N785" s="16"/>
      <c r="O785" s="16"/>
      <c r="P785" s="16"/>
    </row>
    <row r="786">
      <c r="L786" s="16"/>
      <c r="M786" s="16"/>
      <c r="N786" s="16"/>
      <c r="O786" s="16"/>
      <c r="P786" s="16"/>
    </row>
    <row r="787">
      <c r="L787" s="16"/>
      <c r="M787" s="16"/>
      <c r="N787" s="16"/>
      <c r="O787" s="16"/>
      <c r="P787" s="16"/>
    </row>
    <row r="788">
      <c r="L788" s="16"/>
      <c r="M788" s="16"/>
      <c r="N788" s="16"/>
      <c r="O788" s="16"/>
      <c r="P788" s="16"/>
    </row>
    <row r="789">
      <c r="L789" s="16"/>
      <c r="M789" s="16"/>
      <c r="N789" s="16"/>
      <c r="O789" s="16"/>
      <c r="P789" s="16"/>
    </row>
    <row r="790">
      <c r="L790" s="16"/>
      <c r="M790" s="16"/>
      <c r="N790" s="16"/>
      <c r="O790" s="16"/>
      <c r="P790" s="16"/>
    </row>
    <row r="791">
      <c r="L791" s="16"/>
      <c r="M791" s="16"/>
      <c r="N791" s="16"/>
      <c r="O791" s="16"/>
      <c r="P791" s="16"/>
    </row>
    <row r="792">
      <c r="L792" s="16"/>
      <c r="M792" s="16"/>
      <c r="N792" s="16"/>
      <c r="O792" s="16"/>
      <c r="P792" s="16"/>
    </row>
    <row r="793">
      <c r="L793" s="16"/>
      <c r="M793" s="16"/>
      <c r="N793" s="16"/>
      <c r="O793" s="16"/>
      <c r="P793" s="16"/>
    </row>
    <row r="794">
      <c r="L794" s="16"/>
      <c r="M794" s="16"/>
      <c r="N794" s="16"/>
      <c r="O794" s="16"/>
      <c r="P794" s="16"/>
    </row>
    <row r="795">
      <c r="L795" s="16"/>
      <c r="M795" s="16"/>
      <c r="N795" s="16"/>
      <c r="O795" s="16"/>
      <c r="P795" s="16"/>
    </row>
    <row r="796">
      <c r="L796" s="16"/>
      <c r="M796" s="16"/>
      <c r="N796" s="16"/>
      <c r="O796" s="16"/>
      <c r="P796" s="16"/>
    </row>
    <row r="797">
      <c r="L797" s="16"/>
      <c r="M797" s="16"/>
      <c r="N797" s="16"/>
      <c r="O797" s="16"/>
      <c r="P797" s="16"/>
    </row>
    <row r="798">
      <c r="L798" s="16"/>
      <c r="M798" s="16"/>
      <c r="N798" s="16"/>
      <c r="O798" s="16"/>
      <c r="P798" s="16"/>
    </row>
    <row r="799">
      <c r="L799" s="16"/>
      <c r="M799" s="16"/>
      <c r="N799" s="16"/>
      <c r="O799" s="16"/>
      <c r="P799" s="16"/>
    </row>
    <row r="800">
      <c r="L800" s="16"/>
      <c r="M800" s="16"/>
      <c r="N800" s="16"/>
      <c r="O800" s="16"/>
      <c r="P800" s="16"/>
    </row>
    <row r="801">
      <c r="L801" s="16"/>
      <c r="M801" s="16"/>
      <c r="N801" s="16"/>
      <c r="O801" s="16"/>
      <c r="P801" s="16"/>
    </row>
    <row r="802">
      <c r="L802" s="16"/>
      <c r="M802" s="16"/>
      <c r="N802" s="16"/>
      <c r="O802" s="16"/>
      <c r="P802" s="16"/>
    </row>
    <row r="803">
      <c r="L803" s="16"/>
      <c r="M803" s="16"/>
      <c r="N803" s="16"/>
      <c r="O803" s="16"/>
      <c r="P803" s="16"/>
    </row>
    <row r="804">
      <c r="L804" s="16"/>
      <c r="M804" s="16"/>
      <c r="N804" s="16"/>
      <c r="O804" s="16"/>
      <c r="P804" s="16"/>
    </row>
    <row r="805">
      <c r="L805" s="16"/>
      <c r="M805" s="16"/>
      <c r="N805" s="16"/>
      <c r="O805" s="16"/>
      <c r="P805" s="16"/>
    </row>
    <row r="806">
      <c r="L806" s="16"/>
      <c r="M806" s="16"/>
      <c r="N806" s="16"/>
      <c r="O806" s="16"/>
      <c r="P806" s="16"/>
    </row>
    <row r="807">
      <c r="L807" s="16"/>
      <c r="M807" s="16"/>
      <c r="N807" s="16"/>
      <c r="O807" s="16"/>
      <c r="P807" s="16"/>
    </row>
    <row r="808">
      <c r="L808" s="16"/>
      <c r="M808" s="16"/>
      <c r="N808" s="16"/>
      <c r="O808" s="16"/>
      <c r="P808" s="16"/>
    </row>
    <row r="809">
      <c r="L809" s="16"/>
      <c r="M809" s="16"/>
      <c r="N809" s="16"/>
      <c r="O809" s="16"/>
      <c r="P809" s="16"/>
    </row>
    <row r="810">
      <c r="L810" s="16"/>
      <c r="M810" s="16"/>
      <c r="N810" s="16"/>
      <c r="O810" s="16"/>
      <c r="P810" s="16"/>
    </row>
    <row r="811">
      <c r="L811" s="16"/>
      <c r="M811" s="16"/>
      <c r="N811" s="16"/>
      <c r="O811" s="16"/>
      <c r="P811" s="16"/>
    </row>
    <row r="812">
      <c r="L812" s="16"/>
      <c r="M812" s="16"/>
      <c r="N812" s="16"/>
      <c r="O812" s="16"/>
      <c r="P812" s="16"/>
    </row>
    <row r="813">
      <c r="L813" s="16"/>
      <c r="M813" s="16"/>
      <c r="N813" s="16"/>
      <c r="O813" s="16"/>
      <c r="P813" s="16"/>
    </row>
    <row r="814">
      <c r="L814" s="16"/>
      <c r="M814" s="16"/>
      <c r="N814" s="16"/>
      <c r="O814" s="16"/>
      <c r="P814" s="16"/>
    </row>
    <row r="815">
      <c r="L815" s="16"/>
      <c r="M815" s="16"/>
      <c r="N815" s="16"/>
      <c r="O815" s="16"/>
      <c r="P815" s="16"/>
    </row>
    <row r="816">
      <c r="L816" s="16"/>
      <c r="M816" s="16"/>
      <c r="N816" s="16"/>
      <c r="O816" s="16"/>
      <c r="P816" s="16"/>
    </row>
    <row r="817">
      <c r="L817" s="16"/>
      <c r="M817" s="16"/>
      <c r="N817" s="16"/>
      <c r="O817" s="16"/>
      <c r="P817" s="16"/>
    </row>
    <row r="818">
      <c r="L818" s="16"/>
      <c r="M818" s="16"/>
      <c r="N818" s="16"/>
      <c r="O818" s="16"/>
      <c r="P818" s="16"/>
    </row>
    <row r="819">
      <c r="L819" s="16"/>
      <c r="M819" s="16"/>
      <c r="N819" s="16"/>
      <c r="O819" s="16"/>
      <c r="P819" s="16"/>
    </row>
    <row r="820">
      <c r="L820" s="16"/>
      <c r="M820" s="16"/>
      <c r="N820" s="16"/>
      <c r="O820" s="16"/>
      <c r="P820" s="16"/>
    </row>
    <row r="821">
      <c r="L821" s="16"/>
      <c r="M821" s="16"/>
      <c r="N821" s="16"/>
      <c r="O821" s="16"/>
      <c r="P821" s="16"/>
    </row>
    <row r="822">
      <c r="L822" s="16"/>
      <c r="M822" s="16"/>
      <c r="N822" s="16"/>
      <c r="O822" s="16"/>
      <c r="P822" s="16"/>
    </row>
    <row r="823">
      <c r="L823" s="16"/>
      <c r="M823" s="16"/>
      <c r="N823" s="16"/>
      <c r="O823" s="16"/>
      <c r="P823" s="16"/>
    </row>
    <row r="824">
      <c r="L824" s="16"/>
      <c r="M824" s="16"/>
      <c r="N824" s="16"/>
      <c r="O824" s="16"/>
      <c r="P824" s="16"/>
    </row>
    <row r="825">
      <c r="L825" s="16"/>
      <c r="M825" s="16"/>
      <c r="N825" s="16"/>
      <c r="O825" s="16"/>
      <c r="P825" s="16"/>
    </row>
    <row r="826">
      <c r="L826" s="16"/>
      <c r="M826" s="16"/>
      <c r="N826" s="16"/>
      <c r="O826" s="16"/>
      <c r="P826" s="16"/>
    </row>
    <row r="827">
      <c r="L827" s="16"/>
      <c r="M827" s="16"/>
      <c r="N827" s="16"/>
      <c r="O827" s="16"/>
      <c r="P827" s="16"/>
    </row>
    <row r="828">
      <c r="L828" s="16"/>
      <c r="M828" s="16"/>
      <c r="N828" s="16"/>
      <c r="O828" s="16"/>
      <c r="P828" s="16"/>
    </row>
    <row r="829">
      <c r="L829" s="16"/>
      <c r="M829" s="16"/>
      <c r="N829" s="16"/>
      <c r="O829" s="16"/>
      <c r="P829" s="16"/>
    </row>
    <row r="830">
      <c r="L830" s="16"/>
      <c r="M830" s="16"/>
      <c r="N830" s="16"/>
      <c r="O830" s="16"/>
      <c r="P830" s="16"/>
    </row>
    <row r="831">
      <c r="L831" s="16"/>
      <c r="M831" s="16"/>
      <c r="N831" s="16"/>
      <c r="O831" s="16"/>
      <c r="P831" s="16"/>
    </row>
    <row r="832">
      <c r="L832" s="16"/>
      <c r="M832" s="16"/>
      <c r="N832" s="16"/>
      <c r="O832" s="16"/>
      <c r="P832" s="16"/>
    </row>
    <row r="833">
      <c r="L833" s="16"/>
      <c r="M833" s="16"/>
      <c r="N833" s="16"/>
      <c r="O833" s="16"/>
      <c r="P833" s="16"/>
    </row>
    <row r="834">
      <c r="L834" s="16"/>
      <c r="M834" s="16"/>
      <c r="N834" s="16"/>
      <c r="O834" s="16"/>
      <c r="P834" s="16"/>
    </row>
    <row r="835">
      <c r="L835" s="16"/>
      <c r="M835" s="16"/>
      <c r="N835" s="16"/>
      <c r="O835" s="16"/>
      <c r="P835" s="16"/>
    </row>
    <row r="836">
      <c r="L836" s="16"/>
      <c r="M836" s="16"/>
      <c r="N836" s="16"/>
      <c r="O836" s="16"/>
      <c r="P836" s="16"/>
    </row>
    <row r="837">
      <c r="L837" s="16"/>
      <c r="M837" s="16"/>
      <c r="N837" s="16"/>
      <c r="O837" s="16"/>
      <c r="P837" s="16"/>
    </row>
    <row r="838">
      <c r="L838" s="16"/>
      <c r="M838" s="16"/>
      <c r="N838" s="16"/>
      <c r="O838" s="16"/>
      <c r="P838" s="16"/>
    </row>
    <row r="839">
      <c r="L839" s="16"/>
      <c r="M839" s="16"/>
      <c r="N839" s="16"/>
      <c r="O839" s="16"/>
      <c r="P839" s="16"/>
    </row>
    <row r="840">
      <c r="L840" s="16"/>
      <c r="M840" s="16"/>
      <c r="N840" s="16"/>
      <c r="O840" s="16"/>
      <c r="P840" s="16"/>
    </row>
    <row r="841">
      <c r="L841" s="16"/>
      <c r="M841" s="16"/>
      <c r="N841" s="16"/>
      <c r="O841" s="16"/>
      <c r="P841" s="16"/>
    </row>
    <row r="842">
      <c r="L842" s="16"/>
      <c r="M842" s="16"/>
      <c r="N842" s="16"/>
      <c r="O842" s="16"/>
      <c r="P842" s="16"/>
    </row>
    <row r="843">
      <c r="L843" s="16"/>
      <c r="M843" s="16"/>
      <c r="N843" s="16"/>
      <c r="O843" s="16"/>
      <c r="P843" s="16"/>
    </row>
    <row r="844">
      <c r="L844" s="16"/>
      <c r="M844" s="16"/>
      <c r="N844" s="16"/>
      <c r="O844" s="16"/>
      <c r="P844" s="16"/>
    </row>
    <row r="845">
      <c r="L845" s="16"/>
      <c r="M845" s="16"/>
      <c r="N845" s="16"/>
      <c r="O845" s="16"/>
      <c r="P845" s="16"/>
    </row>
    <row r="846">
      <c r="L846" s="16"/>
      <c r="M846" s="16"/>
      <c r="N846" s="16"/>
      <c r="O846" s="16"/>
      <c r="P846" s="16"/>
    </row>
    <row r="847">
      <c r="L847" s="16"/>
      <c r="M847" s="16"/>
      <c r="N847" s="16"/>
      <c r="O847" s="16"/>
      <c r="P847" s="16"/>
    </row>
    <row r="848">
      <c r="L848" s="16"/>
      <c r="M848" s="16"/>
      <c r="N848" s="16"/>
      <c r="O848" s="16"/>
      <c r="P848" s="16"/>
    </row>
    <row r="849">
      <c r="L849" s="16"/>
      <c r="M849" s="16"/>
      <c r="N849" s="16"/>
      <c r="O849" s="16"/>
      <c r="P849" s="16"/>
    </row>
    <row r="850">
      <c r="L850" s="16"/>
      <c r="M850" s="16"/>
      <c r="N850" s="16"/>
      <c r="O850" s="16"/>
      <c r="P850" s="16"/>
    </row>
    <row r="851">
      <c r="L851" s="16"/>
      <c r="M851" s="16"/>
      <c r="N851" s="16"/>
      <c r="O851" s="16"/>
      <c r="P851" s="16"/>
    </row>
    <row r="852">
      <c r="L852" s="16"/>
      <c r="M852" s="16"/>
      <c r="N852" s="16"/>
      <c r="O852" s="16"/>
      <c r="P852" s="16"/>
    </row>
    <row r="853">
      <c r="L853" s="16"/>
      <c r="M853" s="16"/>
      <c r="N853" s="16"/>
      <c r="O853" s="16"/>
      <c r="P853" s="16"/>
    </row>
    <row r="854">
      <c r="L854" s="16"/>
      <c r="M854" s="16"/>
      <c r="N854" s="16"/>
      <c r="O854" s="16"/>
      <c r="P854" s="16"/>
    </row>
    <row r="855">
      <c r="L855" s="16"/>
      <c r="M855" s="16"/>
      <c r="N855" s="16"/>
      <c r="O855" s="16"/>
      <c r="P855" s="16"/>
    </row>
    <row r="856">
      <c r="L856" s="16"/>
      <c r="M856" s="16"/>
      <c r="N856" s="16"/>
      <c r="O856" s="16"/>
      <c r="P856" s="16"/>
    </row>
    <row r="857">
      <c r="L857" s="16"/>
      <c r="M857" s="16"/>
      <c r="N857" s="16"/>
      <c r="O857" s="16"/>
      <c r="P857" s="16"/>
    </row>
    <row r="858">
      <c r="L858" s="16"/>
      <c r="M858" s="16"/>
      <c r="N858" s="16"/>
      <c r="O858" s="16"/>
      <c r="P858" s="16"/>
    </row>
    <row r="859">
      <c r="L859" s="16"/>
      <c r="M859" s="16"/>
      <c r="N859" s="16"/>
      <c r="O859" s="16"/>
      <c r="P859" s="16"/>
    </row>
    <row r="860">
      <c r="L860" s="16"/>
      <c r="M860" s="16"/>
      <c r="N860" s="16"/>
      <c r="O860" s="16"/>
      <c r="P860" s="16"/>
    </row>
    <row r="861">
      <c r="L861" s="16"/>
      <c r="M861" s="16"/>
      <c r="N861" s="16"/>
      <c r="O861" s="16"/>
      <c r="P861" s="16"/>
    </row>
    <row r="862">
      <c r="L862" s="16"/>
      <c r="M862" s="16"/>
      <c r="N862" s="16"/>
      <c r="O862" s="16"/>
      <c r="P862" s="16"/>
    </row>
    <row r="863">
      <c r="L863" s="16"/>
      <c r="M863" s="16"/>
      <c r="N863" s="16"/>
      <c r="O863" s="16"/>
      <c r="P863" s="16"/>
    </row>
    <row r="864">
      <c r="L864" s="16"/>
      <c r="M864" s="16"/>
      <c r="N864" s="16"/>
      <c r="O864" s="16"/>
      <c r="P864" s="16"/>
    </row>
    <row r="865">
      <c r="L865" s="16"/>
      <c r="M865" s="16"/>
      <c r="N865" s="16"/>
      <c r="O865" s="16"/>
      <c r="P865" s="16"/>
    </row>
    <row r="866">
      <c r="L866" s="16"/>
      <c r="M866" s="16"/>
      <c r="N866" s="16"/>
      <c r="O866" s="16"/>
      <c r="P866" s="16"/>
    </row>
    <row r="867">
      <c r="L867" s="16"/>
      <c r="M867" s="16"/>
      <c r="N867" s="16"/>
      <c r="O867" s="16"/>
      <c r="P867" s="16"/>
    </row>
    <row r="868">
      <c r="L868" s="16"/>
      <c r="M868" s="16"/>
      <c r="N868" s="16"/>
      <c r="O868" s="16"/>
      <c r="P868" s="16"/>
    </row>
    <row r="869">
      <c r="L869" s="16"/>
      <c r="M869" s="16"/>
      <c r="N869" s="16"/>
      <c r="O869" s="16"/>
      <c r="P869" s="16"/>
    </row>
    <row r="870">
      <c r="L870" s="16"/>
      <c r="M870" s="16"/>
      <c r="N870" s="16"/>
      <c r="O870" s="16"/>
      <c r="P870" s="16"/>
    </row>
    <row r="871">
      <c r="L871" s="16"/>
      <c r="M871" s="16"/>
      <c r="N871" s="16"/>
      <c r="O871" s="16"/>
      <c r="P871" s="16"/>
    </row>
    <row r="872">
      <c r="L872" s="16"/>
      <c r="M872" s="16"/>
      <c r="N872" s="16"/>
      <c r="O872" s="16"/>
      <c r="P872" s="16"/>
    </row>
    <row r="873">
      <c r="L873" s="16"/>
      <c r="M873" s="16"/>
      <c r="N873" s="16"/>
      <c r="O873" s="16"/>
      <c r="P873" s="16"/>
    </row>
    <row r="874">
      <c r="L874" s="16"/>
      <c r="M874" s="16"/>
      <c r="N874" s="16"/>
      <c r="O874" s="16"/>
      <c r="P874" s="16"/>
    </row>
    <row r="875">
      <c r="L875" s="16"/>
      <c r="M875" s="16"/>
      <c r="N875" s="16"/>
      <c r="O875" s="16"/>
      <c r="P875" s="16"/>
    </row>
    <row r="876">
      <c r="L876" s="16"/>
      <c r="M876" s="16"/>
      <c r="N876" s="16"/>
      <c r="O876" s="16"/>
      <c r="P876" s="16"/>
    </row>
    <row r="877">
      <c r="L877" s="16"/>
      <c r="M877" s="16"/>
      <c r="N877" s="16"/>
      <c r="O877" s="16"/>
      <c r="P877" s="16"/>
    </row>
    <row r="878">
      <c r="L878" s="16"/>
      <c r="M878" s="16"/>
      <c r="N878" s="16"/>
      <c r="O878" s="16"/>
      <c r="P878" s="16"/>
    </row>
    <row r="879">
      <c r="L879" s="16"/>
      <c r="M879" s="16"/>
      <c r="N879" s="16"/>
      <c r="O879" s="16"/>
      <c r="P879" s="16"/>
    </row>
    <row r="880">
      <c r="L880" s="16"/>
      <c r="M880" s="16"/>
      <c r="N880" s="16"/>
      <c r="O880" s="16"/>
      <c r="P880" s="16"/>
    </row>
    <row r="881">
      <c r="L881" s="16"/>
      <c r="M881" s="16"/>
      <c r="N881" s="16"/>
      <c r="O881" s="16"/>
      <c r="P881" s="16"/>
    </row>
    <row r="882">
      <c r="L882" s="16"/>
      <c r="M882" s="16"/>
      <c r="N882" s="16"/>
      <c r="O882" s="16"/>
      <c r="P882" s="16"/>
    </row>
    <row r="883">
      <c r="L883" s="16"/>
      <c r="M883" s="16"/>
      <c r="N883" s="16"/>
      <c r="O883" s="16"/>
      <c r="P883" s="16"/>
    </row>
    <row r="884">
      <c r="L884" s="16"/>
      <c r="M884" s="16"/>
      <c r="N884" s="16"/>
      <c r="O884" s="16"/>
      <c r="P884" s="16"/>
    </row>
    <row r="885">
      <c r="L885" s="16"/>
      <c r="M885" s="16"/>
      <c r="N885" s="16"/>
      <c r="O885" s="16"/>
      <c r="P885" s="16"/>
    </row>
    <row r="886">
      <c r="L886" s="16"/>
      <c r="M886" s="16"/>
      <c r="N886" s="16"/>
      <c r="O886" s="16"/>
      <c r="P886" s="16"/>
    </row>
    <row r="887">
      <c r="L887" s="16"/>
      <c r="M887" s="16"/>
      <c r="N887" s="16"/>
      <c r="O887" s="16"/>
      <c r="P887" s="16"/>
    </row>
    <row r="888">
      <c r="L888" s="16"/>
      <c r="M888" s="16"/>
      <c r="N888" s="16"/>
      <c r="O888" s="16"/>
      <c r="P888" s="16"/>
    </row>
    <row r="889">
      <c r="L889" s="16"/>
      <c r="M889" s="16"/>
      <c r="N889" s="16"/>
      <c r="O889" s="16"/>
      <c r="P889" s="16"/>
    </row>
    <row r="890">
      <c r="L890" s="16"/>
      <c r="M890" s="16"/>
      <c r="N890" s="16"/>
      <c r="O890" s="16"/>
      <c r="P890" s="16"/>
    </row>
    <row r="891">
      <c r="L891" s="16"/>
      <c r="M891" s="16"/>
      <c r="N891" s="16"/>
      <c r="O891" s="16"/>
      <c r="P891" s="16"/>
    </row>
    <row r="892">
      <c r="L892" s="16"/>
      <c r="M892" s="16"/>
      <c r="N892" s="16"/>
      <c r="O892" s="16"/>
      <c r="P892" s="16"/>
    </row>
    <row r="893">
      <c r="L893" s="16"/>
      <c r="M893" s="16"/>
      <c r="N893" s="16"/>
      <c r="O893" s="16"/>
      <c r="P893" s="16"/>
    </row>
    <row r="894">
      <c r="L894" s="16"/>
      <c r="M894" s="16"/>
      <c r="N894" s="16"/>
      <c r="O894" s="16"/>
      <c r="P894" s="16"/>
    </row>
    <row r="895">
      <c r="L895" s="16"/>
      <c r="M895" s="16"/>
      <c r="N895" s="16"/>
      <c r="O895" s="16"/>
      <c r="P895" s="16"/>
    </row>
    <row r="896">
      <c r="L896" s="16"/>
      <c r="M896" s="16"/>
      <c r="N896" s="16"/>
      <c r="O896" s="16"/>
      <c r="P896" s="16"/>
    </row>
    <row r="897">
      <c r="L897" s="16"/>
      <c r="M897" s="16"/>
      <c r="N897" s="16"/>
      <c r="O897" s="16"/>
      <c r="P897" s="16"/>
    </row>
    <row r="898">
      <c r="L898" s="16"/>
      <c r="M898" s="16"/>
      <c r="N898" s="16"/>
      <c r="O898" s="16"/>
      <c r="P898" s="16"/>
    </row>
    <row r="899">
      <c r="L899" s="16"/>
      <c r="M899" s="16"/>
      <c r="N899" s="16"/>
      <c r="O899" s="16"/>
      <c r="P899" s="16"/>
    </row>
    <row r="900">
      <c r="L900" s="16"/>
      <c r="M900" s="16"/>
      <c r="N900" s="16"/>
      <c r="O900" s="16"/>
      <c r="P900" s="16"/>
    </row>
    <row r="901">
      <c r="L901" s="16"/>
      <c r="M901" s="16"/>
      <c r="N901" s="16"/>
      <c r="O901" s="16"/>
      <c r="P901" s="16"/>
    </row>
    <row r="902">
      <c r="L902" s="16"/>
      <c r="M902" s="16"/>
      <c r="N902" s="16"/>
      <c r="O902" s="16"/>
      <c r="P902" s="16"/>
    </row>
    <row r="903">
      <c r="L903" s="16"/>
      <c r="M903" s="16"/>
      <c r="N903" s="16"/>
      <c r="O903" s="16"/>
      <c r="P903" s="16"/>
    </row>
    <row r="904">
      <c r="L904" s="16"/>
      <c r="M904" s="16"/>
      <c r="N904" s="16"/>
      <c r="O904" s="16"/>
      <c r="P904" s="16"/>
    </row>
    <row r="905">
      <c r="L905" s="16"/>
      <c r="M905" s="16"/>
      <c r="N905" s="16"/>
      <c r="O905" s="16"/>
      <c r="P905" s="16"/>
    </row>
    <row r="906">
      <c r="L906" s="16"/>
      <c r="M906" s="16"/>
      <c r="N906" s="16"/>
      <c r="O906" s="16"/>
      <c r="P906" s="16"/>
    </row>
    <row r="907">
      <c r="L907" s="16"/>
      <c r="M907" s="16"/>
      <c r="N907" s="16"/>
      <c r="O907" s="16"/>
      <c r="P907" s="16"/>
    </row>
    <row r="908">
      <c r="L908" s="16"/>
      <c r="M908" s="16"/>
      <c r="N908" s="16"/>
      <c r="O908" s="16"/>
      <c r="P908" s="16"/>
    </row>
    <row r="909">
      <c r="L909" s="16"/>
      <c r="M909" s="16"/>
      <c r="N909" s="16"/>
      <c r="O909" s="16"/>
      <c r="P909" s="16"/>
    </row>
    <row r="910">
      <c r="L910" s="16"/>
      <c r="M910" s="16"/>
      <c r="N910" s="16"/>
      <c r="O910" s="16"/>
      <c r="P910" s="16"/>
    </row>
    <row r="911">
      <c r="L911" s="16"/>
      <c r="M911" s="16"/>
      <c r="N911" s="16"/>
      <c r="O911" s="16"/>
      <c r="P911" s="16"/>
    </row>
    <row r="912">
      <c r="L912" s="16"/>
      <c r="M912" s="16"/>
      <c r="N912" s="16"/>
      <c r="O912" s="16"/>
      <c r="P912" s="16"/>
    </row>
    <row r="913">
      <c r="L913" s="16"/>
      <c r="M913" s="16"/>
      <c r="N913" s="16"/>
      <c r="O913" s="16"/>
      <c r="P913" s="16"/>
    </row>
    <row r="914">
      <c r="L914" s="16"/>
      <c r="M914" s="16"/>
      <c r="N914" s="16"/>
      <c r="O914" s="16"/>
      <c r="P914" s="16"/>
    </row>
    <row r="915">
      <c r="L915" s="16"/>
      <c r="M915" s="16"/>
      <c r="N915" s="16"/>
      <c r="O915" s="16"/>
      <c r="P915" s="16"/>
    </row>
    <row r="916">
      <c r="L916" s="16"/>
      <c r="M916" s="16"/>
      <c r="N916" s="16"/>
      <c r="O916" s="16"/>
      <c r="P916" s="16"/>
    </row>
    <row r="917">
      <c r="L917" s="16"/>
      <c r="M917" s="16"/>
      <c r="N917" s="16"/>
      <c r="O917" s="16"/>
      <c r="P917" s="16"/>
    </row>
    <row r="918">
      <c r="L918" s="16"/>
      <c r="M918" s="16"/>
      <c r="N918" s="16"/>
      <c r="O918" s="16"/>
      <c r="P918" s="16"/>
    </row>
    <row r="919">
      <c r="L919" s="16"/>
      <c r="M919" s="16"/>
      <c r="N919" s="16"/>
      <c r="O919" s="16"/>
      <c r="P919" s="16"/>
    </row>
    <row r="920">
      <c r="L920" s="16"/>
      <c r="M920" s="16"/>
      <c r="N920" s="16"/>
      <c r="O920" s="16"/>
      <c r="P920" s="16"/>
    </row>
    <row r="921">
      <c r="L921" s="16"/>
      <c r="M921" s="16"/>
      <c r="N921" s="16"/>
      <c r="O921" s="16"/>
      <c r="P921" s="16"/>
    </row>
    <row r="922">
      <c r="L922" s="16"/>
      <c r="M922" s="16"/>
      <c r="N922" s="16"/>
      <c r="O922" s="16"/>
      <c r="P922" s="16"/>
    </row>
    <row r="923">
      <c r="L923" s="16"/>
      <c r="M923" s="16"/>
      <c r="N923" s="16"/>
      <c r="O923" s="16"/>
      <c r="P923" s="16"/>
    </row>
    <row r="924">
      <c r="L924" s="16"/>
      <c r="M924" s="16"/>
      <c r="N924" s="16"/>
      <c r="O924" s="16"/>
      <c r="P924" s="16"/>
    </row>
    <row r="925">
      <c r="L925" s="16"/>
      <c r="M925" s="16"/>
      <c r="N925" s="16"/>
      <c r="O925" s="16"/>
      <c r="P925" s="16"/>
    </row>
    <row r="926">
      <c r="L926" s="16"/>
      <c r="M926" s="16"/>
      <c r="N926" s="16"/>
      <c r="O926" s="16"/>
      <c r="P926" s="16"/>
    </row>
    <row r="927">
      <c r="L927" s="16"/>
      <c r="M927" s="16"/>
      <c r="N927" s="16"/>
      <c r="O927" s="16"/>
      <c r="P927" s="16"/>
    </row>
    <row r="928">
      <c r="L928" s="16"/>
      <c r="M928" s="16"/>
      <c r="N928" s="16"/>
      <c r="O928" s="16"/>
      <c r="P928" s="16"/>
    </row>
    <row r="929">
      <c r="L929" s="16"/>
      <c r="M929" s="16"/>
      <c r="N929" s="16"/>
      <c r="O929" s="16"/>
      <c r="P929" s="16"/>
    </row>
    <row r="930">
      <c r="L930" s="16"/>
      <c r="M930" s="16"/>
      <c r="N930" s="16"/>
      <c r="O930" s="16"/>
      <c r="P930" s="16"/>
    </row>
    <row r="931">
      <c r="L931" s="16"/>
      <c r="M931" s="16"/>
      <c r="N931" s="16"/>
      <c r="O931" s="16"/>
      <c r="P931" s="16"/>
    </row>
    <row r="932">
      <c r="L932" s="16"/>
      <c r="M932" s="16"/>
      <c r="N932" s="16"/>
      <c r="O932" s="16"/>
      <c r="P932" s="16"/>
    </row>
    <row r="933">
      <c r="L933" s="16"/>
      <c r="M933" s="16"/>
      <c r="N933" s="16"/>
      <c r="O933" s="16"/>
      <c r="P933" s="16"/>
    </row>
    <row r="934">
      <c r="L934" s="16"/>
      <c r="M934" s="16"/>
      <c r="N934" s="16"/>
      <c r="O934" s="16"/>
      <c r="P934" s="16"/>
    </row>
    <row r="935">
      <c r="L935" s="16"/>
      <c r="M935" s="16"/>
      <c r="N935" s="16"/>
      <c r="O935" s="16"/>
      <c r="P935" s="16"/>
    </row>
    <row r="936">
      <c r="L936" s="16"/>
      <c r="M936" s="16"/>
      <c r="N936" s="16"/>
      <c r="O936" s="16"/>
      <c r="P936" s="16"/>
    </row>
    <row r="937">
      <c r="L937" s="16"/>
      <c r="M937" s="16"/>
      <c r="N937" s="16"/>
      <c r="O937" s="16"/>
      <c r="P937" s="16"/>
    </row>
    <row r="938">
      <c r="L938" s="16"/>
      <c r="M938" s="16"/>
      <c r="N938" s="16"/>
      <c r="O938" s="16"/>
      <c r="P938" s="16"/>
    </row>
    <row r="939">
      <c r="L939" s="16"/>
      <c r="M939" s="16"/>
      <c r="N939" s="16"/>
      <c r="O939" s="16"/>
      <c r="P939" s="16"/>
    </row>
    <row r="940">
      <c r="L940" s="16"/>
      <c r="M940" s="16"/>
      <c r="N940" s="16"/>
      <c r="O940" s="16"/>
      <c r="P940" s="16"/>
    </row>
    <row r="941">
      <c r="L941" s="16"/>
      <c r="M941" s="16"/>
      <c r="N941" s="16"/>
      <c r="O941" s="16"/>
      <c r="P941" s="16"/>
    </row>
    <row r="942">
      <c r="L942" s="16"/>
      <c r="M942" s="16"/>
      <c r="N942" s="16"/>
      <c r="O942" s="16"/>
      <c r="P942" s="16"/>
    </row>
    <row r="943">
      <c r="L943" s="16"/>
      <c r="M943" s="16"/>
      <c r="N943" s="16"/>
      <c r="O943" s="16"/>
      <c r="P943" s="16"/>
    </row>
    <row r="944">
      <c r="L944" s="16"/>
      <c r="M944" s="16"/>
      <c r="N944" s="16"/>
      <c r="O944" s="16"/>
      <c r="P944" s="16"/>
    </row>
    <row r="945">
      <c r="L945" s="16"/>
      <c r="M945" s="16"/>
      <c r="N945" s="16"/>
      <c r="O945" s="16"/>
      <c r="P945" s="16"/>
    </row>
    <row r="946">
      <c r="L946" s="16"/>
      <c r="M946" s="16"/>
      <c r="N946" s="16"/>
      <c r="O946" s="16"/>
      <c r="P946" s="16"/>
    </row>
    <row r="947">
      <c r="L947" s="16"/>
      <c r="M947" s="16"/>
      <c r="N947" s="16"/>
      <c r="O947" s="16"/>
      <c r="P947" s="16"/>
    </row>
    <row r="948">
      <c r="L948" s="16"/>
      <c r="M948" s="16"/>
      <c r="N948" s="16"/>
      <c r="O948" s="16"/>
      <c r="P948" s="16"/>
    </row>
    <row r="949">
      <c r="L949" s="16"/>
      <c r="M949" s="16"/>
      <c r="N949" s="16"/>
      <c r="O949" s="16"/>
      <c r="P949" s="16"/>
    </row>
    <row r="950">
      <c r="L950" s="16"/>
      <c r="M950" s="16"/>
      <c r="N950" s="16"/>
      <c r="O950" s="16"/>
      <c r="P950" s="16"/>
    </row>
    <row r="951">
      <c r="L951" s="16"/>
      <c r="M951" s="16"/>
      <c r="N951" s="16"/>
      <c r="O951" s="16"/>
      <c r="P951" s="16"/>
    </row>
    <row r="952">
      <c r="L952" s="16"/>
      <c r="M952" s="16"/>
      <c r="N952" s="16"/>
      <c r="O952" s="16"/>
      <c r="P952" s="16"/>
    </row>
    <row r="953">
      <c r="L953" s="16"/>
      <c r="M953" s="16"/>
      <c r="N953" s="16"/>
      <c r="O953" s="16"/>
      <c r="P953" s="16"/>
    </row>
    <row r="954">
      <c r="L954" s="16"/>
      <c r="M954" s="16"/>
      <c r="N954" s="16"/>
      <c r="O954" s="16"/>
      <c r="P954" s="16"/>
    </row>
    <row r="955">
      <c r="L955" s="16"/>
      <c r="M955" s="16"/>
      <c r="N955" s="16"/>
      <c r="O955" s="16"/>
      <c r="P955" s="16"/>
    </row>
    <row r="956">
      <c r="L956" s="16"/>
      <c r="M956" s="16"/>
      <c r="N956" s="16"/>
      <c r="O956" s="16"/>
      <c r="P956" s="16"/>
    </row>
    <row r="957">
      <c r="L957" s="16"/>
      <c r="M957" s="16"/>
      <c r="N957" s="16"/>
      <c r="O957" s="16"/>
      <c r="P957" s="16"/>
    </row>
    <row r="958">
      <c r="L958" s="16"/>
      <c r="M958" s="16"/>
      <c r="N958" s="16"/>
      <c r="O958" s="16"/>
      <c r="P958" s="16"/>
    </row>
    <row r="959">
      <c r="L959" s="16"/>
      <c r="M959" s="16"/>
      <c r="N959" s="16"/>
      <c r="O959" s="16"/>
      <c r="P959" s="16"/>
    </row>
    <row r="960">
      <c r="L960" s="16"/>
      <c r="M960" s="16"/>
      <c r="N960" s="16"/>
      <c r="O960" s="16"/>
      <c r="P960" s="16"/>
    </row>
    <row r="961">
      <c r="L961" s="16"/>
      <c r="M961" s="16"/>
      <c r="N961" s="16"/>
      <c r="O961" s="16"/>
      <c r="P961" s="16"/>
    </row>
    <row r="962">
      <c r="L962" s="16"/>
      <c r="M962" s="16"/>
      <c r="N962" s="16"/>
      <c r="O962" s="16"/>
      <c r="P962" s="16"/>
    </row>
    <row r="963">
      <c r="L963" s="16"/>
      <c r="M963" s="16"/>
      <c r="N963" s="16"/>
      <c r="O963" s="16"/>
      <c r="P963" s="16"/>
    </row>
    <row r="964">
      <c r="L964" s="16"/>
      <c r="M964" s="16"/>
      <c r="N964" s="16"/>
      <c r="O964" s="16"/>
      <c r="P964" s="16"/>
    </row>
    <row r="965">
      <c r="L965" s="16"/>
      <c r="M965" s="16"/>
      <c r="N965" s="16"/>
      <c r="O965" s="16"/>
      <c r="P965" s="16"/>
    </row>
    <row r="966">
      <c r="L966" s="16"/>
      <c r="M966" s="16"/>
      <c r="N966" s="16"/>
      <c r="O966" s="16"/>
      <c r="P966" s="16"/>
    </row>
    <row r="967">
      <c r="L967" s="16"/>
      <c r="M967" s="16"/>
      <c r="N967" s="16"/>
      <c r="O967" s="16"/>
      <c r="P967" s="16"/>
    </row>
    <row r="968">
      <c r="L968" s="16"/>
      <c r="M968" s="16"/>
      <c r="N968" s="16"/>
      <c r="O968" s="16"/>
      <c r="P968" s="16"/>
    </row>
    <row r="969">
      <c r="L969" s="16"/>
      <c r="M969" s="16"/>
      <c r="N969" s="16"/>
      <c r="O969" s="16"/>
      <c r="P969" s="16"/>
    </row>
    <row r="970">
      <c r="L970" s="16"/>
      <c r="M970" s="16"/>
      <c r="N970" s="16"/>
      <c r="O970" s="16"/>
      <c r="P970" s="16"/>
    </row>
    <row r="971">
      <c r="L971" s="16"/>
      <c r="M971" s="16"/>
      <c r="N971" s="16"/>
      <c r="O971" s="16"/>
      <c r="P971" s="16"/>
    </row>
    <row r="972">
      <c r="L972" s="16"/>
      <c r="M972" s="16"/>
      <c r="N972" s="16"/>
      <c r="O972" s="16"/>
      <c r="P972" s="16"/>
    </row>
    <row r="973">
      <c r="L973" s="16"/>
      <c r="M973" s="16"/>
      <c r="N973" s="16"/>
      <c r="O973" s="16"/>
      <c r="P973" s="16"/>
    </row>
    <row r="974">
      <c r="L974" s="16"/>
      <c r="M974" s="16"/>
      <c r="N974" s="16"/>
      <c r="O974" s="16"/>
      <c r="P974" s="16"/>
    </row>
    <row r="975">
      <c r="L975" s="16"/>
      <c r="M975" s="16"/>
      <c r="N975" s="16"/>
      <c r="O975" s="16"/>
      <c r="P975" s="16"/>
    </row>
    <row r="976">
      <c r="L976" s="16"/>
      <c r="M976" s="16"/>
      <c r="N976" s="16"/>
      <c r="O976" s="16"/>
      <c r="P976" s="16"/>
    </row>
    <row r="977">
      <c r="L977" s="16"/>
      <c r="M977" s="16"/>
      <c r="N977" s="16"/>
      <c r="O977" s="16"/>
      <c r="P977" s="16"/>
    </row>
    <row r="978">
      <c r="L978" s="16"/>
      <c r="M978" s="16"/>
      <c r="N978" s="16"/>
      <c r="O978" s="16"/>
      <c r="P978" s="16"/>
    </row>
    <row r="979">
      <c r="L979" s="16"/>
      <c r="M979" s="16"/>
      <c r="N979" s="16"/>
      <c r="O979" s="16"/>
      <c r="P979" s="16"/>
    </row>
    <row r="980">
      <c r="L980" s="16"/>
      <c r="M980" s="16"/>
      <c r="N980" s="16"/>
      <c r="O980" s="16"/>
      <c r="P980" s="16"/>
    </row>
    <row r="981">
      <c r="L981" s="16"/>
      <c r="M981" s="16"/>
      <c r="N981" s="16"/>
      <c r="O981" s="16"/>
      <c r="P981" s="16"/>
    </row>
    <row r="982">
      <c r="L982" s="16"/>
      <c r="M982" s="16"/>
      <c r="N982" s="16"/>
      <c r="O982" s="16"/>
      <c r="P982" s="16"/>
    </row>
    <row r="983">
      <c r="L983" s="16"/>
      <c r="M983" s="16"/>
      <c r="N983" s="16"/>
      <c r="O983" s="16"/>
      <c r="P983" s="16"/>
    </row>
    <row r="984">
      <c r="L984" s="16"/>
      <c r="M984" s="16"/>
      <c r="N984" s="16"/>
      <c r="O984" s="16"/>
      <c r="P984" s="16"/>
    </row>
    <row r="985">
      <c r="L985" s="16"/>
      <c r="M985" s="16"/>
      <c r="N985" s="16"/>
      <c r="O985" s="16"/>
      <c r="P985" s="16"/>
    </row>
    <row r="986">
      <c r="L986" s="16"/>
      <c r="M986" s="16"/>
      <c r="N986" s="16"/>
      <c r="O986" s="16"/>
      <c r="P986" s="16"/>
    </row>
    <row r="987">
      <c r="L987" s="16"/>
      <c r="M987" s="16"/>
      <c r="N987" s="16"/>
      <c r="O987" s="16"/>
      <c r="P987" s="16"/>
    </row>
    <row r="988">
      <c r="L988" s="16"/>
      <c r="M988" s="16"/>
      <c r="N988" s="16"/>
      <c r="O988" s="16"/>
      <c r="P988" s="16"/>
    </row>
    <row r="989">
      <c r="L989" s="16"/>
      <c r="M989" s="16"/>
      <c r="N989" s="16"/>
      <c r="O989" s="16"/>
      <c r="P989" s="16"/>
    </row>
    <row r="990">
      <c r="L990" s="16"/>
      <c r="M990" s="16"/>
      <c r="N990" s="16"/>
      <c r="O990" s="16"/>
      <c r="P990" s="16"/>
    </row>
    <row r="991">
      <c r="L991" s="16"/>
      <c r="M991" s="16"/>
      <c r="N991" s="16"/>
      <c r="O991" s="16"/>
      <c r="P991" s="16"/>
    </row>
    <row r="992">
      <c r="L992" s="16"/>
      <c r="M992" s="16"/>
      <c r="N992" s="16"/>
      <c r="O992" s="16"/>
      <c r="P992" s="16"/>
    </row>
    <row r="993">
      <c r="L993" s="16"/>
      <c r="M993" s="16"/>
      <c r="N993" s="16"/>
      <c r="O993" s="16"/>
      <c r="P993" s="16"/>
    </row>
    <row r="994">
      <c r="L994" s="16"/>
      <c r="M994" s="16"/>
      <c r="N994" s="16"/>
      <c r="O994" s="16"/>
      <c r="P994" s="16"/>
    </row>
    <row r="995">
      <c r="L995" s="16"/>
      <c r="M995" s="16"/>
      <c r="N995" s="16"/>
      <c r="O995" s="16"/>
      <c r="P995" s="16"/>
    </row>
    <row r="996">
      <c r="L996" s="16"/>
      <c r="M996" s="16"/>
      <c r="N996" s="16"/>
      <c r="O996" s="16"/>
      <c r="P996" s="16"/>
    </row>
    <row r="997">
      <c r="L997" s="16"/>
      <c r="M997" s="16"/>
      <c r="N997" s="16"/>
      <c r="O997" s="16"/>
      <c r="P997" s="16"/>
    </row>
    <row r="998">
      <c r="L998" s="16"/>
      <c r="M998" s="16"/>
      <c r="N998" s="16"/>
      <c r="O998" s="16"/>
      <c r="P998" s="16"/>
    </row>
    <row r="999">
      <c r="L999" s="16"/>
      <c r="M999" s="16"/>
      <c r="N999" s="16"/>
      <c r="O999" s="16"/>
      <c r="P999" s="16"/>
    </row>
    <row r="1000">
      <c r="L1000" s="16"/>
      <c r="M1000" s="16"/>
      <c r="N1000" s="16"/>
      <c r="O1000" s="16"/>
      <c r="P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3" max="3" width="16.38"/>
    <col customWidth="1" min="4" max="4" width="18.5"/>
    <col customWidth="1" min="5" max="5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38"/>
      <c r="U1" s="39"/>
      <c r="V1" s="38"/>
      <c r="W1" s="38"/>
      <c r="X1" s="38"/>
      <c r="Y1" s="38"/>
    </row>
    <row r="2">
      <c r="A2" s="3" t="s">
        <v>5</v>
      </c>
      <c r="B2" s="4">
        <f>april!C2</f>
        <v>1730741</v>
      </c>
      <c r="C2" s="5">
        <f>B2+C13</f>
        <v>-2538518</v>
      </c>
      <c r="D2" s="6" t="s">
        <v>6</v>
      </c>
      <c r="E2" s="7">
        <f>IFERROR(__xludf.DUMMYFUNCTION("SUM(FILTER(B15:B100, D15:D100=""FOOD""))+SUM(FILTER(G15:G100, I15:I100=""FOOD""))+ SUM(FILTER(L15:L100, N15:N100=""FOOD""))+SUM(FILTER(Q15:Q100, S15:S100=""FOOD""))
"),3436797.0)</f>
        <v>3436797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U2" s="38"/>
      <c r="V2" s="40"/>
      <c r="X2" s="38"/>
    </row>
    <row r="3">
      <c r="A3" s="8" t="s">
        <v>7</v>
      </c>
      <c r="B3" s="9">
        <f>april!C3</f>
        <v>2892361</v>
      </c>
      <c r="C3" s="7">
        <f>sum(B3+H13)</f>
        <v>2539061</v>
      </c>
      <c r="D3" s="8" t="s">
        <v>8</v>
      </c>
      <c r="E3" s="25">
        <f>IFERROR(__xludf.DUMMYFUNCTION("SUM(FILTER(B15:B100, D15:D100=""Living Expense (Rent)""))+SUM(FILTER(G15:G100, I15:I100=""Living Expense (Rent)""))+ SUM(FILTER(L15:L100, N15:N100=""Living Expense (Rent)""))+SUM(FILTER(Q15:Q100, S15:S100=""Living Expense (Rent)""))
"),292199.0)</f>
        <v>292199</v>
      </c>
      <c r="F3" s="16"/>
      <c r="G3" s="2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U3" s="38"/>
      <c r="V3" s="40"/>
      <c r="X3" s="38"/>
    </row>
    <row r="4">
      <c r="A4" s="10" t="s">
        <v>9</v>
      </c>
      <c r="B4" s="11">
        <f>april!C4</f>
        <v>2120470</v>
      </c>
      <c r="C4" s="22">
        <f>sum(B4+M13)</f>
        <v>1899710</v>
      </c>
      <c r="D4" s="3" t="s">
        <v>10</v>
      </c>
      <c r="E4" s="5">
        <f>SUM(B19+G18+L18+Q18)</f>
        <v>31932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U4" s="38"/>
      <c r="V4" s="40"/>
      <c r="X4" s="38"/>
    </row>
    <row r="5">
      <c r="A5" s="12" t="s">
        <v>11</v>
      </c>
      <c r="B5" s="13">
        <f>april!C5</f>
        <v>12059843</v>
      </c>
      <c r="C5" s="19">
        <f>SUM(R13+B5)</f>
        <v>11787673</v>
      </c>
      <c r="D5" s="14" t="s">
        <v>12</v>
      </c>
      <c r="E5" s="15">
        <f>IFERROR(__xludf.DUMMYFUNCTION("SUM(FILTER(B15:B100, D15:D100=""TRAVEL""))+SUM(FILTER(G15:G100, I15:I100=""TRAVEL""))+ SUM(FILTER(L15:L100, N15:N100=""TRAVEL""))+SUM(FILTER(Q15:Q100, S15:S100=""TRAVEL""))
"),217048.0)</f>
        <v>217048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U5" s="38"/>
      <c r="V5" s="40"/>
      <c r="X5" s="38"/>
    </row>
    <row r="6">
      <c r="A6" s="16"/>
      <c r="B6" s="16"/>
      <c r="C6" s="16"/>
      <c r="D6" s="17" t="s">
        <v>13</v>
      </c>
      <c r="E6" s="18">
        <f>IFERROR(__xludf.DUMMYFUNCTION("SUM(FILTER(B15:B100, D15:D100=""Dress""))+SUM(FILTER(G15:G100, I15:I100=""Dress""))+ SUM(FILTER(L15:L100, N15:N100=""Dress""))+SUM(FILTER(Q15:Q100, S15:S100=""Dress""))
"),410442.0)</f>
        <v>410442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X6" s="38"/>
    </row>
    <row r="7">
      <c r="A7" s="16"/>
      <c r="B7" s="16"/>
      <c r="C7" s="16"/>
      <c r="D7" s="12" t="s">
        <v>14</v>
      </c>
      <c r="E7" s="19">
        <f>IFERROR(__xludf.DUMMYFUNCTION("SUM(FILTER(B15:B100, D15:D100=""Luxary""))+SUM(FILTER(G15:G100, I15:I100=""Luxary""))+ SUM(FILTER(L15:L100, N15:N100=""Luxary""))+SUM(FILTER(Q15:Q100, S15:S100=""Luxary""))
"),479365.0)</f>
        <v>479365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X7" s="38"/>
    </row>
    <row r="8">
      <c r="A8" s="16"/>
      <c r="B8" s="16"/>
      <c r="C8" s="16"/>
      <c r="D8" s="20" t="s">
        <v>15</v>
      </c>
      <c r="E8" s="21">
        <f>IFERROR(__xludf.DUMMYFUNCTION("SUM(FILTER(B15:B100, D15:D100=""Other Expenses""))+SUM(FILTER(G15:G100, I15:I100=""Other Expenses""))+ SUM(FILTER(L15:L100, N15:N100=""Other Expenses""))+SUM(FILTER(Q15:Q100, S15:S100=""Other Expenses""))
"),716239.0)</f>
        <v>716239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X8" s="38"/>
    </row>
    <row r="9">
      <c r="A9" s="16"/>
      <c r="B9" s="16"/>
      <c r="C9" s="16"/>
      <c r="D9" s="10" t="s">
        <v>16</v>
      </c>
      <c r="E9" s="22">
        <f>IFERROR(__xludf.DUMMYFUNCTION("SUM(FILTER(B15:B100, D15:D100=""Capital Gain""))+SUM(FILTER(G15:G100, I15:I100=""Capital Gain""))+ SUM(FILTER(L15:L100, N15:N100=""Capital Gain""))+SUM(FILTER(Q15:Q100, S15:S100=""Capital Gain""))
"),649720.0)</f>
        <v>649720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X9" s="38"/>
    </row>
    <row r="10">
      <c r="A10" s="16"/>
      <c r="B10" s="16"/>
      <c r="C10" s="16"/>
      <c r="D10" s="23" t="s">
        <v>17</v>
      </c>
      <c r="E10" s="24">
        <f>IFERROR(__xludf.DUMMYFUNCTION("SUM(FILTER(B15:B100, D15:D100=""Money lend""))+SUM(FILTER(G15:G100, I15:I100=""Money lend""))+ SUM(FILTER(L15:L100, N15:N100=""Money lend""))+SUM(FILTER(Q15:Q100, S15:S100=""Money lend""))
"),176850.0)</f>
        <v>176850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X10" s="38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38"/>
      <c r="U11" s="39"/>
      <c r="V11" s="38"/>
      <c r="W11" s="38"/>
      <c r="X11" s="38"/>
      <c r="Y11" s="38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U12" s="38"/>
      <c r="V12" s="40"/>
      <c r="X12" s="38"/>
    </row>
    <row r="13">
      <c r="A13" s="27" t="s">
        <v>5</v>
      </c>
      <c r="B13" s="28" t="s">
        <v>18</v>
      </c>
      <c r="C13" s="29">
        <f t="array" ref="C13">SUM(IF(C15:C100="spend", -B15:B100, IF(C15:C100="gain", B15:B100, 0)))
</f>
        <v>-4269259</v>
      </c>
      <c r="D13" s="30"/>
      <c r="E13" s="16"/>
      <c r="F13" s="27" t="s">
        <v>19</v>
      </c>
      <c r="G13" s="28" t="s">
        <v>18</v>
      </c>
      <c r="H13" s="29">
        <f t="array" ref="H13">SUM(IF(H15:H100="spend", -G15:G100, IF(H15:H100="gain", G15:G100, 0)))
</f>
        <v>-353300</v>
      </c>
      <c r="I13" s="30"/>
      <c r="J13" s="16"/>
      <c r="K13" s="27" t="s">
        <v>9</v>
      </c>
      <c r="L13" s="28" t="s">
        <v>18</v>
      </c>
      <c r="M13" s="29">
        <f t="array" ref="M13">SUM(IF(M15:M100="spend", -L15:L100, IF(M15:M100="gain", L15:L100, 0)))
</f>
        <v>-220760</v>
      </c>
      <c r="N13" s="30"/>
      <c r="O13" s="16"/>
      <c r="P13" s="27" t="s">
        <v>11</v>
      </c>
      <c r="Q13" s="28" t="s">
        <v>18</v>
      </c>
      <c r="R13" s="29">
        <f t="array" ref="R13">SUM(IF(R15:R100="spend", -Q15:Q100, IF(R15:R100="gain", Q15:Q100, 0)))
</f>
        <v>-272170</v>
      </c>
      <c r="S13" s="30"/>
      <c r="U13" s="38"/>
      <c r="V13" s="40"/>
      <c r="X13" s="38"/>
    </row>
    <row r="14">
      <c r="A14" s="31" t="s">
        <v>20</v>
      </c>
      <c r="B14" s="32" t="s">
        <v>4</v>
      </c>
      <c r="C14" s="33" t="s">
        <v>21</v>
      </c>
      <c r="D14" s="34" t="s">
        <v>22</v>
      </c>
      <c r="E14" s="16"/>
      <c r="F14" s="31" t="s">
        <v>20</v>
      </c>
      <c r="G14" s="32" t="s">
        <v>4</v>
      </c>
      <c r="H14" s="33" t="s">
        <v>21</v>
      </c>
      <c r="I14" s="34" t="s">
        <v>22</v>
      </c>
      <c r="J14" s="16"/>
      <c r="K14" s="31" t="s">
        <v>20</v>
      </c>
      <c r="L14" s="32" t="s">
        <v>4</v>
      </c>
      <c r="M14" s="33" t="s">
        <v>21</v>
      </c>
      <c r="N14" s="34" t="s">
        <v>22</v>
      </c>
      <c r="O14" s="26"/>
      <c r="P14" s="31" t="s">
        <v>20</v>
      </c>
      <c r="Q14" s="32" t="s">
        <v>4</v>
      </c>
      <c r="R14" s="33" t="s">
        <v>21</v>
      </c>
      <c r="S14" s="34" t="s">
        <v>22</v>
      </c>
      <c r="U14" s="38"/>
      <c r="V14" s="40"/>
      <c r="X14" s="38"/>
    </row>
    <row r="15">
      <c r="A15" s="11" t="s">
        <v>23</v>
      </c>
      <c r="B15" s="35">
        <v>200.0</v>
      </c>
      <c r="C15" s="36" t="s">
        <v>24</v>
      </c>
      <c r="D15" s="37" t="s">
        <v>6</v>
      </c>
      <c r="E15" s="16"/>
      <c r="F15" s="11" t="s">
        <v>23</v>
      </c>
      <c r="G15" s="35">
        <v>200.0</v>
      </c>
      <c r="H15" s="36" t="s">
        <v>24</v>
      </c>
      <c r="I15" s="37" t="s">
        <v>6</v>
      </c>
      <c r="J15" s="16"/>
      <c r="K15" s="11" t="s">
        <v>25</v>
      </c>
      <c r="L15" s="35">
        <v>30000.0</v>
      </c>
      <c r="M15" s="36" t="s">
        <v>24</v>
      </c>
      <c r="N15" s="37" t="s">
        <v>8</v>
      </c>
      <c r="O15" s="26"/>
      <c r="P15" s="11" t="s">
        <v>23</v>
      </c>
      <c r="Q15" s="35">
        <v>200.0</v>
      </c>
      <c r="R15" s="36" t="s">
        <v>24</v>
      </c>
      <c r="S15" s="37" t="s">
        <v>6</v>
      </c>
      <c r="U15" s="38"/>
      <c r="V15" s="40"/>
      <c r="X15" s="38"/>
    </row>
    <row r="16">
      <c r="A16" s="11" t="s">
        <v>26</v>
      </c>
      <c r="B16" s="35">
        <v>234.0</v>
      </c>
      <c r="C16" s="36" t="s">
        <v>24</v>
      </c>
      <c r="D16" s="37" t="s">
        <v>6</v>
      </c>
      <c r="E16" s="16"/>
      <c r="F16" s="11" t="s">
        <v>27</v>
      </c>
      <c r="G16" s="35">
        <v>1500.0</v>
      </c>
      <c r="H16" s="36" t="s">
        <v>24</v>
      </c>
      <c r="I16" s="37" t="s">
        <v>10</v>
      </c>
      <c r="J16" s="16"/>
      <c r="K16" s="11" t="s">
        <v>28</v>
      </c>
      <c r="L16" s="35">
        <v>20000.0</v>
      </c>
      <c r="M16" s="36" t="s">
        <v>29</v>
      </c>
      <c r="N16" s="37" t="s">
        <v>16</v>
      </c>
      <c r="O16" s="26"/>
      <c r="P16" s="11" t="s">
        <v>26</v>
      </c>
      <c r="Q16" s="35">
        <v>150.0</v>
      </c>
      <c r="R16" s="36" t="s">
        <v>24</v>
      </c>
      <c r="S16" s="37" t="s">
        <v>6</v>
      </c>
      <c r="X16" s="38"/>
    </row>
    <row r="17">
      <c r="A17" s="11" t="s">
        <v>30</v>
      </c>
      <c r="B17" s="35">
        <v>1234.0</v>
      </c>
      <c r="C17" s="36" t="s">
        <v>24</v>
      </c>
      <c r="D17" s="37" t="s">
        <v>6</v>
      </c>
      <c r="E17" s="16"/>
      <c r="F17" s="11" t="s">
        <v>31</v>
      </c>
      <c r="G17" s="35">
        <v>20000.0</v>
      </c>
      <c r="H17" s="36" t="s">
        <v>24</v>
      </c>
      <c r="I17" s="37" t="s">
        <v>8</v>
      </c>
      <c r="J17" s="16"/>
      <c r="K17" s="11" t="s">
        <v>32</v>
      </c>
      <c r="L17" s="35">
        <v>2000.0</v>
      </c>
      <c r="M17" s="36" t="s">
        <v>24</v>
      </c>
      <c r="N17" s="37" t="s">
        <v>15</v>
      </c>
      <c r="O17" s="26"/>
      <c r="P17" s="11" t="s">
        <v>30</v>
      </c>
      <c r="Q17" s="35">
        <v>3000.0</v>
      </c>
      <c r="R17" s="36" t="s">
        <v>24</v>
      </c>
      <c r="S17" s="37" t="s">
        <v>6</v>
      </c>
      <c r="X17" s="38"/>
    </row>
    <row r="18">
      <c r="A18" s="11" t="s">
        <v>33</v>
      </c>
      <c r="B18" s="35">
        <v>1134.0</v>
      </c>
      <c r="C18" s="36" t="s">
        <v>24</v>
      </c>
      <c r="D18" s="37" t="s">
        <v>8</v>
      </c>
      <c r="E18" s="16"/>
      <c r="F18" s="11" t="s">
        <v>34</v>
      </c>
      <c r="G18" s="35">
        <v>10000.0</v>
      </c>
      <c r="H18" s="36" t="s">
        <v>24</v>
      </c>
      <c r="I18" s="37" t="s">
        <v>15</v>
      </c>
      <c r="J18" s="16"/>
      <c r="K18" s="11" t="s">
        <v>35</v>
      </c>
      <c r="L18" s="35">
        <v>1500.0</v>
      </c>
      <c r="M18" s="36" t="s">
        <v>24</v>
      </c>
      <c r="N18" s="37" t="s">
        <v>14</v>
      </c>
      <c r="O18" s="26"/>
      <c r="P18" s="11" t="s">
        <v>33</v>
      </c>
      <c r="Q18" s="35">
        <v>15000.0</v>
      </c>
      <c r="R18" s="36" t="s">
        <v>24</v>
      </c>
      <c r="S18" s="37" t="s">
        <v>8</v>
      </c>
      <c r="X18" s="38"/>
    </row>
    <row r="19">
      <c r="A19" s="11" t="s">
        <v>36</v>
      </c>
      <c r="B19" s="35">
        <v>5432.0</v>
      </c>
      <c r="C19" s="36" t="s">
        <v>29</v>
      </c>
      <c r="D19" s="37" t="s">
        <v>16</v>
      </c>
      <c r="E19" s="16"/>
      <c r="F19" s="11" t="s">
        <v>37</v>
      </c>
      <c r="G19" s="35">
        <v>15000.0</v>
      </c>
      <c r="H19" s="36" t="s">
        <v>29</v>
      </c>
      <c r="I19" s="37" t="s">
        <v>16</v>
      </c>
      <c r="J19" s="16"/>
      <c r="K19" s="11" t="s">
        <v>38</v>
      </c>
      <c r="L19" s="35">
        <v>500.0</v>
      </c>
      <c r="M19" s="36" t="s">
        <v>24</v>
      </c>
      <c r="N19" s="37" t="s">
        <v>12</v>
      </c>
      <c r="O19" s="26"/>
      <c r="P19" s="11" t="s">
        <v>36</v>
      </c>
      <c r="Q19" s="35">
        <v>20000.0</v>
      </c>
      <c r="R19" s="36" t="s">
        <v>29</v>
      </c>
      <c r="S19" s="37" t="s">
        <v>16</v>
      </c>
      <c r="X19" s="38"/>
    </row>
    <row r="20">
      <c r="A20" s="11" t="s">
        <v>39</v>
      </c>
      <c r="B20" s="35">
        <v>5432.0</v>
      </c>
      <c r="C20" s="36" t="s">
        <v>24</v>
      </c>
      <c r="D20" s="37" t="s">
        <v>10</v>
      </c>
      <c r="E20" s="16"/>
      <c r="F20" s="11" t="s">
        <v>40</v>
      </c>
      <c r="G20" s="35">
        <v>25000.0</v>
      </c>
      <c r="H20" s="36" t="s">
        <v>24</v>
      </c>
      <c r="I20" s="37" t="s">
        <v>12</v>
      </c>
      <c r="J20" s="16"/>
      <c r="K20" s="11" t="s">
        <v>41</v>
      </c>
      <c r="L20" s="35">
        <v>33.0</v>
      </c>
      <c r="M20" s="36" t="s">
        <v>24</v>
      </c>
      <c r="N20" s="37" t="s">
        <v>15</v>
      </c>
      <c r="O20" s="16"/>
      <c r="P20" s="11" t="s">
        <v>39</v>
      </c>
      <c r="Q20" s="35">
        <v>2500.0</v>
      </c>
      <c r="R20" s="36" t="s">
        <v>24</v>
      </c>
      <c r="S20" s="37" t="s">
        <v>10</v>
      </c>
      <c r="X20" s="38"/>
    </row>
    <row r="21">
      <c r="A21" s="11" t="s">
        <v>42</v>
      </c>
      <c r="B21" s="35">
        <v>5567.0</v>
      </c>
      <c r="C21" s="36" t="s">
        <v>24</v>
      </c>
      <c r="D21" s="37" t="s">
        <v>15</v>
      </c>
      <c r="E21" s="16"/>
      <c r="F21" s="11" t="s">
        <v>43</v>
      </c>
      <c r="G21" s="35">
        <v>7000.0</v>
      </c>
      <c r="H21" s="36" t="s">
        <v>24</v>
      </c>
      <c r="I21" s="37" t="s">
        <v>14</v>
      </c>
      <c r="J21" s="16"/>
      <c r="K21" s="11" t="s">
        <v>44</v>
      </c>
      <c r="L21" s="35">
        <v>446.0</v>
      </c>
      <c r="M21" s="36" t="s">
        <v>29</v>
      </c>
      <c r="N21" s="37" t="s">
        <v>16</v>
      </c>
      <c r="O21" s="16"/>
      <c r="P21" s="11" t="s">
        <v>42</v>
      </c>
      <c r="Q21" s="35">
        <v>5000.0</v>
      </c>
      <c r="R21" s="36" t="s">
        <v>24</v>
      </c>
      <c r="S21" s="37" t="s">
        <v>15</v>
      </c>
      <c r="T21" s="38"/>
      <c r="U21" s="39"/>
      <c r="V21" s="38"/>
      <c r="W21" s="38"/>
      <c r="X21" s="38"/>
      <c r="Y21" s="38"/>
    </row>
    <row r="22">
      <c r="A22" s="11" t="s">
        <v>45</v>
      </c>
      <c r="B22" s="35">
        <v>3256.0</v>
      </c>
      <c r="C22" s="36" t="s">
        <v>24</v>
      </c>
      <c r="D22" s="37" t="s">
        <v>12</v>
      </c>
      <c r="E22" s="16"/>
      <c r="F22" s="11" t="s">
        <v>46</v>
      </c>
      <c r="G22" s="35">
        <v>5000.0</v>
      </c>
      <c r="H22" s="36" t="s">
        <v>24</v>
      </c>
      <c r="I22" s="37" t="s">
        <v>15</v>
      </c>
      <c r="J22" s="16"/>
      <c r="K22" s="11" t="s">
        <v>47</v>
      </c>
      <c r="L22" s="35">
        <v>752.0</v>
      </c>
      <c r="M22" s="36" t="s">
        <v>29</v>
      </c>
      <c r="N22" s="37" t="s">
        <v>16</v>
      </c>
      <c r="O22" s="16"/>
      <c r="P22" s="11" t="s">
        <v>45</v>
      </c>
      <c r="Q22" s="35">
        <v>25000.0</v>
      </c>
      <c r="R22" s="36" t="s">
        <v>24</v>
      </c>
      <c r="S22" s="37" t="s">
        <v>12</v>
      </c>
      <c r="U22" s="38"/>
      <c r="V22" s="40"/>
      <c r="X22" s="38"/>
    </row>
    <row r="23">
      <c r="A23" s="11" t="s">
        <v>48</v>
      </c>
      <c r="B23" s="35">
        <v>6432.0</v>
      </c>
      <c r="C23" s="36" t="s">
        <v>24</v>
      </c>
      <c r="D23" s="37" t="s">
        <v>13</v>
      </c>
      <c r="E23" s="16"/>
      <c r="F23" s="11" t="s">
        <v>49</v>
      </c>
      <c r="G23" s="35">
        <v>600.0</v>
      </c>
      <c r="H23" s="36" t="s">
        <v>24</v>
      </c>
      <c r="I23" s="37" t="s">
        <v>6</v>
      </c>
      <c r="J23" s="16"/>
      <c r="K23" s="11" t="s">
        <v>50</v>
      </c>
      <c r="L23" s="35">
        <v>836.0</v>
      </c>
      <c r="M23" s="36" t="s">
        <v>24</v>
      </c>
      <c r="N23" s="37" t="s">
        <v>10</v>
      </c>
      <c r="O23" s="16"/>
      <c r="P23" s="11" t="s">
        <v>48</v>
      </c>
      <c r="Q23" s="35">
        <v>5000.0</v>
      </c>
      <c r="R23" s="36" t="s">
        <v>24</v>
      </c>
      <c r="S23" s="37" t="s">
        <v>13</v>
      </c>
      <c r="U23" s="38"/>
      <c r="V23" s="40"/>
      <c r="X23" s="38"/>
    </row>
    <row r="24">
      <c r="A24" s="11" t="s">
        <v>51</v>
      </c>
      <c r="B24" s="35">
        <v>68.0</v>
      </c>
      <c r="C24" s="36" t="s">
        <v>29</v>
      </c>
      <c r="D24" s="37" t="s">
        <v>16</v>
      </c>
      <c r="E24" s="16"/>
      <c r="F24" s="11" t="s">
        <v>52</v>
      </c>
      <c r="G24" s="35">
        <v>80000.0</v>
      </c>
      <c r="H24" s="36" t="s">
        <v>24</v>
      </c>
      <c r="I24" s="37" t="s">
        <v>14</v>
      </c>
      <c r="J24" s="16"/>
      <c r="K24" s="11" t="s">
        <v>53</v>
      </c>
      <c r="L24" s="35">
        <v>3566.0</v>
      </c>
      <c r="M24" s="36" t="s">
        <v>24</v>
      </c>
      <c r="N24" s="37" t="s">
        <v>8</v>
      </c>
      <c r="O24" s="16"/>
      <c r="P24" s="11" t="s">
        <v>51</v>
      </c>
      <c r="Q24" s="35">
        <v>8000.0</v>
      </c>
      <c r="R24" s="36" t="s">
        <v>29</v>
      </c>
      <c r="S24" s="37" t="s">
        <v>16</v>
      </c>
      <c r="U24" s="38"/>
      <c r="V24" s="40"/>
      <c r="X24" s="38"/>
    </row>
    <row r="25">
      <c r="A25" s="11" t="s">
        <v>54</v>
      </c>
      <c r="B25" s="35">
        <v>4444.0</v>
      </c>
      <c r="C25" s="36" t="s">
        <v>24</v>
      </c>
      <c r="D25" s="37" t="s">
        <v>6</v>
      </c>
      <c r="E25" s="16"/>
      <c r="F25" s="11" t="s">
        <v>55</v>
      </c>
      <c r="G25" s="35">
        <v>18000.0</v>
      </c>
      <c r="H25" s="36" t="s">
        <v>29</v>
      </c>
      <c r="I25" s="37" t="s">
        <v>16</v>
      </c>
      <c r="J25" s="16"/>
      <c r="K25" s="11" t="s">
        <v>56</v>
      </c>
      <c r="L25" s="35">
        <v>2563.0</v>
      </c>
      <c r="M25" s="36" t="s">
        <v>24</v>
      </c>
      <c r="N25" s="37" t="s">
        <v>12</v>
      </c>
      <c r="O25" s="16"/>
      <c r="P25" s="11" t="s">
        <v>54</v>
      </c>
      <c r="Q25" s="35">
        <v>1200.0</v>
      </c>
      <c r="R25" s="36" t="s">
        <v>24</v>
      </c>
      <c r="S25" s="37" t="s">
        <v>6</v>
      </c>
      <c r="U25" s="38"/>
      <c r="V25" s="40"/>
      <c r="X25" s="38"/>
    </row>
    <row r="26">
      <c r="A26" s="11" t="s">
        <v>57</v>
      </c>
      <c r="B26" s="35">
        <v>3225.0</v>
      </c>
      <c r="C26" s="36" t="s">
        <v>24</v>
      </c>
      <c r="D26" s="37" t="s">
        <v>6</v>
      </c>
      <c r="E26" s="16"/>
      <c r="F26" s="11" t="s">
        <v>58</v>
      </c>
      <c r="G26" s="35">
        <v>1200.0</v>
      </c>
      <c r="H26" s="36" t="s">
        <v>24</v>
      </c>
      <c r="I26" s="37" t="s">
        <v>6</v>
      </c>
      <c r="J26" s="16"/>
      <c r="K26" s="11" t="s">
        <v>59</v>
      </c>
      <c r="L26" s="35">
        <v>2456.0</v>
      </c>
      <c r="M26" s="36" t="s">
        <v>24</v>
      </c>
      <c r="N26" s="37" t="s">
        <v>14</v>
      </c>
      <c r="O26" s="16"/>
      <c r="P26" s="11" t="s">
        <v>57</v>
      </c>
      <c r="Q26" s="35">
        <v>1500.0</v>
      </c>
      <c r="R26" s="36" t="s">
        <v>24</v>
      </c>
      <c r="S26" s="37" t="s">
        <v>6</v>
      </c>
      <c r="X26" s="38"/>
    </row>
    <row r="27">
      <c r="A27" s="11" t="s">
        <v>60</v>
      </c>
      <c r="B27" s="35">
        <v>775.0</v>
      </c>
      <c r="C27" s="36" t="s">
        <v>24</v>
      </c>
      <c r="D27" s="37" t="s">
        <v>14</v>
      </c>
      <c r="E27" s="16"/>
      <c r="F27" s="11" t="s">
        <v>61</v>
      </c>
      <c r="G27" s="35">
        <v>3000.0</v>
      </c>
      <c r="H27" s="36" t="s">
        <v>24</v>
      </c>
      <c r="I27" s="37" t="s">
        <v>12</v>
      </c>
      <c r="J27" s="16"/>
      <c r="K27" s="11" t="s">
        <v>62</v>
      </c>
      <c r="L27" s="35">
        <v>321.0</v>
      </c>
      <c r="M27" s="36" t="s">
        <v>24</v>
      </c>
      <c r="N27" s="37" t="s">
        <v>14</v>
      </c>
      <c r="O27" s="16"/>
      <c r="P27" s="11" t="s">
        <v>60</v>
      </c>
      <c r="Q27" s="35">
        <v>1200.0</v>
      </c>
      <c r="R27" s="36" t="s">
        <v>24</v>
      </c>
      <c r="S27" s="37" t="s">
        <v>14</v>
      </c>
      <c r="X27" s="38"/>
    </row>
    <row r="28">
      <c r="A28" s="11" t="s">
        <v>63</v>
      </c>
      <c r="B28" s="35">
        <v>367.0</v>
      </c>
      <c r="C28" s="36" t="s">
        <v>24</v>
      </c>
      <c r="D28" s="37" t="s">
        <v>6</v>
      </c>
      <c r="E28" s="16"/>
      <c r="F28" s="11" t="s">
        <v>64</v>
      </c>
      <c r="G28" s="35">
        <v>12000.0</v>
      </c>
      <c r="H28" s="36" t="s">
        <v>24</v>
      </c>
      <c r="I28" s="37" t="s">
        <v>15</v>
      </c>
      <c r="J28" s="16"/>
      <c r="K28" s="11" t="s">
        <v>65</v>
      </c>
      <c r="L28" s="35">
        <v>578.0</v>
      </c>
      <c r="M28" s="36" t="s">
        <v>24</v>
      </c>
      <c r="N28" s="37" t="s">
        <v>15</v>
      </c>
      <c r="O28" s="16"/>
      <c r="P28" s="11" t="s">
        <v>63</v>
      </c>
      <c r="Q28" s="35">
        <v>400.0</v>
      </c>
      <c r="R28" s="36" t="s">
        <v>24</v>
      </c>
      <c r="S28" s="37" t="s">
        <v>6</v>
      </c>
      <c r="X28" s="38"/>
    </row>
    <row r="29">
      <c r="A29" s="11" t="s">
        <v>66</v>
      </c>
      <c r="B29" s="35">
        <v>22478.0</v>
      </c>
      <c r="C29" s="36" t="s">
        <v>24</v>
      </c>
      <c r="D29" s="37" t="s">
        <v>15</v>
      </c>
      <c r="E29" s="16"/>
      <c r="F29" s="11" t="s">
        <v>67</v>
      </c>
      <c r="G29" s="35">
        <v>4000.0</v>
      </c>
      <c r="H29" s="36" t="s">
        <v>24</v>
      </c>
      <c r="I29" s="37" t="s">
        <v>12</v>
      </c>
      <c r="J29" s="16"/>
      <c r="K29" s="11" t="s">
        <v>68</v>
      </c>
      <c r="L29" s="35">
        <v>3357.0</v>
      </c>
      <c r="M29" s="36" t="s">
        <v>29</v>
      </c>
      <c r="N29" s="37" t="s">
        <v>16</v>
      </c>
      <c r="O29" s="16"/>
      <c r="P29" s="11" t="s">
        <v>66</v>
      </c>
      <c r="Q29" s="35">
        <v>7000.0</v>
      </c>
      <c r="R29" s="36" t="s">
        <v>24</v>
      </c>
      <c r="S29" s="37" t="s">
        <v>15</v>
      </c>
      <c r="X29" s="38"/>
    </row>
    <row r="30">
      <c r="A30" s="11" t="s">
        <v>69</v>
      </c>
      <c r="B30" s="35">
        <v>224.0</v>
      </c>
      <c r="C30" s="36" t="s">
        <v>29</v>
      </c>
      <c r="D30" s="37" t="s">
        <v>16</v>
      </c>
      <c r="E30" s="16"/>
      <c r="F30" s="11" t="s">
        <v>25</v>
      </c>
      <c r="G30" s="35">
        <v>30000.0</v>
      </c>
      <c r="H30" s="36" t="s">
        <v>24</v>
      </c>
      <c r="I30" s="37" t="s">
        <v>8</v>
      </c>
      <c r="J30" s="16"/>
      <c r="K30" s="11" t="s">
        <v>70</v>
      </c>
      <c r="L30" s="35">
        <v>22.0</v>
      </c>
      <c r="M30" s="36" t="s">
        <v>24</v>
      </c>
      <c r="N30" s="37" t="s">
        <v>15</v>
      </c>
      <c r="O30" s="16"/>
      <c r="P30" s="11" t="s">
        <v>69</v>
      </c>
      <c r="Q30" s="35">
        <v>3500.0</v>
      </c>
      <c r="R30" s="36" t="s">
        <v>29</v>
      </c>
      <c r="S30" s="37" t="s">
        <v>16</v>
      </c>
      <c r="X30" s="38"/>
    </row>
    <row r="31">
      <c r="A31" s="11" t="s">
        <v>71</v>
      </c>
      <c r="B31" s="35">
        <v>246.0</v>
      </c>
      <c r="C31" s="36" t="s">
        <v>24</v>
      </c>
      <c r="D31" s="37" t="s">
        <v>15</v>
      </c>
      <c r="E31" s="16"/>
      <c r="F31" s="11" t="s">
        <v>28</v>
      </c>
      <c r="G31" s="35">
        <v>20000.0</v>
      </c>
      <c r="H31" s="36" t="s">
        <v>29</v>
      </c>
      <c r="I31" s="37" t="s">
        <v>16</v>
      </c>
      <c r="J31" s="16"/>
      <c r="K31" s="11" t="s">
        <v>71</v>
      </c>
      <c r="L31" s="35">
        <v>1200.0</v>
      </c>
      <c r="M31" s="36" t="s">
        <v>24</v>
      </c>
      <c r="N31" s="37" t="s">
        <v>15</v>
      </c>
      <c r="O31" s="16"/>
      <c r="P31" s="11" t="s">
        <v>25</v>
      </c>
      <c r="Q31" s="35">
        <v>30000.0</v>
      </c>
      <c r="R31" s="36" t="s">
        <v>24</v>
      </c>
      <c r="S31" s="37" t="s">
        <v>8</v>
      </c>
      <c r="T31" s="38"/>
      <c r="U31" s="39"/>
      <c r="V31" s="38"/>
      <c r="W31" s="38"/>
      <c r="X31" s="38"/>
      <c r="Y31" s="38"/>
    </row>
    <row r="32">
      <c r="A32" s="11" t="s">
        <v>41</v>
      </c>
      <c r="B32" s="35">
        <v>33.0</v>
      </c>
      <c r="C32" s="36" t="s">
        <v>24</v>
      </c>
      <c r="D32" s="37" t="s">
        <v>15</v>
      </c>
      <c r="E32" s="16"/>
      <c r="F32" s="11" t="s">
        <v>32</v>
      </c>
      <c r="G32" s="35">
        <v>2000.0</v>
      </c>
      <c r="H32" s="36" t="s">
        <v>24</v>
      </c>
      <c r="I32" s="37" t="s">
        <v>15</v>
      </c>
      <c r="J32" s="16"/>
      <c r="K32" s="11" t="s">
        <v>41</v>
      </c>
      <c r="L32" s="35">
        <v>800.0</v>
      </c>
      <c r="M32" s="36" t="s">
        <v>24</v>
      </c>
      <c r="N32" s="37" t="s">
        <v>15</v>
      </c>
      <c r="O32" s="16"/>
      <c r="P32" s="11" t="s">
        <v>28</v>
      </c>
      <c r="Q32" s="35">
        <v>20000.0</v>
      </c>
      <c r="R32" s="36" t="s">
        <v>29</v>
      </c>
      <c r="S32" s="37" t="s">
        <v>16</v>
      </c>
      <c r="U32" s="38"/>
      <c r="V32" s="40"/>
      <c r="X32" s="38"/>
    </row>
    <row r="33">
      <c r="A33" s="11" t="s">
        <v>44</v>
      </c>
      <c r="B33" s="35">
        <v>446.0</v>
      </c>
      <c r="C33" s="36" t="s">
        <v>29</v>
      </c>
      <c r="D33" s="37" t="s">
        <v>16</v>
      </c>
      <c r="E33" s="16"/>
      <c r="F33" s="11" t="s">
        <v>35</v>
      </c>
      <c r="G33" s="35">
        <v>1500.0</v>
      </c>
      <c r="H33" s="36" t="s">
        <v>24</v>
      </c>
      <c r="I33" s="37" t="s">
        <v>14</v>
      </c>
      <c r="J33" s="16"/>
      <c r="K33" s="11" t="s">
        <v>44</v>
      </c>
      <c r="L33" s="35">
        <v>10000.0</v>
      </c>
      <c r="M33" s="36" t="s">
        <v>29</v>
      </c>
      <c r="N33" s="37" t="s">
        <v>16</v>
      </c>
      <c r="O33" s="16"/>
      <c r="P33" s="11" t="s">
        <v>32</v>
      </c>
      <c r="Q33" s="35">
        <v>2000.0</v>
      </c>
      <c r="R33" s="36" t="s">
        <v>24</v>
      </c>
      <c r="S33" s="37" t="s">
        <v>15</v>
      </c>
      <c r="U33" s="38"/>
      <c r="V33" s="40"/>
      <c r="X33" s="38"/>
    </row>
    <row r="34">
      <c r="A34" s="11" t="s">
        <v>47</v>
      </c>
      <c r="B34" s="35">
        <v>752.0</v>
      </c>
      <c r="C34" s="36" t="s">
        <v>29</v>
      </c>
      <c r="D34" s="37" t="s">
        <v>16</v>
      </c>
      <c r="E34" s="16"/>
      <c r="F34" s="11" t="s">
        <v>38</v>
      </c>
      <c r="G34" s="35">
        <v>500.0</v>
      </c>
      <c r="H34" s="36" t="s">
        <v>24</v>
      </c>
      <c r="I34" s="37" t="s">
        <v>12</v>
      </c>
      <c r="J34" s="16"/>
      <c r="K34" s="11" t="s">
        <v>47</v>
      </c>
      <c r="L34" s="35">
        <v>15000.0</v>
      </c>
      <c r="M34" s="36" t="s">
        <v>29</v>
      </c>
      <c r="N34" s="37" t="s">
        <v>16</v>
      </c>
      <c r="O34" s="16"/>
      <c r="P34" s="11" t="s">
        <v>35</v>
      </c>
      <c r="Q34" s="35">
        <v>1500.0</v>
      </c>
      <c r="R34" s="36" t="s">
        <v>24</v>
      </c>
      <c r="S34" s="37" t="s">
        <v>14</v>
      </c>
      <c r="U34" s="38"/>
      <c r="V34" s="40"/>
      <c r="X34" s="38"/>
    </row>
    <row r="35">
      <c r="A35" s="11" t="s">
        <v>50</v>
      </c>
      <c r="B35" s="35">
        <v>836.0</v>
      </c>
      <c r="C35" s="36" t="s">
        <v>24</v>
      </c>
      <c r="D35" s="37" t="s">
        <v>10</v>
      </c>
      <c r="E35" s="16"/>
      <c r="F35" s="11" t="s">
        <v>72</v>
      </c>
      <c r="G35" s="35">
        <v>300.0</v>
      </c>
      <c r="H35" s="36" t="s">
        <v>24</v>
      </c>
      <c r="I35" s="37" t="s">
        <v>15</v>
      </c>
      <c r="J35" s="16"/>
      <c r="K35" s="11" t="s">
        <v>50</v>
      </c>
      <c r="L35" s="35">
        <v>1500.0</v>
      </c>
      <c r="M35" s="36" t="s">
        <v>24</v>
      </c>
      <c r="N35" s="37" t="s">
        <v>10</v>
      </c>
      <c r="O35" s="16"/>
      <c r="P35" s="11" t="s">
        <v>38</v>
      </c>
      <c r="Q35" s="35">
        <v>500.0</v>
      </c>
      <c r="R35" s="36" t="s">
        <v>24</v>
      </c>
      <c r="S35" s="37" t="s">
        <v>12</v>
      </c>
      <c r="U35" s="38"/>
      <c r="V35" s="40"/>
      <c r="X35" s="38"/>
    </row>
    <row r="36">
      <c r="A36" s="11" t="s">
        <v>53</v>
      </c>
      <c r="B36" s="35">
        <v>3566.0</v>
      </c>
      <c r="C36" s="36" t="s">
        <v>24</v>
      </c>
      <c r="D36" s="37" t="s">
        <v>8</v>
      </c>
      <c r="E36" s="16"/>
      <c r="F36" s="11" t="s">
        <v>73</v>
      </c>
      <c r="G36" s="35">
        <v>3500.0</v>
      </c>
      <c r="H36" s="36" t="s">
        <v>24</v>
      </c>
      <c r="I36" s="37" t="s">
        <v>6</v>
      </c>
      <c r="J36" s="16"/>
      <c r="K36" s="11" t="s">
        <v>53</v>
      </c>
      <c r="L36" s="35">
        <v>15000.0</v>
      </c>
      <c r="M36" s="36" t="s">
        <v>24</v>
      </c>
      <c r="N36" s="37" t="s">
        <v>8</v>
      </c>
      <c r="O36" s="16"/>
      <c r="P36" s="11" t="s">
        <v>41</v>
      </c>
      <c r="Q36" s="35">
        <v>33.0</v>
      </c>
      <c r="R36" s="36" t="s">
        <v>24</v>
      </c>
      <c r="S36" s="37" t="s">
        <v>15</v>
      </c>
      <c r="X36" s="38"/>
    </row>
    <row r="37">
      <c r="A37" s="11" t="s">
        <v>56</v>
      </c>
      <c r="B37" s="35">
        <v>2563.0</v>
      </c>
      <c r="C37" s="36" t="s">
        <v>24</v>
      </c>
      <c r="D37" s="37" t="s">
        <v>12</v>
      </c>
      <c r="E37" s="16"/>
      <c r="F37" s="11" t="s">
        <v>74</v>
      </c>
      <c r="G37" s="35">
        <v>25000.0</v>
      </c>
      <c r="H37" s="36" t="s">
        <v>24</v>
      </c>
      <c r="I37" s="37" t="s">
        <v>75</v>
      </c>
      <c r="J37" s="16"/>
      <c r="K37" s="11" t="s">
        <v>56</v>
      </c>
      <c r="L37" s="35">
        <v>18000.0</v>
      </c>
      <c r="M37" s="36" t="s">
        <v>24</v>
      </c>
      <c r="N37" s="37" t="s">
        <v>12</v>
      </c>
      <c r="O37" s="16"/>
      <c r="P37" s="11" t="s">
        <v>44</v>
      </c>
      <c r="Q37" s="35">
        <v>446.0</v>
      </c>
      <c r="R37" s="36" t="s">
        <v>29</v>
      </c>
      <c r="S37" s="37" t="s">
        <v>16</v>
      </c>
      <c r="X37" s="38"/>
    </row>
    <row r="38">
      <c r="A38" s="11" t="s">
        <v>59</v>
      </c>
      <c r="B38" s="35">
        <v>2456.0</v>
      </c>
      <c r="C38" s="36" t="s">
        <v>24</v>
      </c>
      <c r="D38" s="37" t="s">
        <v>14</v>
      </c>
      <c r="E38" s="16"/>
      <c r="F38" s="11" t="s">
        <v>76</v>
      </c>
      <c r="G38" s="35">
        <v>6000.0</v>
      </c>
      <c r="H38" s="36" t="s">
        <v>24</v>
      </c>
      <c r="I38" s="37" t="s">
        <v>14</v>
      </c>
      <c r="J38" s="16"/>
      <c r="K38" s="11" t="s">
        <v>59</v>
      </c>
      <c r="L38" s="35">
        <v>12000.0</v>
      </c>
      <c r="M38" s="36" t="s">
        <v>24</v>
      </c>
      <c r="N38" s="37" t="s">
        <v>14</v>
      </c>
      <c r="O38" s="16"/>
      <c r="P38" s="11" t="s">
        <v>47</v>
      </c>
      <c r="Q38" s="35">
        <v>752.0</v>
      </c>
      <c r="R38" s="36" t="s">
        <v>29</v>
      </c>
      <c r="S38" s="37" t="s">
        <v>16</v>
      </c>
      <c r="X38" s="38"/>
    </row>
    <row r="39">
      <c r="A39" s="11" t="s">
        <v>62</v>
      </c>
      <c r="B39" s="35">
        <v>321.0</v>
      </c>
      <c r="C39" s="36" t="s">
        <v>24</v>
      </c>
      <c r="D39" s="37" t="s">
        <v>14</v>
      </c>
      <c r="E39" s="16"/>
      <c r="F39" s="11" t="s">
        <v>77</v>
      </c>
      <c r="G39" s="35">
        <v>10000.0</v>
      </c>
      <c r="H39" s="36" t="s">
        <v>24</v>
      </c>
      <c r="I39" s="37" t="s">
        <v>15</v>
      </c>
      <c r="J39" s="16"/>
      <c r="K39" s="11" t="s">
        <v>62</v>
      </c>
      <c r="L39" s="35">
        <v>2500.0</v>
      </c>
      <c r="M39" s="36" t="s">
        <v>24</v>
      </c>
      <c r="N39" s="37" t="s">
        <v>14</v>
      </c>
      <c r="O39" s="16"/>
      <c r="P39" s="11" t="s">
        <v>50</v>
      </c>
      <c r="Q39" s="35">
        <v>836.0</v>
      </c>
      <c r="R39" s="36" t="s">
        <v>24</v>
      </c>
      <c r="S39" s="37" t="s">
        <v>10</v>
      </c>
      <c r="X39" s="38"/>
    </row>
    <row r="40">
      <c r="A40" s="11" t="s">
        <v>65</v>
      </c>
      <c r="B40" s="35">
        <v>578.0</v>
      </c>
      <c r="C40" s="36" t="s">
        <v>24</v>
      </c>
      <c r="D40" s="37" t="s">
        <v>15</v>
      </c>
      <c r="E40" s="16"/>
      <c r="F40" s="11" t="s">
        <v>78</v>
      </c>
      <c r="G40" s="35">
        <v>12000.0</v>
      </c>
      <c r="H40" s="36" t="s">
        <v>29</v>
      </c>
      <c r="I40" s="37" t="s">
        <v>16</v>
      </c>
      <c r="J40" s="16"/>
      <c r="K40" s="11" t="s">
        <v>65</v>
      </c>
      <c r="L40" s="35">
        <v>7000.0</v>
      </c>
      <c r="M40" s="36" t="s">
        <v>24</v>
      </c>
      <c r="N40" s="37" t="s">
        <v>15</v>
      </c>
      <c r="O40" s="16"/>
      <c r="P40" s="11" t="s">
        <v>53</v>
      </c>
      <c r="Q40" s="35">
        <v>3566.0</v>
      </c>
      <c r="R40" s="36" t="s">
        <v>24</v>
      </c>
      <c r="S40" s="37" t="s">
        <v>8</v>
      </c>
      <c r="X40" s="38"/>
    </row>
    <row r="41">
      <c r="A41" s="11" t="s">
        <v>68</v>
      </c>
      <c r="B41" s="35">
        <v>3357.0</v>
      </c>
      <c r="C41" s="36" t="s">
        <v>29</v>
      </c>
      <c r="D41" s="37" t="s">
        <v>16</v>
      </c>
      <c r="E41" s="16"/>
      <c r="F41" s="11" t="s">
        <v>79</v>
      </c>
      <c r="G41" s="35">
        <v>30000.0</v>
      </c>
      <c r="H41" s="36" t="s">
        <v>24</v>
      </c>
      <c r="I41" s="37" t="s">
        <v>12</v>
      </c>
      <c r="J41" s="16"/>
      <c r="K41" s="11" t="s">
        <v>41</v>
      </c>
      <c r="L41" s="35">
        <v>33.0</v>
      </c>
      <c r="M41" s="36" t="s">
        <v>24</v>
      </c>
      <c r="N41" s="37" t="s">
        <v>15</v>
      </c>
      <c r="O41" s="16"/>
      <c r="P41" s="11" t="s">
        <v>56</v>
      </c>
      <c r="Q41" s="35">
        <v>2563.0</v>
      </c>
      <c r="R41" s="36" t="s">
        <v>24</v>
      </c>
      <c r="S41" s="37" t="s">
        <v>12</v>
      </c>
      <c r="T41" s="38"/>
      <c r="U41" s="39"/>
      <c r="V41" s="38"/>
      <c r="W41" s="38"/>
      <c r="X41" s="38"/>
      <c r="Y41" s="38"/>
    </row>
    <row r="42">
      <c r="A42" s="11" t="s">
        <v>70</v>
      </c>
      <c r="B42" s="35">
        <v>22.0</v>
      </c>
      <c r="C42" s="36" t="s">
        <v>24</v>
      </c>
      <c r="D42" s="37" t="s">
        <v>15</v>
      </c>
      <c r="E42" s="16"/>
      <c r="F42" s="11" t="s">
        <v>80</v>
      </c>
      <c r="G42" s="35">
        <v>15000.0</v>
      </c>
      <c r="H42" s="36" t="s">
        <v>24</v>
      </c>
      <c r="I42" s="37" t="s">
        <v>15</v>
      </c>
      <c r="J42" s="16"/>
      <c r="K42" s="11" t="s">
        <v>44</v>
      </c>
      <c r="L42" s="35">
        <v>446.0</v>
      </c>
      <c r="M42" s="36" t="s">
        <v>29</v>
      </c>
      <c r="N42" s="37" t="s">
        <v>16</v>
      </c>
      <c r="O42" s="16"/>
      <c r="P42" s="11" t="s">
        <v>59</v>
      </c>
      <c r="Q42" s="35">
        <v>2456.0</v>
      </c>
      <c r="R42" s="36" t="s">
        <v>24</v>
      </c>
      <c r="S42" s="37" t="s">
        <v>14</v>
      </c>
      <c r="U42" s="38"/>
      <c r="V42" s="40"/>
      <c r="X42" s="38"/>
    </row>
    <row r="43">
      <c r="A43" s="11" t="s">
        <v>81</v>
      </c>
      <c r="B43" s="35">
        <v>446.0</v>
      </c>
      <c r="C43" s="36" t="s">
        <v>24</v>
      </c>
      <c r="D43" s="37" t="s">
        <v>15</v>
      </c>
      <c r="E43" s="16"/>
      <c r="F43" s="11" t="s">
        <v>82</v>
      </c>
      <c r="G43" s="35">
        <v>20000.0</v>
      </c>
      <c r="H43" s="36" t="s">
        <v>24</v>
      </c>
      <c r="I43" s="37" t="s">
        <v>15</v>
      </c>
      <c r="J43" s="16"/>
      <c r="K43" s="11" t="s">
        <v>47</v>
      </c>
      <c r="L43" s="35">
        <v>752.0</v>
      </c>
      <c r="M43" s="36" t="s">
        <v>29</v>
      </c>
      <c r="N43" s="37" t="s">
        <v>16</v>
      </c>
      <c r="O43" s="16"/>
      <c r="P43" s="11" t="s">
        <v>62</v>
      </c>
      <c r="Q43" s="35">
        <v>321.0</v>
      </c>
      <c r="R43" s="36" t="s">
        <v>24</v>
      </c>
      <c r="S43" s="37" t="s">
        <v>14</v>
      </c>
      <c r="U43" s="38"/>
      <c r="V43" s="40"/>
      <c r="X43" s="38"/>
    </row>
    <row r="44">
      <c r="A44" s="11" t="s">
        <v>83</v>
      </c>
      <c r="B44" s="35">
        <v>332.0</v>
      </c>
      <c r="C44" s="36" t="s">
        <v>24</v>
      </c>
      <c r="D44" s="37" t="s">
        <v>14</v>
      </c>
      <c r="E44" s="16"/>
      <c r="F44" s="11" t="s">
        <v>84</v>
      </c>
      <c r="G44" s="35">
        <v>40000.0</v>
      </c>
      <c r="H44" s="36" t="s">
        <v>29</v>
      </c>
      <c r="I44" s="37" t="s">
        <v>16</v>
      </c>
      <c r="J44" s="16"/>
      <c r="K44" s="11" t="s">
        <v>50</v>
      </c>
      <c r="L44" s="35">
        <v>836.0</v>
      </c>
      <c r="M44" s="36" t="s">
        <v>24</v>
      </c>
      <c r="N44" s="37" t="s">
        <v>10</v>
      </c>
      <c r="O44" s="16"/>
      <c r="P44" s="11" t="s">
        <v>65</v>
      </c>
      <c r="Q44" s="35">
        <v>578.0</v>
      </c>
      <c r="R44" s="36" t="s">
        <v>24</v>
      </c>
      <c r="S44" s="37" t="s">
        <v>15</v>
      </c>
      <c r="U44" s="38"/>
      <c r="V44" s="40"/>
      <c r="X44" s="38"/>
    </row>
    <row r="45">
      <c r="A45" s="11" t="s">
        <v>85</v>
      </c>
      <c r="B45" s="35">
        <v>6789.0</v>
      </c>
      <c r="C45" s="36" t="s">
        <v>24</v>
      </c>
      <c r="D45" s="37" t="s">
        <v>6</v>
      </c>
      <c r="E45" s="16"/>
      <c r="F45" s="11" t="s">
        <v>86</v>
      </c>
      <c r="G45" s="35">
        <v>7000.0</v>
      </c>
      <c r="H45" s="36" t="s">
        <v>24</v>
      </c>
      <c r="I45" s="37" t="s">
        <v>15</v>
      </c>
      <c r="J45" s="16"/>
      <c r="K45" s="11" t="s">
        <v>53</v>
      </c>
      <c r="L45" s="35">
        <v>3566.0</v>
      </c>
      <c r="M45" s="36" t="s">
        <v>24</v>
      </c>
      <c r="N45" s="37" t="s">
        <v>8</v>
      </c>
      <c r="O45" s="16"/>
      <c r="P45" s="11" t="s">
        <v>68</v>
      </c>
      <c r="Q45" s="35">
        <v>3357.0</v>
      </c>
      <c r="R45" s="36" t="s">
        <v>29</v>
      </c>
      <c r="S45" s="37" t="s">
        <v>16</v>
      </c>
      <c r="U45" s="38"/>
      <c r="V45" s="40"/>
      <c r="X45" s="38"/>
    </row>
    <row r="46">
      <c r="A46" s="11" t="s">
        <v>87</v>
      </c>
      <c r="B46" s="35">
        <v>3214.0</v>
      </c>
      <c r="C46" s="36" t="s">
        <v>24</v>
      </c>
      <c r="D46" s="37" t="s">
        <v>15</v>
      </c>
      <c r="E46" s="16"/>
      <c r="F46" s="11" t="s">
        <v>63</v>
      </c>
      <c r="G46" s="35">
        <v>500.0</v>
      </c>
      <c r="H46" s="36" t="s">
        <v>24</v>
      </c>
      <c r="I46" s="37" t="s">
        <v>6</v>
      </c>
      <c r="J46" s="16"/>
      <c r="K46" s="11" t="s">
        <v>56</v>
      </c>
      <c r="L46" s="35">
        <v>2563.0</v>
      </c>
      <c r="M46" s="36" t="s">
        <v>24</v>
      </c>
      <c r="N46" s="37" t="s">
        <v>12</v>
      </c>
      <c r="O46" s="16"/>
      <c r="P46" s="11" t="s">
        <v>70</v>
      </c>
      <c r="Q46" s="35">
        <v>22.0</v>
      </c>
      <c r="R46" s="36" t="s">
        <v>24</v>
      </c>
      <c r="S46" s="37" t="s">
        <v>15</v>
      </c>
      <c r="X46" s="38"/>
    </row>
    <row r="47">
      <c r="A47" s="11" t="s">
        <v>88</v>
      </c>
      <c r="B47" s="35">
        <v>6884.0</v>
      </c>
      <c r="C47" s="36" t="s">
        <v>24</v>
      </c>
      <c r="D47" s="37" t="s">
        <v>14</v>
      </c>
      <c r="E47" s="16"/>
      <c r="F47" s="11" t="s">
        <v>89</v>
      </c>
      <c r="G47" s="35">
        <v>2000.0</v>
      </c>
      <c r="H47" s="36" t="s">
        <v>24</v>
      </c>
      <c r="I47" s="37" t="s">
        <v>10</v>
      </c>
      <c r="J47" s="16"/>
      <c r="K47" s="11" t="s">
        <v>59</v>
      </c>
      <c r="L47" s="35">
        <v>2456.0</v>
      </c>
      <c r="M47" s="36" t="s">
        <v>24</v>
      </c>
      <c r="N47" s="37" t="s">
        <v>14</v>
      </c>
      <c r="O47" s="16"/>
      <c r="P47" s="11" t="s">
        <v>71</v>
      </c>
      <c r="Q47" s="35">
        <v>1200.0</v>
      </c>
      <c r="R47" s="36" t="s">
        <v>24</v>
      </c>
      <c r="S47" s="37" t="s">
        <v>15</v>
      </c>
      <c r="X47" s="38"/>
    </row>
    <row r="48">
      <c r="A48" s="11" t="s">
        <v>90</v>
      </c>
      <c r="B48" s="35">
        <v>2224.0</v>
      </c>
      <c r="C48" s="36" t="s">
        <v>24</v>
      </c>
      <c r="D48" s="37" t="s">
        <v>10</v>
      </c>
      <c r="E48" s="16"/>
      <c r="F48" s="11" t="s">
        <v>91</v>
      </c>
      <c r="G48" s="35">
        <v>3000.0</v>
      </c>
      <c r="H48" s="36" t="s">
        <v>24</v>
      </c>
      <c r="I48" s="37" t="s">
        <v>14</v>
      </c>
      <c r="J48" s="16"/>
      <c r="K48" s="11" t="s">
        <v>62</v>
      </c>
      <c r="L48" s="35">
        <v>321.0</v>
      </c>
      <c r="M48" s="36" t="s">
        <v>24</v>
      </c>
      <c r="N48" s="37" t="s">
        <v>14</v>
      </c>
      <c r="O48" s="16"/>
      <c r="P48" s="11" t="s">
        <v>90</v>
      </c>
      <c r="Q48" s="35">
        <v>2000.0</v>
      </c>
      <c r="R48" s="36" t="s">
        <v>24</v>
      </c>
      <c r="S48" s="37" t="s">
        <v>10</v>
      </c>
      <c r="X48" s="38"/>
    </row>
    <row r="49">
      <c r="A49" s="11" t="s">
        <v>92</v>
      </c>
      <c r="B49" s="35">
        <v>5687.0</v>
      </c>
      <c r="C49" s="36" t="s">
        <v>24</v>
      </c>
      <c r="D49" s="37" t="s">
        <v>12</v>
      </c>
      <c r="E49" s="16"/>
      <c r="F49" s="11" t="s">
        <v>93</v>
      </c>
      <c r="G49" s="35">
        <v>5000.0</v>
      </c>
      <c r="H49" s="36" t="s">
        <v>24</v>
      </c>
      <c r="I49" s="37" t="s">
        <v>14</v>
      </c>
      <c r="J49" s="16"/>
      <c r="K49" s="11" t="s">
        <v>65</v>
      </c>
      <c r="L49" s="35">
        <v>578.0</v>
      </c>
      <c r="M49" s="36" t="s">
        <v>24</v>
      </c>
      <c r="N49" s="37" t="s">
        <v>15</v>
      </c>
      <c r="O49" s="16"/>
      <c r="P49" s="11" t="s">
        <v>92</v>
      </c>
      <c r="Q49" s="35">
        <v>18000.0</v>
      </c>
      <c r="R49" s="36" t="s">
        <v>24</v>
      </c>
      <c r="S49" s="37" t="s">
        <v>12</v>
      </c>
      <c r="X49" s="38"/>
    </row>
    <row r="50">
      <c r="A50" s="11" t="s">
        <v>84</v>
      </c>
      <c r="B50" s="35">
        <v>333.0</v>
      </c>
      <c r="C50" s="36" t="s">
        <v>29</v>
      </c>
      <c r="D50" s="37" t="s">
        <v>16</v>
      </c>
      <c r="E50" s="16"/>
      <c r="F50" s="11" t="s">
        <v>94</v>
      </c>
      <c r="G50" s="35">
        <v>15000.0</v>
      </c>
      <c r="H50" s="36" t="s">
        <v>29</v>
      </c>
      <c r="I50" s="37" t="s">
        <v>16</v>
      </c>
      <c r="J50" s="16"/>
      <c r="K50" s="11" t="s">
        <v>68</v>
      </c>
      <c r="L50" s="35">
        <v>3357.0</v>
      </c>
      <c r="M50" s="36" t="s">
        <v>29</v>
      </c>
      <c r="N50" s="37" t="s">
        <v>16</v>
      </c>
      <c r="O50" s="16"/>
      <c r="P50" s="11" t="s">
        <v>84</v>
      </c>
      <c r="Q50" s="35">
        <v>15000.0</v>
      </c>
      <c r="R50" s="36" t="s">
        <v>29</v>
      </c>
      <c r="S50" s="37" t="s">
        <v>16</v>
      </c>
      <c r="X50" s="38"/>
    </row>
    <row r="51">
      <c r="A51" s="11" t="s">
        <v>95</v>
      </c>
      <c r="B51" s="35">
        <v>7754.0</v>
      </c>
      <c r="C51" s="36" t="s">
        <v>24</v>
      </c>
      <c r="D51" s="37" t="s">
        <v>6</v>
      </c>
      <c r="E51" s="16"/>
      <c r="F51" s="11" t="s">
        <v>96</v>
      </c>
      <c r="G51" s="35">
        <v>10000.0</v>
      </c>
      <c r="H51" s="36" t="s">
        <v>24</v>
      </c>
      <c r="I51" s="37" t="s">
        <v>12</v>
      </c>
      <c r="J51" s="16"/>
      <c r="K51" s="11" t="s">
        <v>70</v>
      </c>
      <c r="L51" s="35">
        <v>22.0</v>
      </c>
      <c r="M51" s="36" t="s">
        <v>24</v>
      </c>
      <c r="N51" s="37" t="s">
        <v>15</v>
      </c>
      <c r="O51" s="16"/>
      <c r="P51" s="11" t="s">
        <v>95</v>
      </c>
      <c r="Q51" s="35">
        <v>3500.0</v>
      </c>
      <c r="R51" s="36" t="s">
        <v>24</v>
      </c>
      <c r="S51" s="37" t="s">
        <v>6</v>
      </c>
      <c r="T51" s="38"/>
      <c r="U51" s="39"/>
      <c r="V51" s="38"/>
      <c r="W51" s="38"/>
      <c r="X51" s="38"/>
      <c r="Y51" s="38"/>
    </row>
    <row r="52">
      <c r="A52" s="11" t="s">
        <v>97</v>
      </c>
      <c r="B52" s="35">
        <v>33.0</v>
      </c>
      <c r="C52" s="36" t="s">
        <v>29</v>
      </c>
      <c r="D52" s="37" t="s">
        <v>16</v>
      </c>
      <c r="E52" s="16"/>
      <c r="F52" s="11" t="s">
        <v>98</v>
      </c>
      <c r="G52" s="35">
        <v>18000.0</v>
      </c>
      <c r="H52" s="36" t="s">
        <v>24</v>
      </c>
      <c r="I52" s="37" t="s">
        <v>14</v>
      </c>
      <c r="J52" s="16"/>
      <c r="K52" s="11" t="s">
        <v>78</v>
      </c>
      <c r="L52" s="35">
        <v>12000.0</v>
      </c>
      <c r="M52" s="36" t="s">
        <v>29</v>
      </c>
      <c r="N52" s="37" t="s">
        <v>16</v>
      </c>
      <c r="O52" s="16"/>
      <c r="P52" s="11" t="s">
        <v>97</v>
      </c>
      <c r="Q52" s="35">
        <v>40000.0</v>
      </c>
      <c r="R52" s="36" t="s">
        <v>29</v>
      </c>
      <c r="S52" s="37" t="s">
        <v>16</v>
      </c>
      <c r="U52" s="38"/>
      <c r="V52" s="40"/>
      <c r="X52" s="38"/>
    </row>
    <row r="53">
      <c r="A53" s="11" t="s">
        <v>99</v>
      </c>
      <c r="B53" s="35">
        <v>66.0</v>
      </c>
      <c r="C53" s="36" t="s">
        <v>24</v>
      </c>
      <c r="D53" s="37" t="s">
        <v>75</v>
      </c>
      <c r="E53" s="16"/>
      <c r="F53" s="11" t="s">
        <v>100</v>
      </c>
      <c r="G53" s="35">
        <v>7000.0</v>
      </c>
      <c r="H53" s="36" t="s">
        <v>24</v>
      </c>
      <c r="I53" s="37" t="s">
        <v>15</v>
      </c>
      <c r="J53" s="16"/>
      <c r="K53" s="11" t="s">
        <v>99</v>
      </c>
      <c r="L53" s="35">
        <v>20000.0</v>
      </c>
      <c r="M53" s="36" t="s">
        <v>24</v>
      </c>
      <c r="N53" s="37" t="s">
        <v>75</v>
      </c>
      <c r="O53" s="16"/>
      <c r="P53" s="11" t="s">
        <v>99</v>
      </c>
      <c r="Q53" s="35">
        <v>20000.0</v>
      </c>
      <c r="R53" s="36" t="s">
        <v>24</v>
      </c>
      <c r="S53" s="37" t="s">
        <v>75</v>
      </c>
      <c r="U53" s="38"/>
      <c r="V53" s="40"/>
      <c r="X53" s="38"/>
    </row>
    <row r="54">
      <c r="A54" s="11" t="s">
        <v>101</v>
      </c>
      <c r="B54" s="35">
        <v>333.0</v>
      </c>
      <c r="C54" s="36" t="s">
        <v>29</v>
      </c>
      <c r="D54" s="37" t="s">
        <v>16</v>
      </c>
      <c r="E54" s="16"/>
      <c r="F54" s="11" t="s">
        <v>102</v>
      </c>
      <c r="G54" s="35">
        <v>25000.0</v>
      </c>
      <c r="H54" s="36" t="s">
        <v>24</v>
      </c>
      <c r="I54" s="37" t="s">
        <v>13</v>
      </c>
      <c r="J54" s="16"/>
      <c r="K54" s="11" t="s">
        <v>101</v>
      </c>
      <c r="L54" s="35">
        <v>4000.0</v>
      </c>
      <c r="M54" s="36" t="s">
        <v>29</v>
      </c>
      <c r="N54" s="37" t="s">
        <v>16</v>
      </c>
      <c r="O54" s="16"/>
      <c r="P54" s="11" t="s">
        <v>101</v>
      </c>
      <c r="Q54" s="35">
        <v>4000.0</v>
      </c>
      <c r="R54" s="36" t="s">
        <v>29</v>
      </c>
      <c r="S54" s="37" t="s">
        <v>16</v>
      </c>
      <c r="U54" s="38"/>
      <c r="V54" s="40"/>
      <c r="X54" s="38"/>
    </row>
    <row r="55">
      <c r="A55" s="11" t="s">
        <v>103</v>
      </c>
      <c r="B55" s="35">
        <v>6789.0</v>
      </c>
      <c r="C55" s="36" t="s">
        <v>24</v>
      </c>
      <c r="D55" s="37" t="s">
        <v>6</v>
      </c>
      <c r="E55" s="16"/>
      <c r="F55" s="11" t="s">
        <v>104</v>
      </c>
      <c r="G55" s="35">
        <v>2500.0</v>
      </c>
      <c r="H55" s="36" t="s">
        <v>24</v>
      </c>
      <c r="I55" s="37" t="s">
        <v>14</v>
      </c>
      <c r="J55" s="16"/>
      <c r="K55" s="11" t="s">
        <v>103</v>
      </c>
      <c r="L55" s="35">
        <v>4500.0</v>
      </c>
      <c r="M55" s="36" t="s">
        <v>24</v>
      </c>
      <c r="N55" s="37" t="s">
        <v>6</v>
      </c>
      <c r="O55" s="16"/>
      <c r="P55" s="11" t="s">
        <v>103</v>
      </c>
      <c r="Q55" s="35">
        <v>4500.0</v>
      </c>
      <c r="R55" s="36" t="s">
        <v>24</v>
      </c>
      <c r="S55" s="37" t="s">
        <v>6</v>
      </c>
      <c r="U55" s="38"/>
      <c r="V55" s="40"/>
      <c r="X55" s="38"/>
    </row>
    <row r="56">
      <c r="A56" s="11" t="s">
        <v>105</v>
      </c>
      <c r="B56" s="35">
        <v>2235.0</v>
      </c>
      <c r="C56" s="36" t="s">
        <v>24</v>
      </c>
      <c r="D56" s="37" t="s">
        <v>8</v>
      </c>
      <c r="E56" s="16"/>
      <c r="F56" s="11" t="s">
        <v>106</v>
      </c>
      <c r="G56" s="35">
        <v>50000.0</v>
      </c>
      <c r="H56" s="36" t="s">
        <v>24</v>
      </c>
      <c r="I56" s="37" t="s">
        <v>14</v>
      </c>
      <c r="J56" s="16"/>
      <c r="K56" s="11" t="s">
        <v>105</v>
      </c>
      <c r="L56" s="35">
        <v>30000.0</v>
      </c>
      <c r="M56" s="36" t="s">
        <v>24</v>
      </c>
      <c r="N56" s="37" t="s">
        <v>8</v>
      </c>
      <c r="O56" s="16"/>
      <c r="P56" s="11" t="s">
        <v>105</v>
      </c>
      <c r="Q56" s="35">
        <v>30000.0</v>
      </c>
      <c r="R56" s="36" t="s">
        <v>24</v>
      </c>
      <c r="S56" s="37" t="s">
        <v>8</v>
      </c>
      <c r="X56" s="38"/>
    </row>
    <row r="57">
      <c r="A57" s="11" t="s">
        <v>107</v>
      </c>
      <c r="B57" s="35">
        <v>2457.0</v>
      </c>
      <c r="C57" s="36" t="s">
        <v>24</v>
      </c>
      <c r="D57" s="37" t="s">
        <v>12</v>
      </c>
      <c r="E57" s="16"/>
      <c r="F57" s="11" t="s">
        <v>108</v>
      </c>
      <c r="G57" s="35">
        <v>10000.0</v>
      </c>
      <c r="H57" s="36" t="s">
        <v>29</v>
      </c>
      <c r="I57" s="37" t="s">
        <v>16</v>
      </c>
      <c r="J57" s="16"/>
      <c r="K57" s="11" t="s">
        <v>107</v>
      </c>
      <c r="L57" s="35">
        <v>10000.0</v>
      </c>
      <c r="M57" s="36" t="s">
        <v>24</v>
      </c>
      <c r="N57" s="37" t="s">
        <v>12</v>
      </c>
      <c r="O57" s="16"/>
      <c r="P57" s="11" t="s">
        <v>107</v>
      </c>
      <c r="Q57" s="35">
        <v>10000.0</v>
      </c>
      <c r="R57" s="36" t="s">
        <v>24</v>
      </c>
      <c r="S57" s="37" t="s">
        <v>12</v>
      </c>
      <c r="X57" s="38"/>
    </row>
    <row r="58">
      <c r="A58" s="11" t="s">
        <v>109</v>
      </c>
      <c r="B58" s="35">
        <v>500.0</v>
      </c>
      <c r="C58" s="36" t="s">
        <v>24</v>
      </c>
      <c r="D58" s="37" t="s">
        <v>15</v>
      </c>
      <c r="E58" s="16"/>
      <c r="F58" s="11" t="s">
        <v>110</v>
      </c>
      <c r="G58" s="35">
        <v>30000.0</v>
      </c>
      <c r="H58" s="36" t="s">
        <v>24</v>
      </c>
      <c r="I58" s="37" t="s">
        <v>75</v>
      </c>
      <c r="J58" s="16"/>
      <c r="K58" s="11" t="s">
        <v>109</v>
      </c>
      <c r="L58" s="35">
        <v>1500.0</v>
      </c>
      <c r="M58" s="36" t="s">
        <v>24</v>
      </c>
      <c r="N58" s="37" t="s">
        <v>15</v>
      </c>
      <c r="O58" s="16"/>
      <c r="P58" s="11" t="s">
        <v>109</v>
      </c>
      <c r="Q58" s="35">
        <v>1500.0</v>
      </c>
      <c r="R58" s="36" t="s">
        <v>24</v>
      </c>
      <c r="S58" s="37" t="s">
        <v>15</v>
      </c>
      <c r="X58" s="38"/>
    </row>
    <row r="59">
      <c r="A59" s="11" t="s">
        <v>111</v>
      </c>
      <c r="B59" s="35">
        <v>44332.0</v>
      </c>
      <c r="C59" s="36" t="s">
        <v>24</v>
      </c>
      <c r="D59" s="37" t="s">
        <v>13</v>
      </c>
      <c r="E59" s="16"/>
      <c r="F59" s="11" t="s">
        <v>112</v>
      </c>
      <c r="G59" s="35">
        <v>8000.0</v>
      </c>
      <c r="H59" s="36" t="s">
        <v>29</v>
      </c>
      <c r="I59" s="37" t="s">
        <v>16</v>
      </c>
      <c r="J59" s="16"/>
      <c r="K59" s="11" t="s">
        <v>111</v>
      </c>
      <c r="L59" s="35">
        <v>25000.0</v>
      </c>
      <c r="M59" s="36" t="s">
        <v>24</v>
      </c>
      <c r="N59" s="37" t="s">
        <v>13</v>
      </c>
      <c r="O59" s="16"/>
      <c r="P59" s="11" t="s">
        <v>111</v>
      </c>
      <c r="Q59" s="35">
        <v>25000.0</v>
      </c>
      <c r="R59" s="36" t="s">
        <v>24</v>
      </c>
      <c r="S59" s="37" t="s">
        <v>13</v>
      </c>
      <c r="X59" s="38"/>
    </row>
    <row r="60">
      <c r="A60" s="11" t="s">
        <v>113</v>
      </c>
      <c r="B60" s="35">
        <v>20000.0</v>
      </c>
      <c r="C60" s="36" t="s">
        <v>24</v>
      </c>
      <c r="D60" s="37" t="s">
        <v>15</v>
      </c>
      <c r="E60" s="16"/>
      <c r="F60" s="11" t="s">
        <v>114</v>
      </c>
      <c r="G60" s="35">
        <v>20000.0</v>
      </c>
      <c r="H60" s="36" t="s">
        <v>24</v>
      </c>
      <c r="I60" s="37" t="s">
        <v>13</v>
      </c>
      <c r="J60" s="16"/>
      <c r="K60" s="11" t="s">
        <v>113</v>
      </c>
      <c r="L60" s="35">
        <v>20000.0</v>
      </c>
      <c r="M60" s="36" t="s">
        <v>24</v>
      </c>
      <c r="N60" s="37" t="s">
        <v>15</v>
      </c>
      <c r="O60" s="16"/>
      <c r="P60" s="11" t="s">
        <v>113</v>
      </c>
      <c r="Q60" s="35">
        <v>20000.0</v>
      </c>
      <c r="R60" s="36" t="s">
        <v>24</v>
      </c>
      <c r="S60" s="37" t="s">
        <v>15</v>
      </c>
      <c r="X60" s="38"/>
    </row>
    <row r="61">
      <c r="A61" s="11" t="s">
        <v>115</v>
      </c>
      <c r="B61" s="35">
        <v>5000.0</v>
      </c>
      <c r="C61" s="36" t="s">
        <v>24</v>
      </c>
      <c r="D61" s="37" t="s">
        <v>14</v>
      </c>
      <c r="E61" s="16"/>
      <c r="F61" s="11" t="s">
        <v>116</v>
      </c>
      <c r="G61" s="35">
        <v>3000.0</v>
      </c>
      <c r="H61" s="36" t="s">
        <v>24</v>
      </c>
      <c r="I61" s="37" t="s">
        <v>10</v>
      </c>
      <c r="J61" s="16"/>
      <c r="K61" s="11" t="s">
        <v>115</v>
      </c>
      <c r="L61" s="35">
        <v>5000.0</v>
      </c>
      <c r="M61" s="36" t="s">
        <v>24</v>
      </c>
      <c r="N61" s="37" t="s">
        <v>14</v>
      </c>
      <c r="O61" s="16"/>
      <c r="P61" s="11" t="s">
        <v>115</v>
      </c>
      <c r="Q61" s="35">
        <v>5000.0</v>
      </c>
      <c r="R61" s="36" t="s">
        <v>24</v>
      </c>
      <c r="S61" s="37" t="s">
        <v>14</v>
      </c>
      <c r="T61" s="38"/>
      <c r="U61" s="39"/>
      <c r="V61" s="38"/>
      <c r="W61" s="38"/>
      <c r="X61" s="38"/>
      <c r="Y61" s="38"/>
    </row>
    <row r="62">
      <c r="A62" s="11" t="s">
        <v>117</v>
      </c>
      <c r="B62" s="35">
        <v>15000.0</v>
      </c>
      <c r="C62" s="36" t="s">
        <v>24</v>
      </c>
      <c r="D62" s="37" t="s">
        <v>15</v>
      </c>
      <c r="E62" s="16"/>
      <c r="F62" s="11" t="s">
        <v>118</v>
      </c>
      <c r="G62" s="35">
        <v>12000.0</v>
      </c>
      <c r="H62" s="36" t="s">
        <v>24</v>
      </c>
      <c r="I62" s="37" t="s">
        <v>12</v>
      </c>
      <c r="J62" s="16"/>
      <c r="K62" s="11" t="s">
        <v>117</v>
      </c>
      <c r="L62" s="35">
        <v>15000.0</v>
      </c>
      <c r="M62" s="36" t="s">
        <v>24</v>
      </c>
      <c r="N62" s="37" t="s">
        <v>15</v>
      </c>
      <c r="O62" s="16"/>
      <c r="P62" s="11" t="s">
        <v>117</v>
      </c>
      <c r="Q62" s="35">
        <v>15000.0</v>
      </c>
      <c r="R62" s="36" t="s">
        <v>24</v>
      </c>
      <c r="S62" s="37" t="s">
        <v>15</v>
      </c>
      <c r="U62" s="38"/>
      <c r="V62" s="40"/>
      <c r="X62" s="38"/>
    </row>
    <row r="63">
      <c r="A63" s="11" t="s">
        <v>119</v>
      </c>
      <c r="B63" s="35">
        <v>8000.0</v>
      </c>
      <c r="C63" s="36" t="s">
        <v>24</v>
      </c>
      <c r="D63" s="37" t="s">
        <v>15</v>
      </c>
      <c r="E63" s="16"/>
      <c r="F63" s="11" t="s">
        <v>120</v>
      </c>
      <c r="G63" s="35">
        <v>25000.0</v>
      </c>
      <c r="H63" s="36" t="s">
        <v>29</v>
      </c>
      <c r="I63" s="37" t="s">
        <v>16</v>
      </c>
      <c r="J63" s="16"/>
      <c r="K63" s="11" t="s">
        <v>119</v>
      </c>
      <c r="L63" s="35">
        <v>8000.0</v>
      </c>
      <c r="M63" s="36" t="s">
        <v>24</v>
      </c>
      <c r="N63" s="37" t="s">
        <v>15</v>
      </c>
      <c r="O63" s="16"/>
      <c r="P63" s="11" t="s">
        <v>119</v>
      </c>
      <c r="Q63" s="35">
        <v>8000.0</v>
      </c>
      <c r="R63" s="36" t="s">
        <v>24</v>
      </c>
      <c r="S63" s="37" t="s">
        <v>15</v>
      </c>
      <c r="U63" s="38"/>
      <c r="V63" s="40"/>
      <c r="X63" s="38"/>
    </row>
    <row r="64">
      <c r="A64" s="11" t="s">
        <v>121</v>
      </c>
      <c r="B64" s="35">
        <v>60000.0</v>
      </c>
      <c r="C64" s="36" t="s">
        <v>24</v>
      </c>
      <c r="D64" s="37" t="s">
        <v>14</v>
      </c>
      <c r="E64" s="16"/>
      <c r="F64" s="11" t="s">
        <v>122</v>
      </c>
      <c r="G64" s="35">
        <v>8000.0</v>
      </c>
      <c r="H64" s="36" t="s">
        <v>24</v>
      </c>
      <c r="I64" s="37" t="s">
        <v>15</v>
      </c>
      <c r="J64" s="16"/>
      <c r="K64" s="11" t="s">
        <v>41</v>
      </c>
      <c r="L64" s="35">
        <v>33.0</v>
      </c>
      <c r="M64" s="36" t="s">
        <v>24</v>
      </c>
      <c r="N64" s="37" t="s">
        <v>15</v>
      </c>
      <c r="O64" s="16"/>
      <c r="P64" s="11" t="s">
        <v>121</v>
      </c>
      <c r="Q64" s="35">
        <v>60000.0</v>
      </c>
      <c r="R64" s="36" t="s">
        <v>24</v>
      </c>
      <c r="S64" s="37" t="s">
        <v>14</v>
      </c>
      <c r="U64" s="38"/>
      <c r="V64" s="40"/>
      <c r="X64" s="38"/>
    </row>
    <row r="65">
      <c r="A65" s="11" t="s">
        <v>123</v>
      </c>
      <c r="B65" s="35">
        <v>12000.0</v>
      </c>
      <c r="C65" s="36" t="s">
        <v>24</v>
      </c>
      <c r="D65" s="37" t="s">
        <v>14</v>
      </c>
      <c r="E65" s="16"/>
      <c r="F65" s="11" t="s">
        <v>124</v>
      </c>
      <c r="G65" s="35">
        <v>10000.0</v>
      </c>
      <c r="H65" s="36" t="s">
        <v>24</v>
      </c>
      <c r="I65" s="37" t="s">
        <v>14</v>
      </c>
      <c r="J65" s="16"/>
      <c r="K65" s="11" t="s">
        <v>44</v>
      </c>
      <c r="L65" s="35">
        <v>446.0</v>
      </c>
      <c r="M65" s="36" t="s">
        <v>29</v>
      </c>
      <c r="N65" s="37" t="s">
        <v>16</v>
      </c>
      <c r="O65" s="16"/>
      <c r="P65" s="11" t="s">
        <v>123</v>
      </c>
      <c r="Q65" s="35">
        <v>12000.0</v>
      </c>
      <c r="R65" s="36" t="s">
        <v>24</v>
      </c>
      <c r="S65" s="37" t="s">
        <v>14</v>
      </c>
      <c r="U65" s="38"/>
      <c r="V65" s="40"/>
      <c r="X65" s="38"/>
    </row>
    <row r="66">
      <c r="A66" s="11" t="s">
        <v>125</v>
      </c>
      <c r="B66" s="35">
        <v>223.0</v>
      </c>
      <c r="C66" s="36" t="s">
        <v>24</v>
      </c>
      <c r="D66" s="37" t="s">
        <v>6</v>
      </c>
      <c r="E66" s="16"/>
      <c r="F66" s="11" t="s">
        <v>126</v>
      </c>
      <c r="G66" s="35">
        <v>800.0</v>
      </c>
      <c r="H66" s="36" t="s">
        <v>24</v>
      </c>
      <c r="I66" s="37" t="s">
        <v>6</v>
      </c>
      <c r="J66" s="16"/>
      <c r="K66" s="11" t="s">
        <v>47</v>
      </c>
      <c r="L66" s="35">
        <v>752.0</v>
      </c>
      <c r="M66" s="36" t="s">
        <v>29</v>
      </c>
      <c r="N66" s="37" t="s">
        <v>16</v>
      </c>
      <c r="O66" s="16"/>
      <c r="P66" s="11" t="s">
        <v>125</v>
      </c>
      <c r="Q66" s="35">
        <v>7000.0</v>
      </c>
      <c r="R66" s="36" t="s">
        <v>24</v>
      </c>
      <c r="S66" s="37" t="s">
        <v>6</v>
      </c>
      <c r="X66" s="38"/>
    </row>
    <row r="67">
      <c r="A67" s="11" t="s">
        <v>127</v>
      </c>
      <c r="B67" s="35">
        <v>4000.0</v>
      </c>
      <c r="C67" s="36" t="s">
        <v>24</v>
      </c>
      <c r="D67" s="37" t="s">
        <v>6</v>
      </c>
      <c r="E67" s="16"/>
      <c r="F67" s="11" t="s">
        <v>128</v>
      </c>
      <c r="G67" s="35">
        <v>45000.0</v>
      </c>
      <c r="H67" s="36" t="s">
        <v>24</v>
      </c>
      <c r="I67" s="37" t="s">
        <v>14</v>
      </c>
      <c r="J67" s="16"/>
      <c r="K67" s="11" t="s">
        <v>50</v>
      </c>
      <c r="L67" s="35">
        <v>836.0</v>
      </c>
      <c r="M67" s="36" t="s">
        <v>24</v>
      </c>
      <c r="N67" s="37" t="s">
        <v>10</v>
      </c>
      <c r="O67" s="16"/>
      <c r="P67" s="11" t="s">
        <v>127</v>
      </c>
      <c r="Q67" s="35">
        <v>4000.0</v>
      </c>
      <c r="R67" s="36" t="s">
        <v>24</v>
      </c>
      <c r="S67" s="37" t="s">
        <v>6</v>
      </c>
      <c r="X67" s="38"/>
    </row>
    <row r="68">
      <c r="A68" s="11" t="s">
        <v>129</v>
      </c>
      <c r="B68" s="35">
        <v>244.0</v>
      </c>
      <c r="C68" s="36" t="s">
        <v>29</v>
      </c>
      <c r="D68" s="37" t="s">
        <v>16</v>
      </c>
      <c r="E68" s="16"/>
      <c r="F68" s="11" t="s">
        <v>130</v>
      </c>
      <c r="G68" s="35">
        <v>100000.0</v>
      </c>
      <c r="H68" s="36" t="s">
        <v>29</v>
      </c>
      <c r="I68" s="37" t="s">
        <v>16</v>
      </c>
      <c r="J68" s="16"/>
      <c r="K68" s="11" t="s">
        <v>53</v>
      </c>
      <c r="L68" s="35">
        <v>3566.0</v>
      </c>
      <c r="M68" s="36" t="s">
        <v>24</v>
      </c>
      <c r="N68" s="37" t="s">
        <v>8</v>
      </c>
      <c r="O68" s="16"/>
      <c r="P68" s="11" t="s">
        <v>129</v>
      </c>
      <c r="Q68" s="35">
        <v>30000.0</v>
      </c>
      <c r="R68" s="36" t="s">
        <v>29</v>
      </c>
      <c r="S68" s="37" t="s">
        <v>16</v>
      </c>
      <c r="X68" s="38"/>
    </row>
    <row r="69">
      <c r="A69" s="11" t="s">
        <v>131</v>
      </c>
      <c r="B69" s="35">
        <v>22467.0</v>
      </c>
      <c r="C69" s="36" t="s">
        <v>24</v>
      </c>
      <c r="D69" s="37" t="s">
        <v>15</v>
      </c>
      <c r="E69" s="16"/>
      <c r="F69" s="11" t="s">
        <v>132</v>
      </c>
      <c r="G69" s="35">
        <v>2000.0</v>
      </c>
      <c r="H69" s="36" t="s">
        <v>24</v>
      </c>
      <c r="I69" s="37" t="s">
        <v>15</v>
      </c>
      <c r="J69" s="16"/>
      <c r="K69" s="11" t="s">
        <v>56</v>
      </c>
      <c r="L69" s="35">
        <v>2563.0</v>
      </c>
      <c r="M69" s="36" t="s">
        <v>24</v>
      </c>
      <c r="N69" s="37" t="s">
        <v>12</v>
      </c>
      <c r="O69" s="16"/>
      <c r="P69" s="11" t="s">
        <v>131</v>
      </c>
      <c r="Q69" s="35">
        <v>2500.0</v>
      </c>
      <c r="R69" s="36" t="s">
        <v>24</v>
      </c>
      <c r="S69" s="37" t="s">
        <v>15</v>
      </c>
      <c r="X69" s="38"/>
    </row>
    <row r="70">
      <c r="A70" s="11" t="s">
        <v>133</v>
      </c>
      <c r="B70" s="35">
        <v>5433.0</v>
      </c>
      <c r="C70" s="36" t="s">
        <v>24</v>
      </c>
      <c r="D70" s="37" t="s">
        <v>12</v>
      </c>
      <c r="E70" s="16"/>
      <c r="F70" s="11" t="s">
        <v>134</v>
      </c>
      <c r="G70" s="35">
        <v>400.0</v>
      </c>
      <c r="H70" s="36" t="s">
        <v>24</v>
      </c>
      <c r="I70" s="37" t="s">
        <v>12</v>
      </c>
      <c r="J70" s="16"/>
      <c r="K70" s="11" t="s">
        <v>59</v>
      </c>
      <c r="L70" s="35">
        <v>2456.0</v>
      </c>
      <c r="M70" s="36" t="s">
        <v>24</v>
      </c>
      <c r="N70" s="37" t="s">
        <v>14</v>
      </c>
      <c r="O70" s="16"/>
      <c r="P70" s="11" t="s">
        <v>133</v>
      </c>
      <c r="Q70" s="35">
        <v>20000.0</v>
      </c>
      <c r="R70" s="36" t="s">
        <v>24</v>
      </c>
      <c r="S70" s="37" t="s">
        <v>12</v>
      </c>
      <c r="X70" s="38"/>
    </row>
    <row r="71">
      <c r="A71" s="11" t="s">
        <v>135</v>
      </c>
      <c r="B71" s="35">
        <v>6784.0</v>
      </c>
      <c r="C71" s="36" t="s">
        <v>24</v>
      </c>
      <c r="D71" s="37" t="s">
        <v>75</v>
      </c>
      <c r="E71" s="16"/>
      <c r="F71" s="11" t="s">
        <v>136</v>
      </c>
      <c r="G71" s="35">
        <v>15000.0</v>
      </c>
      <c r="H71" s="36" t="s">
        <v>29</v>
      </c>
      <c r="I71" s="37" t="s">
        <v>16</v>
      </c>
      <c r="J71" s="16"/>
      <c r="K71" s="11" t="s">
        <v>62</v>
      </c>
      <c r="L71" s="35">
        <v>321.0</v>
      </c>
      <c r="M71" s="36" t="s">
        <v>24</v>
      </c>
      <c r="N71" s="37" t="s">
        <v>14</v>
      </c>
      <c r="O71" s="16"/>
      <c r="P71" s="11" t="s">
        <v>135</v>
      </c>
      <c r="Q71" s="35">
        <v>50000.0</v>
      </c>
      <c r="R71" s="36" t="s">
        <v>24</v>
      </c>
      <c r="S71" s="37" t="s">
        <v>75</v>
      </c>
      <c r="T71" s="38"/>
      <c r="U71" s="39"/>
      <c r="V71" s="38"/>
      <c r="W71" s="38"/>
      <c r="X71" s="38"/>
      <c r="Y71" s="38"/>
    </row>
    <row r="72">
      <c r="A72" s="11" t="s">
        <v>137</v>
      </c>
      <c r="B72" s="35">
        <v>35789.0</v>
      </c>
      <c r="C72" s="36" t="s">
        <v>24</v>
      </c>
      <c r="D72" s="37" t="s">
        <v>14</v>
      </c>
      <c r="E72" s="16"/>
      <c r="F72" s="11" t="s">
        <v>138</v>
      </c>
      <c r="G72" s="35">
        <v>5000.0</v>
      </c>
      <c r="H72" s="36" t="s">
        <v>24</v>
      </c>
      <c r="I72" s="37" t="s">
        <v>15</v>
      </c>
      <c r="J72" s="16"/>
      <c r="K72" s="11" t="s">
        <v>65</v>
      </c>
      <c r="L72" s="35">
        <v>578.0</v>
      </c>
      <c r="M72" s="36" t="s">
        <v>24</v>
      </c>
      <c r="N72" s="37" t="s">
        <v>15</v>
      </c>
      <c r="O72" s="16"/>
      <c r="P72" s="11" t="s">
        <v>137</v>
      </c>
      <c r="Q72" s="35">
        <v>10000.0</v>
      </c>
      <c r="R72" s="36" t="s">
        <v>24</v>
      </c>
      <c r="S72" s="37" t="s">
        <v>14</v>
      </c>
      <c r="U72" s="38"/>
      <c r="V72" s="40"/>
      <c r="X72" s="38"/>
    </row>
    <row r="73">
      <c r="A73" s="11" t="s">
        <v>114</v>
      </c>
      <c r="B73" s="35">
        <v>244678.0</v>
      </c>
      <c r="C73" s="36" t="s">
        <v>24</v>
      </c>
      <c r="D73" s="37" t="s">
        <v>13</v>
      </c>
      <c r="E73" s="16"/>
      <c r="F73" s="11" t="s">
        <v>139</v>
      </c>
      <c r="G73" s="35">
        <v>2500.0</v>
      </c>
      <c r="H73" s="36" t="s">
        <v>24</v>
      </c>
      <c r="I73" s="37" t="s">
        <v>10</v>
      </c>
      <c r="J73" s="16"/>
      <c r="K73" s="11" t="s">
        <v>68</v>
      </c>
      <c r="L73" s="35">
        <v>3357.0</v>
      </c>
      <c r="M73" s="36" t="s">
        <v>29</v>
      </c>
      <c r="N73" s="37" t="s">
        <v>16</v>
      </c>
      <c r="O73" s="16"/>
      <c r="P73" s="11" t="s">
        <v>114</v>
      </c>
      <c r="Q73" s="35">
        <v>15000.0</v>
      </c>
      <c r="R73" s="36" t="s">
        <v>24</v>
      </c>
      <c r="S73" s="37" t="s">
        <v>13</v>
      </c>
      <c r="U73" s="38"/>
      <c r="V73" s="40"/>
      <c r="X73" s="38"/>
    </row>
    <row r="74">
      <c r="A74" s="11" t="s">
        <v>140</v>
      </c>
      <c r="B74" s="35">
        <v>4433.0</v>
      </c>
      <c r="C74" s="36" t="s">
        <v>24</v>
      </c>
      <c r="D74" s="37" t="s">
        <v>10</v>
      </c>
      <c r="E74" s="16"/>
      <c r="F74" s="11" t="s">
        <v>141</v>
      </c>
      <c r="G74" s="35">
        <v>5000.0</v>
      </c>
      <c r="H74" s="36" t="s">
        <v>24</v>
      </c>
      <c r="I74" s="37" t="s">
        <v>8</v>
      </c>
      <c r="J74" s="16"/>
      <c r="K74" s="11" t="s">
        <v>70</v>
      </c>
      <c r="L74" s="35">
        <v>22.0</v>
      </c>
      <c r="M74" s="36" t="s">
        <v>24</v>
      </c>
      <c r="N74" s="37" t="s">
        <v>15</v>
      </c>
      <c r="O74" s="16"/>
      <c r="P74" s="11" t="s">
        <v>140</v>
      </c>
      <c r="Q74" s="35">
        <v>5000.0</v>
      </c>
      <c r="R74" s="36" t="s">
        <v>24</v>
      </c>
      <c r="S74" s="37" t="s">
        <v>10</v>
      </c>
      <c r="U74" s="38"/>
      <c r="V74" s="40"/>
      <c r="X74" s="38"/>
    </row>
    <row r="75">
      <c r="A75" s="11" t="s">
        <v>142</v>
      </c>
      <c r="B75" s="35">
        <v>50000.0</v>
      </c>
      <c r="C75" s="36" t="s">
        <v>29</v>
      </c>
      <c r="D75" s="37" t="s">
        <v>16</v>
      </c>
      <c r="F75" s="11" t="s">
        <v>143</v>
      </c>
      <c r="G75" s="35">
        <v>3000.0</v>
      </c>
      <c r="H75" s="36" t="s">
        <v>24</v>
      </c>
      <c r="I75" s="37" t="s">
        <v>15</v>
      </c>
      <c r="K75" s="11" t="s">
        <v>38</v>
      </c>
      <c r="L75" s="35">
        <v>500.0</v>
      </c>
      <c r="M75" s="36" t="s">
        <v>24</v>
      </c>
      <c r="N75" s="37" t="s">
        <v>12</v>
      </c>
      <c r="O75" s="16"/>
      <c r="P75" s="11" t="s">
        <v>142</v>
      </c>
      <c r="Q75" s="35">
        <v>50000.0</v>
      </c>
      <c r="R75" s="36" t="s">
        <v>29</v>
      </c>
      <c r="S75" s="37" t="s">
        <v>16</v>
      </c>
      <c r="U75" s="38"/>
      <c r="V75" s="40"/>
      <c r="X75" s="38"/>
    </row>
    <row r="76">
      <c r="A76" s="11" t="s">
        <v>144</v>
      </c>
      <c r="B76" s="35">
        <v>35678.0</v>
      </c>
      <c r="C76" s="36" t="s">
        <v>24</v>
      </c>
      <c r="D76" s="37" t="s">
        <v>15</v>
      </c>
      <c r="F76" s="11" t="s">
        <v>145</v>
      </c>
      <c r="G76" s="35">
        <v>30000.0</v>
      </c>
      <c r="H76" s="36" t="s">
        <v>24</v>
      </c>
      <c r="I76" s="37" t="s">
        <v>8</v>
      </c>
      <c r="K76" s="11" t="s">
        <v>72</v>
      </c>
      <c r="L76" s="35">
        <v>300.0</v>
      </c>
      <c r="M76" s="36" t="s">
        <v>24</v>
      </c>
      <c r="N76" s="37" t="s">
        <v>15</v>
      </c>
      <c r="O76" s="16"/>
      <c r="P76" s="11" t="s">
        <v>144</v>
      </c>
      <c r="Q76" s="35">
        <v>8000.0</v>
      </c>
      <c r="R76" s="36" t="s">
        <v>24</v>
      </c>
      <c r="S76" s="37" t="s">
        <v>15</v>
      </c>
      <c r="X76" s="38"/>
    </row>
    <row r="77">
      <c r="A77" s="11" t="s">
        <v>146</v>
      </c>
      <c r="B77" s="35">
        <v>333678.0</v>
      </c>
      <c r="C77" s="36" t="s">
        <v>24</v>
      </c>
      <c r="D77" s="37" t="s">
        <v>15</v>
      </c>
      <c r="F77" s="11" t="s">
        <v>147</v>
      </c>
      <c r="G77" s="35">
        <v>2000.0</v>
      </c>
      <c r="H77" s="36" t="s">
        <v>24</v>
      </c>
      <c r="I77" s="37" t="s">
        <v>6</v>
      </c>
      <c r="K77" s="11" t="s">
        <v>73</v>
      </c>
      <c r="L77" s="35">
        <v>3500.0</v>
      </c>
      <c r="M77" s="36" t="s">
        <v>24</v>
      </c>
      <c r="N77" s="37" t="s">
        <v>6</v>
      </c>
      <c r="O77" s="16"/>
      <c r="P77" s="11" t="s">
        <v>146</v>
      </c>
      <c r="Q77" s="35">
        <v>2000.0</v>
      </c>
      <c r="R77" s="36" t="s">
        <v>24</v>
      </c>
      <c r="S77" s="37" t="s">
        <v>15</v>
      </c>
      <c r="X77" s="38"/>
    </row>
    <row r="78">
      <c r="A78" s="11" t="s">
        <v>148</v>
      </c>
      <c r="B78" s="35">
        <v>3578.0</v>
      </c>
      <c r="C78" s="36" t="s">
        <v>29</v>
      </c>
      <c r="D78" s="37" t="s">
        <v>16</v>
      </c>
      <c r="F78" s="11" t="s">
        <v>149</v>
      </c>
      <c r="G78" s="35">
        <v>1500.0</v>
      </c>
      <c r="H78" s="36" t="s">
        <v>24</v>
      </c>
      <c r="I78" s="37" t="s">
        <v>15</v>
      </c>
      <c r="K78" s="11" t="s">
        <v>74</v>
      </c>
      <c r="L78" s="35">
        <v>25000.0</v>
      </c>
      <c r="M78" s="36" t="s">
        <v>24</v>
      </c>
      <c r="N78" s="37" t="s">
        <v>75</v>
      </c>
      <c r="O78" s="16"/>
      <c r="P78" s="11" t="s">
        <v>148</v>
      </c>
      <c r="Q78" s="35">
        <v>15000.0</v>
      </c>
      <c r="R78" s="36" t="s">
        <v>29</v>
      </c>
      <c r="S78" s="37" t="s">
        <v>16</v>
      </c>
      <c r="X78" s="38"/>
    </row>
    <row r="79">
      <c r="A79" s="11" t="s">
        <v>150</v>
      </c>
      <c r="B79" s="35">
        <v>3356788.0</v>
      </c>
      <c r="C79" s="36" t="s">
        <v>24</v>
      </c>
      <c r="D79" s="37" t="s">
        <v>6</v>
      </c>
      <c r="F79" s="11" t="s">
        <v>151</v>
      </c>
      <c r="G79" s="35">
        <v>1200.0</v>
      </c>
      <c r="H79" s="36" t="s">
        <v>29</v>
      </c>
      <c r="I79" s="37" t="s">
        <v>16</v>
      </c>
      <c r="K79" s="11" t="s">
        <v>76</v>
      </c>
      <c r="L79" s="35">
        <v>6000.0</v>
      </c>
      <c r="M79" s="36" t="s">
        <v>24</v>
      </c>
      <c r="N79" s="37" t="s">
        <v>14</v>
      </c>
      <c r="O79" s="16"/>
      <c r="P79" s="11" t="s">
        <v>150</v>
      </c>
      <c r="Q79" s="35">
        <v>2500.0</v>
      </c>
      <c r="R79" s="36" t="s">
        <v>24</v>
      </c>
      <c r="S79" s="37" t="s">
        <v>6</v>
      </c>
      <c r="X79" s="38"/>
    </row>
    <row r="80">
      <c r="A80" s="11" t="s">
        <v>152</v>
      </c>
      <c r="B80" s="35">
        <v>3000.0</v>
      </c>
      <c r="C80" s="36" t="s">
        <v>29</v>
      </c>
      <c r="D80" s="37" t="s">
        <v>16</v>
      </c>
      <c r="F80" s="11" t="s">
        <v>152</v>
      </c>
      <c r="G80" s="35">
        <v>3000.0</v>
      </c>
      <c r="H80" s="36" t="s">
        <v>29</v>
      </c>
      <c r="I80" s="37" t="s">
        <v>16</v>
      </c>
      <c r="K80" s="11" t="s">
        <v>77</v>
      </c>
      <c r="L80" s="35">
        <v>10000.0</v>
      </c>
      <c r="M80" s="36" t="s">
        <v>24</v>
      </c>
      <c r="N80" s="37" t="s">
        <v>15</v>
      </c>
      <c r="O80" s="16"/>
      <c r="P80" s="11" t="s">
        <v>152</v>
      </c>
      <c r="Q80" s="35">
        <v>3000.0</v>
      </c>
      <c r="R80" s="36" t="s">
        <v>29</v>
      </c>
      <c r="S80" s="37" t="s">
        <v>16</v>
      </c>
      <c r="X80" s="38"/>
    </row>
    <row r="81">
      <c r="A81" s="11" t="s">
        <v>153</v>
      </c>
      <c r="B81" s="35">
        <v>12000.0</v>
      </c>
      <c r="C81" s="36" t="s">
        <v>24</v>
      </c>
      <c r="D81" s="37" t="s">
        <v>8</v>
      </c>
      <c r="F81" s="11" t="s">
        <v>153</v>
      </c>
      <c r="G81" s="35">
        <v>12000.0</v>
      </c>
      <c r="H81" s="36" t="s">
        <v>24</v>
      </c>
      <c r="I81" s="37" t="s">
        <v>8</v>
      </c>
      <c r="K81" s="11" t="s">
        <v>78</v>
      </c>
      <c r="L81" s="35">
        <v>12000.0</v>
      </c>
      <c r="M81" s="36" t="s">
        <v>29</v>
      </c>
      <c r="N81" s="37" t="s">
        <v>16</v>
      </c>
      <c r="O81" s="16"/>
      <c r="P81" s="11" t="s">
        <v>153</v>
      </c>
      <c r="Q81" s="35">
        <v>12000.0</v>
      </c>
      <c r="R81" s="36" t="s">
        <v>24</v>
      </c>
      <c r="S81" s="37" t="s">
        <v>8</v>
      </c>
      <c r="T81" s="38"/>
      <c r="U81" s="39"/>
      <c r="V81" s="38"/>
      <c r="W81" s="38"/>
      <c r="X81" s="38"/>
      <c r="Y81" s="38"/>
    </row>
    <row r="82">
      <c r="L82" s="16"/>
      <c r="M82" s="16"/>
      <c r="N82" s="16"/>
      <c r="O82" s="16"/>
      <c r="P82" s="16"/>
      <c r="U82" s="38"/>
      <c r="V82" s="40"/>
      <c r="X82" s="38"/>
    </row>
    <row r="83">
      <c r="L83" s="16"/>
      <c r="M83" s="16"/>
      <c r="N83" s="16"/>
      <c r="O83" s="16"/>
      <c r="P83" s="16"/>
      <c r="U83" s="38"/>
      <c r="V83" s="40"/>
      <c r="X83" s="38"/>
    </row>
    <row r="84">
      <c r="L84" s="16"/>
      <c r="M84" s="16"/>
      <c r="N84" s="16"/>
      <c r="O84" s="16"/>
      <c r="P84" s="16"/>
      <c r="U84" s="38"/>
      <c r="V84" s="40"/>
      <c r="X84" s="38"/>
    </row>
    <row r="85">
      <c r="L85" s="16"/>
      <c r="M85" s="16"/>
      <c r="N85" s="16"/>
      <c r="O85" s="16"/>
      <c r="P85" s="16"/>
      <c r="U85" s="38"/>
      <c r="V85" s="40"/>
      <c r="X85" s="38"/>
    </row>
    <row r="86">
      <c r="L86" s="16"/>
      <c r="M86" s="16"/>
      <c r="N86" s="16"/>
      <c r="O86" s="16"/>
      <c r="P86" s="16"/>
      <c r="X86" s="38"/>
    </row>
    <row r="87">
      <c r="L87" s="16"/>
      <c r="M87" s="16"/>
      <c r="N87" s="16"/>
      <c r="O87" s="16"/>
      <c r="P87" s="16"/>
      <c r="X87" s="38"/>
    </row>
    <row r="88">
      <c r="L88" s="16"/>
      <c r="M88" s="16"/>
      <c r="N88" s="16"/>
      <c r="O88" s="16"/>
      <c r="P88" s="16"/>
      <c r="X88" s="38"/>
    </row>
    <row r="89">
      <c r="L89" s="16"/>
      <c r="M89" s="16"/>
      <c r="N89" s="16"/>
      <c r="O89" s="16"/>
      <c r="P89" s="16"/>
      <c r="X89" s="38"/>
    </row>
    <row r="90">
      <c r="L90" s="16"/>
      <c r="M90" s="16"/>
      <c r="N90" s="16"/>
      <c r="O90" s="16"/>
      <c r="P90" s="16"/>
      <c r="X90" s="38"/>
    </row>
    <row r="91">
      <c r="L91" s="16"/>
      <c r="M91" s="16"/>
      <c r="N91" s="16"/>
      <c r="O91" s="16"/>
      <c r="P91" s="16"/>
      <c r="T91" s="38"/>
      <c r="U91" s="39"/>
      <c r="V91" s="38"/>
      <c r="W91" s="38"/>
      <c r="X91" s="38"/>
      <c r="Y91" s="38"/>
    </row>
    <row r="92">
      <c r="L92" s="16"/>
      <c r="M92" s="16"/>
      <c r="N92" s="16"/>
      <c r="O92" s="16"/>
      <c r="P92" s="16"/>
      <c r="U92" s="38"/>
      <c r="V92" s="40"/>
      <c r="X92" s="38"/>
    </row>
    <row r="93">
      <c r="L93" s="16"/>
      <c r="M93" s="16"/>
      <c r="N93" s="16"/>
      <c r="O93" s="16"/>
      <c r="P93" s="16"/>
      <c r="U93" s="38"/>
      <c r="V93" s="40"/>
      <c r="X93" s="38"/>
    </row>
    <row r="94">
      <c r="L94" s="16"/>
      <c r="M94" s="16"/>
      <c r="N94" s="16"/>
      <c r="O94" s="16"/>
      <c r="P94" s="16"/>
      <c r="U94" s="38"/>
      <c r="V94" s="40"/>
      <c r="X94" s="38"/>
    </row>
    <row r="95">
      <c r="L95" s="16"/>
      <c r="M95" s="16"/>
      <c r="N95" s="16"/>
      <c r="O95" s="16"/>
      <c r="P95" s="16"/>
      <c r="U95" s="38"/>
      <c r="V95" s="40"/>
      <c r="X95" s="38"/>
    </row>
    <row r="96">
      <c r="L96" s="16"/>
      <c r="M96" s="16"/>
      <c r="N96" s="16"/>
      <c r="O96" s="16"/>
      <c r="P96" s="16"/>
      <c r="X96" s="38"/>
    </row>
    <row r="97">
      <c r="L97" s="16"/>
      <c r="M97" s="16"/>
      <c r="N97" s="16"/>
      <c r="O97" s="16"/>
      <c r="P97" s="16"/>
      <c r="X97" s="38"/>
    </row>
    <row r="98">
      <c r="L98" s="16"/>
      <c r="M98" s="16"/>
      <c r="N98" s="16"/>
      <c r="O98" s="16"/>
      <c r="P98" s="16"/>
      <c r="X98" s="38"/>
    </row>
    <row r="99">
      <c r="L99" s="16"/>
      <c r="M99" s="16"/>
      <c r="N99" s="16"/>
      <c r="O99" s="16"/>
      <c r="P99" s="16"/>
      <c r="X99" s="38"/>
    </row>
    <row r="100">
      <c r="L100" s="16"/>
      <c r="M100" s="16"/>
      <c r="N100" s="16"/>
      <c r="O100" s="16"/>
      <c r="P100" s="16"/>
      <c r="X100" s="38"/>
    </row>
    <row r="101">
      <c r="L101" s="16"/>
      <c r="M101" s="16"/>
      <c r="N101" s="16"/>
      <c r="O101" s="16"/>
      <c r="P101" s="16"/>
      <c r="T101" s="38"/>
      <c r="U101" s="39"/>
      <c r="V101" s="38"/>
      <c r="W101" s="38"/>
      <c r="X101" s="38"/>
      <c r="Y101" s="38"/>
    </row>
    <row r="102">
      <c r="L102" s="16"/>
      <c r="M102" s="16"/>
      <c r="N102" s="16"/>
      <c r="O102" s="16"/>
      <c r="P102" s="16"/>
      <c r="U102" s="38"/>
      <c r="V102" s="40"/>
      <c r="X102" s="38"/>
    </row>
    <row r="103">
      <c r="L103" s="16"/>
      <c r="M103" s="16"/>
      <c r="N103" s="16"/>
      <c r="O103" s="16"/>
      <c r="P103" s="16"/>
      <c r="U103" s="38"/>
      <c r="V103" s="40"/>
      <c r="X103" s="38"/>
    </row>
    <row r="104">
      <c r="L104" s="16"/>
      <c r="M104" s="16"/>
      <c r="N104" s="16"/>
      <c r="O104" s="16"/>
      <c r="P104" s="16"/>
      <c r="U104" s="38"/>
      <c r="V104" s="40"/>
      <c r="X104" s="38"/>
    </row>
    <row r="105">
      <c r="L105" s="16"/>
      <c r="M105" s="16"/>
      <c r="N105" s="16"/>
      <c r="O105" s="16"/>
      <c r="P105" s="16"/>
      <c r="U105" s="38"/>
      <c r="V105" s="40"/>
      <c r="X105" s="38"/>
    </row>
    <row r="106">
      <c r="L106" s="16"/>
      <c r="M106" s="16"/>
      <c r="N106" s="16"/>
      <c r="O106" s="16"/>
      <c r="P106" s="16"/>
      <c r="X106" s="38"/>
    </row>
    <row r="107">
      <c r="L107" s="16"/>
      <c r="M107" s="16"/>
      <c r="N107" s="16"/>
      <c r="O107" s="16"/>
      <c r="P107" s="16"/>
      <c r="X107" s="38"/>
    </row>
    <row r="108">
      <c r="L108" s="16"/>
      <c r="M108" s="16"/>
      <c r="N108" s="16"/>
      <c r="O108" s="16"/>
      <c r="P108" s="16"/>
      <c r="X108" s="38"/>
    </row>
    <row r="109">
      <c r="L109" s="16"/>
      <c r="M109" s="16"/>
      <c r="N109" s="16"/>
      <c r="O109" s="16"/>
      <c r="P109" s="16"/>
      <c r="X109" s="38"/>
    </row>
    <row r="110">
      <c r="L110" s="16"/>
      <c r="M110" s="16"/>
      <c r="N110" s="16"/>
      <c r="O110" s="16"/>
      <c r="P110" s="16"/>
      <c r="X110" s="38"/>
    </row>
    <row r="111">
      <c r="L111" s="16"/>
      <c r="M111" s="16"/>
      <c r="N111" s="16"/>
      <c r="O111" s="16"/>
      <c r="P111" s="16"/>
      <c r="T111" s="38"/>
      <c r="U111" s="39"/>
      <c r="V111" s="38"/>
      <c r="W111" s="38"/>
      <c r="X111" s="38"/>
      <c r="Y111" s="38"/>
    </row>
    <row r="112">
      <c r="L112" s="16"/>
      <c r="M112" s="16"/>
      <c r="N112" s="16"/>
      <c r="O112" s="16"/>
      <c r="P112" s="16"/>
      <c r="U112" s="38"/>
      <c r="V112" s="40"/>
      <c r="X112" s="38"/>
    </row>
    <row r="113">
      <c r="L113" s="16"/>
      <c r="M113" s="16"/>
      <c r="N113" s="16"/>
      <c r="O113" s="16"/>
      <c r="P113" s="16"/>
      <c r="U113" s="38"/>
      <c r="V113" s="40"/>
      <c r="X113" s="38"/>
    </row>
    <row r="114">
      <c r="L114" s="16"/>
      <c r="M114" s="16"/>
      <c r="N114" s="16"/>
      <c r="O114" s="16"/>
      <c r="P114" s="16"/>
      <c r="U114" s="38"/>
      <c r="V114" s="40"/>
      <c r="X114" s="38"/>
    </row>
    <row r="115">
      <c r="L115" s="16"/>
      <c r="M115" s="16"/>
      <c r="N115" s="16"/>
      <c r="O115" s="16"/>
      <c r="P115" s="16"/>
      <c r="U115" s="38"/>
      <c r="V115" s="40"/>
      <c r="X115" s="38"/>
    </row>
    <row r="116">
      <c r="L116" s="16"/>
      <c r="M116" s="16"/>
      <c r="N116" s="16"/>
      <c r="O116" s="16"/>
      <c r="P116" s="16"/>
      <c r="X116" s="38"/>
    </row>
    <row r="117">
      <c r="L117" s="16"/>
      <c r="M117" s="16"/>
      <c r="N117" s="16"/>
      <c r="O117" s="16"/>
      <c r="P117" s="16"/>
      <c r="X117" s="38"/>
    </row>
    <row r="118">
      <c r="L118" s="16"/>
      <c r="M118" s="16"/>
      <c r="N118" s="16"/>
      <c r="O118" s="16"/>
      <c r="P118" s="16"/>
      <c r="X118" s="38"/>
    </row>
    <row r="119">
      <c r="L119" s="16"/>
      <c r="M119" s="16"/>
      <c r="N119" s="16"/>
      <c r="O119" s="16"/>
      <c r="P119" s="16"/>
      <c r="X119" s="38"/>
    </row>
    <row r="120">
      <c r="L120" s="16"/>
      <c r="M120" s="16"/>
      <c r="N120" s="16"/>
      <c r="O120" s="16"/>
      <c r="P120" s="16"/>
      <c r="X120" s="38"/>
    </row>
    <row r="121">
      <c r="L121" s="16"/>
      <c r="M121" s="16"/>
      <c r="N121" s="16"/>
      <c r="O121" s="16"/>
      <c r="P121" s="16"/>
      <c r="T121" s="38"/>
      <c r="U121" s="39"/>
      <c r="V121" s="38"/>
      <c r="W121" s="38"/>
      <c r="X121" s="38"/>
      <c r="Y121" s="38"/>
    </row>
    <row r="122">
      <c r="L122" s="16"/>
      <c r="M122" s="16"/>
      <c r="N122" s="16"/>
      <c r="O122" s="16"/>
      <c r="P122" s="16"/>
      <c r="U122" s="38"/>
      <c r="V122" s="40"/>
      <c r="X122" s="38"/>
    </row>
    <row r="123">
      <c r="L123" s="16"/>
      <c r="M123" s="16"/>
      <c r="N123" s="16"/>
      <c r="O123" s="16"/>
      <c r="P123" s="16"/>
      <c r="U123" s="38"/>
      <c r="V123" s="40"/>
      <c r="X123" s="38"/>
    </row>
    <row r="124">
      <c r="L124" s="16"/>
      <c r="M124" s="16"/>
      <c r="N124" s="16"/>
      <c r="O124" s="16"/>
      <c r="P124" s="16"/>
      <c r="U124" s="38"/>
      <c r="V124" s="40"/>
      <c r="X124" s="38"/>
    </row>
    <row r="125">
      <c r="L125" s="16"/>
      <c r="M125" s="16"/>
      <c r="N125" s="16"/>
      <c r="O125" s="16"/>
      <c r="P125" s="16"/>
      <c r="U125" s="38"/>
      <c r="V125" s="40"/>
      <c r="X125" s="38"/>
    </row>
    <row r="126">
      <c r="L126" s="16"/>
      <c r="M126" s="16"/>
      <c r="N126" s="16"/>
      <c r="O126" s="16"/>
      <c r="P126" s="16"/>
      <c r="X126" s="38"/>
    </row>
    <row r="127">
      <c r="L127" s="16"/>
      <c r="M127" s="16"/>
      <c r="N127" s="16"/>
      <c r="O127" s="16"/>
      <c r="P127" s="16"/>
      <c r="X127" s="38"/>
    </row>
    <row r="128">
      <c r="L128" s="16"/>
      <c r="M128" s="16"/>
      <c r="N128" s="16"/>
      <c r="O128" s="16"/>
      <c r="P128" s="16"/>
      <c r="X128" s="38"/>
    </row>
    <row r="129">
      <c r="L129" s="16"/>
      <c r="M129" s="16"/>
      <c r="N129" s="16"/>
      <c r="O129" s="16"/>
      <c r="P129" s="16"/>
      <c r="X129" s="38"/>
    </row>
    <row r="130">
      <c r="L130" s="16"/>
      <c r="M130" s="16"/>
      <c r="N130" s="16"/>
      <c r="O130" s="16"/>
      <c r="P130" s="16"/>
      <c r="X130" s="38"/>
    </row>
    <row r="131">
      <c r="L131" s="16"/>
      <c r="M131" s="16"/>
      <c r="N131" s="16"/>
      <c r="O131" s="16"/>
      <c r="P131" s="16"/>
      <c r="T131" s="38"/>
      <c r="U131" s="39"/>
      <c r="V131" s="38"/>
      <c r="W131" s="38"/>
      <c r="X131" s="38"/>
      <c r="Y131" s="38"/>
    </row>
    <row r="132">
      <c r="L132" s="16"/>
      <c r="M132" s="16"/>
      <c r="N132" s="16"/>
      <c r="O132" s="16"/>
      <c r="P132" s="16"/>
      <c r="U132" s="38"/>
      <c r="V132" s="40"/>
      <c r="X132" s="38"/>
    </row>
    <row r="133">
      <c r="L133" s="16"/>
      <c r="M133" s="16"/>
      <c r="N133" s="16"/>
      <c r="O133" s="16"/>
      <c r="P133" s="16"/>
      <c r="U133" s="38"/>
      <c r="V133" s="40"/>
      <c r="X133" s="38"/>
    </row>
    <row r="134">
      <c r="L134" s="16"/>
      <c r="M134" s="16"/>
      <c r="N134" s="16"/>
      <c r="O134" s="16"/>
      <c r="P134" s="16"/>
      <c r="U134" s="38"/>
      <c r="V134" s="40"/>
      <c r="X134" s="38"/>
    </row>
    <row r="135">
      <c r="L135" s="16"/>
      <c r="M135" s="16"/>
      <c r="N135" s="16"/>
      <c r="O135" s="16"/>
      <c r="P135" s="16"/>
      <c r="U135" s="38"/>
      <c r="V135" s="40"/>
      <c r="X135" s="38"/>
    </row>
    <row r="136">
      <c r="L136" s="16"/>
      <c r="M136" s="16"/>
      <c r="N136" s="16"/>
      <c r="O136" s="16"/>
      <c r="P136" s="16"/>
      <c r="X136" s="38"/>
    </row>
    <row r="137">
      <c r="L137" s="16"/>
      <c r="M137" s="16"/>
      <c r="N137" s="16"/>
      <c r="O137" s="16"/>
      <c r="P137" s="16"/>
      <c r="X137" s="38"/>
    </row>
    <row r="138">
      <c r="L138" s="16"/>
      <c r="M138" s="16"/>
      <c r="N138" s="16"/>
      <c r="O138" s="16"/>
      <c r="P138" s="16"/>
      <c r="X138" s="38"/>
    </row>
    <row r="139">
      <c r="L139" s="16"/>
      <c r="M139" s="16"/>
      <c r="N139" s="16"/>
      <c r="O139" s="16"/>
      <c r="P139" s="16"/>
      <c r="X139" s="38"/>
    </row>
    <row r="140">
      <c r="L140" s="16"/>
      <c r="M140" s="16"/>
      <c r="N140" s="16"/>
      <c r="O140" s="16"/>
      <c r="P140" s="16"/>
      <c r="X140" s="38"/>
    </row>
    <row r="141">
      <c r="L141" s="16"/>
      <c r="M141" s="16"/>
      <c r="N141" s="16"/>
      <c r="O141" s="16"/>
      <c r="P141" s="16"/>
      <c r="T141" s="38"/>
      <c r="U141" s="39"/>
      <c r="V141" s="38"/>
      <c r="W141" s="38"/>
      <c r="X141" s="38"/>
      <c r="Y141" s="38"/>
    </row>
    <row r="142">
      <c r="L142" s="16"/>
      <c r="M142" s="16"/>
      <c r="N142" s="16"/>
      <c r="O142" s="16"/>
      <c r="P142" s="16"/>
      <c r="U142" s="38"/>
      <c r="V142" s="40"/>
      <c r="X142" s="38"/>
    </row>
    <row r="143">
      <c r="L143" s="16"/>
      <c r="M143" s="16"/>
      <c r="N143" s="16"/>
      <c r="O143" s="16"/>
      <c r="P143" s="16"/>
      <c r="U143" s="38"/>
      <c r="V143" s="40"/>
      <c r="X143" s="38"/>
    </row>
    <row r="144">
      <c r="L144" s="16"/>
      <c r="M144" s="16"/>
      <c r="N144" s="16"/>
      <c r="O144" s="16"/>
      <c r="P144" s="16"/>
      <c r="U144" s="38"/>
      <c r="V144" s="40"/>
      <c r="X144" s="38"/>
    </row>
    <row r="145">
      <c r="L145" s="16"/>
      <c r="M145" s="16"/>
      <c r="N145" s="16"/>
      <c r="O145" s="16"/>
      <c r="P145" s="16"/>
      <c r="U145" s="38"/>
      <c r="V145" s="40"/>
      <c r="X145" s="38"/>
    </row>
    <row r="146">
      <c r="L146" s="16"/>
      <c r="M146" s="16"/>
      <c r="N146" s="16"/>
      <c r="O146" s="16"/>
      <c r="P146" s="16"/>
      <c r="X146" s="38"/>
    </row>
    <row r="147">
      <c r="L147" s="16"/>
      <c r="M147" s="16"/>
      <c r="N147" s="16"/>
      <c r="O147" s="16"/>
      <c r="P147" s="16"/>
      <c r="X147" s="38"/>
    </row>
    <row r="148">
      <c r="L148" s="16"/>
      <c r="M148" s="16"/>
      <c r="N148" s="16"/>
      <c r="O148" s="16"/>
      <c r="P148" s="16"/>
      <c r="X148" s="38"/>
    </row>
    <row r="149">
      <c r="L149" s="16"/>
      <c r="M149" s="16"/>
      <c r="N149" s="16"/>
      <c r="O149" s="16"/>
      <c r="P149" s="16"/>
      <c r="X149" s="38"/>
    </row>
    <row r="150">
      <c r="L150" s="16"/>
      <c r="M150" s="16"/>
      <c r="N150" s="16"/>
      <c r="O150" s="16"/>
      <c r="P150" s="16"/>
      <c r="X150" s="38"/>
    </row>
    <row r="151">
      <c r="L151" s="16"/>
      <c r="M151" s="16"/>
      <c r="N151" s="16"/>
      <c r="O151" s="16"/>
      <c r="P151" s="16"/>
      <c r="T151" s="38"/>
      <c r="U151" s="39"/>
      <c r="V151" s="38"/>
      <c r="W151" s="38"/>
      <c r="X151" s="38"/>
      <c r="Y151" s="38"/>
    </row>
    <row r="152">
      <c r="L152" s="16"/>
      <c r="M152" s="16"/>
      <c r="N152" s="16"/>
      <c r="O152" s="16"/>
      <c r="P152" s="16"/>
      <c r="U152" s="38"/>
      <c r="V152" s="40"/>
      <c r="X152" s="38"/>
    </row>
    <row r="153">
      <c r="L153" s="16"/>
      <c r="M153" s="16"/>
      <c r="N153" s="16"/>
      <c r="O153" s="16"/>
      <c r="P153" s="16"/>
      <c r="U153" s="38"/>
      <c r="V153" s="40"/>
      <c r="X153" s="38"/>
    </row>
    <row r="154">
      <c r="L154" s="16"/>
      <c r="M154" s="16"/>
      <c r="N154" s="16"/>
      <c r="O154" s="16"/>
      <c r="P154" s="16"/>
      <c r="U154" s="38"/>
      <c r="V154" s="40"/>
      <c r="X154" s="38"/>
    </row>
    <row r="155">
      <c r="L155" s="16"/>
      <c r="M155" s="16"/>
      <c r="N155" s="16"/>
      <c r="O155" s="16"/>
      <c r="P155" s="16"/>
      <c r="U155" s="38"/>
      <c r="V155" s="40"/>
      <c r="X155" s="38"/>
    </row>
    <row r="156">
      <c r="L156" s="16"/>
      <c r="M156" s="16"/>
      <c r="N156" s="16"/>
      <c r="O156" s="16"/>
      <c r="P156" s="16"/>
      <c r="X156" s="38"/>
    </row>
    <row r="157">
      <c r="L157" s="16"/>
      <c r="M157" s="16"/>
      <c r="N157" s="16"/>
      <c r="O157" s="16"/>
      <c r="P157" s="16"/>
      <c r="X157" s="38"/>
    </row>
    <row r="158">
      <c r="L158" s="16"/>
      <c r="M158" s="16"/>
      <c r="N158" s="16"/>
      <c r="O158" s="16"/>
      <c r="P158" s="16"/>
      <c r="X158" s="38"/>
    </row>
    <row r="159">
      <c r="L159" s="16"/>
      <c r="M159" s="16"/>
      <c r="N159" s="16"/>
      <c r="O159" s="16"/>
      <c r="P159" s="16"/>
      <c r="X159" s="38"/>
    </row>
    <row r="160">
      <c r="L160" s="16"/>
      <c r="M160" s="16"/>
      <c r="N160" s="16"/>
      <c r="O160" s="16"/>
      <c r="P160" s="16"/>
      <c r="X160" s="38"/>
    </row>
    <row r="161">
      <c r="L161" s="16"/>
      <c r="M161" s="16"/>
      <c r="N161" s="16"/>
      <c r="O161" s="16"/>
      <c r="P161" s="16"/>
      <c r="T161" s="38"/>
      <c r="U161" s="39"/>
      <c r="V161" s="38"/>
      <c r="W161" s="38"/>
      <c r="X161" s="38"/>
      <c r="Y161" s="38"/>
    </row>
    <row r="162">
      <c r="L162" s="16"/>
      <c r="M162" s="16"/>
      <c r="N162" s="16"/>
      <c r="O162" s="16"/>
      <c r="P162" s="16"/>
      <c r="U162" s="38"/>
      <c r="V162" s="40"/>
      <c r="X162" s="38"/>
    </row>
    <row r="163">
      <c r="L163" s="16"/>
      <c r="M163" s="16"/>
      <c r="N163" s="16"/>
      <c r="O163" s="16"/>
      <c r="P163" s="16"/>
      <c r="U163" s="38"/>
      <c r="V163" s="40"/>
      <c r="X163" s="38"/>
    </row>
    <row r="164">
      <c r="L164" s="16"/>
      <c r="M164" s="16"/>
      <c r="N164" s="16"/>
      <c r="O164" s="16"/>
      <c r="P164" s="16"/>
      <c r="U164" s="38"/>
      <c r="V164" s="40"/>
      <c r="X164" s="38"/>
    </row>
    <row r="165">
      <c r="L165" s="16"/>
      <c r="M165" s="16"/>
      <c r="N165" s="16"/>
      <c r="O165" s="16"/>
      <c r="P165" s="16"/>
      <c r="U165" s="38"/>
      <c r="V165" s="40"/>
      <c r="X165" s="38"/>
    </row>
    <row r="166">
      <c r="L166" s="16"/>
      <c r="M166" s="16"/>
      <c r="N166" s="16"/>
      <c r="O166" s="16"/>
      <c r="P166" s="16"/>
      <c r="X166" s="38"/>
    </row>
    <row r="167">
      <c r="L167" s="16"/>
      <c r="M167" s="16"/>
      <c r="N167" s="16"/>
      <c r="O167" s="16"/>
      <c r="P167" s="16"/>
      <c r="X167" s="38"/>
    </row>
    <row r="168">
      <c r="L168" s="16"/>
      <c r="M168" s="16"/>
      <c r="N168" s="16"/>
      <c r="O168" s="16"/>
      <c r="P168" s="16"/>
      <c r="X168" s="38"/>
    </row>
    <row r="169">
      <c r="L169" s="16"/>
      <c r="M169" s="16"/>
      <c r="N169" s="16"/>
      <c r="O169" s="16"/>
      <c r="P169" s="16"/>
      <c r="X169" s="38"/>
    </row>
    <row r="170">
      <c r="L170" s="16"/>
      <c r="M170" s="16"/>
      <c r="N170" s="16"/>
      <c r="O170" s="16"/>
      <c r="P170" s="16"/>
      <c r="X170" s="38"/>
    </row>
    <row r="171">
      <c r="L171" s="16"/>
      <c r="M171" s="16"/>
      <c r="N171" s="16"/>
      <c r="O171" s="16"/>
      <c r="P171" s="16"/>
      <c r="T171" s="38"/>
      <c r="U171" s="39"/>
      <c r="V171" s="38"/>
      <c r="W171" s="38"/>
      <c r="X171" s="38"/>
      <c r="Y171" s="38"/>
    </row>
    <row r="172">
      <c r="L172" s="16"/>
      <c r="M172" s="16"/>
      <c r="N172" s="16"/>
      <c r="O172" s="16"/>
      <c r="P172" s="16"/>
      <c r="U172" s="38"/>
      <c r="V172" s="40"/>
      <c r="X172" s="38"/>
    </row>
    <row r="173">
      <c r="L173" s="16"/>
      <c r="M173" s="16"/>
      <c r="N173" s="16"/>
      <c r="O173" s="16"/>
      <c r="P173" s="16"/>
      <c r="U173" s="38"/>
      <c r="V173" s="40"/>
      <c r="X173" s="38"/>
    </row>
    <row r="174">
      <c r="L174" s="16"/>
      <c r="M174" s="16"/>
      <c r="N174" s="16"/>
      <c r="O174" s="16"/>
      <c r="P174" s="16"/>
      <c r="U174" s="38"/>
      <c r="V174" s="40"/>
      <c r="X174" s="38"/>
    </row>
    <row r="175">
      <c r="L175" s="16"/>
      <c r="M175" s="16"/>
      <c r="N175" s="16"/>
      <c r="O175" s="16"/>
      <c r="P175" s="16"/>
      <c r="U175" s="38"/>
      <c r="V175" s="40"/>
      <c r="X175" s="38"/>
    </row>
    <row r="176">
      <c r="L176" s="16"/>
      <c r="M176" s="16"/>
      <c r="N176" s="16"/>
      <c r="O176" s="16"/>
      <c r="P176" s="16"/>
      <c r="X176" s="38"/>
    </row>
    <row r="177">
      <c r="L177" s="16"/>
      <c r="M177" s="16"/>
      <c r="N177" s="16"/>
      <c r="O177" s="16"/>
      <c r="P177" s="16"/>
      <c r="X177" s="38"/>
    </row>
    <row r="178">
      <c r="L178" s="16"/>
      <c r="M178" s="16"/>
      <c r="N178" s="16"/>
      <c r="O178" s="16"/>
      <c r="P178" s="16"/>
      <c r="X178" s="38"/>
    </row>
    <row r="179">
      <c r="L179" s="16"/>
      <c r="M179" s="16"/>
      <c r="N179" s="16"/>
      <c r="O179" s="16"/>
      <c r="P179" s="16"/>
      <c r="X179" s="38"/>
    </row>
    <row r="180">
      <c r="L180" s="16"/>
      <c r="M180" s="16"/>
      <c r="N180" s="16"/>
      <c r="O180" s="16"/>
      <c r="P180" s="16"/>
      <c r="X180" s="38"/>
    </row>
    <row r="181">
      <c r="L181" s="16"/>
      <c r="M181" s="16"/>
      <c r="N181" s="16"/>
      <c r="O181" s="16"/>
      <c r="P181" s="16"/>
      <c r="T181" s="38"/>
      <c r="U181" s="39"/>
      <c r="V181" s="38"/>
      <c r="W181" s="38"/>
      <c r="X181" s="38"/>
      <c r="Y181" s="38"/>
    </row>
    <row r="182">
      <c r="L182" s="16"/>
      <c r="M182" s="16"/>
      <c r="N182" s="16"/>
      <c r="O182" s="16"/>
      <c r="P182" s="16"/>
      <c r="U182" s="38"/>
      <c r="V182" s="40"/>
      <c r="X182" s="38"/>
    </row>
    <row r="183">
      <c r="L183" s="16"/>
      <c r="M183" s="16"/>
      <c r="N183" s="16"/>
      <c r="O183" s="16"/>
      <c r="P183" s="16"/>
      <c r="U183" s="38"/>
      <c r="V183" s="40"/>
      <c r="X183" s="38"/>
    </row>
    <row r="184">
      <c r="L184" s="16"/>
      <c r="M184" s="16"/>
      <c r="N184" s="16"/>
      <c r="O184" s="16"/>
      <c r="P184" s="16"/>
      <c r="U184" s="38"/>
      <c r="V184" s="40"/>
      <c r="X184" s="38"/>
    </row>
    <row r="185">
      <c r="A185" s="38"/>
      <c r="B185" s="40"/>
      <c r="D185" s="38"/>
      <c r="F185" s="38"/>
      <c r="G185" s="40"/>
      <c r="I185" s="38"/>
      <c r="K185" s="38"/>
      <c r="L185" s="40"/>
      <c r="N185" s="38"/>
      <c r="P185" s="38"/>
      <c r="Q185" s="40"/>
      <c r="S185" s="38"/>
      <c r="U185" s="38"/>
      <c r="V185" s="40"/>
      <c r="X185" s="38"/>
    </row>
    <row r="186">
      <c r="D186" s="38"/>
      <c r="I186" s="38"/>
      <c r="N186" s="38"/>
      <c r="S186" s="38"/>
      <c r="X186" s="38"/>
    </row>
    <row r="187">
      <c r="D187" s="38"/>
      <c r="I187" s="38"/>
      <c r="N187" s="38"/>
      <c r="S187" s="38"/>
      <c r="X187" s="38"/>
    </row>
    <row r="188">
      <c r="D188" s="38"/>
      <c r="I188" s="38"/>
      <c r="N188" s="38"/>
      <c r="S188" s="38"/>
      <c r="X188" s="38"/>
    </row>
    <row r="189">
      <c r="D189" s="38"/>
      <c r="I189" s="38"/>
      <c r="N189" s="38"/>
      <c r="S189" s="38"/>
      <c r="X189" s="38"/>
    </row>
    <row r="190">
      <c r="D190" s="38"/>
      <c r="I190" s="38"/>
      <c r="N190" s="38"/>
      <c r="S190" s="38"/>
      <c r="X190" s="38"/>
    </row>
    <row r="191">
      <c r="A191" s="39"/>
      <c r="B191" s="38"/>
      <c r="C191" s="38"/>
      <c r="D191" s="38"/>
      <c r="E191" s="38"/>
      <c r="F191" s="39"/>
      <c r="G191" s="38"/>
      <c r="H191" s="38"/>
      <c r="I191" s="38"/>
      <c r="J191" s="38"/>
      <c r="K191" s="39"/>
      <c r="L191" s="38"/>
      <c r="M191" s="38"/>
      <c r="N191" s="38"/>
      <c r="O191" s="38"/>
      <c r="P191" s="39"/>
      <c r="Q191" s="38"/>
      <c r="R191" s="38"/>
      <c r="S191" s="38"/>
      <c r="T191" s="38"/>
      <c r="U191" s="39"/>
      <c r="V191" s="38"/>
      <c r="W191" s="38"/>
      <c r="X191" s="38"/>
      <c r="Y191" s="38"/>
    </row>
    <row r="192">
      <c r="A192" s="38"/>
      <c r="B192" s="40"/>
      <c r="D192" s="38"/>
      <c r="F192" s="38"/>
      <c r="G192" s="40"/>
      <c r="I192" s="38"/>
      <c r="K192" s="38"/>
      <c r="L192" s="40"/>
      <c r="N192" s="38"/>
      <c r="P192" s="38"/>
      <c r="Q192" s="40"/>
      <c r="S192" s="38"/>
      <c r="U192" s="38"/>
      <c r="V192" s="40"/>
      <c r="X192" s="38"/>
    </row>
    <row r="193">
      <c r="A193" s="38"/>
      <c r="B193" s="40"/>
      <c r="D193" s="38"/>
      <c r="F193" s="38"/>
      <c r="G193" s="40"/>
      <c r="I193" s="38"/>
      <c r="K193" s="38"/>
      <c r="L193" s="40"/>
      <c r="N193" s="38"/>
      <c r="P193" s="38"/>
      <c r="Q193" s="40"/>
      <c r="S193" s="38"/>
      <c r="U193" s="38"/>
      <c r="V193" s="40"/>
      <c r="X193" s="38"/>
    </row>
    <row r="194">
      <c r="A194" s="38"/>
      <c r="B194" s="40"/>
      <c r="D194" s="38"/>
      <c r="F194" s="38"/>
      <c r="G194" s="40"/>
      <c r="I194" s="38"/>
      <c r="K194" s="38"/>
      <c r="L194" s="40"/>
      <c r="N194" s="38"/>
      <c r="P194" s="38"/>
      <c r="Q194" s="40"/>
      <c r="S194" s="38"/>
      <c r="U194" s="38"/>
      <c r="V194" s="40"/>
      <c r="X194" s="38"/>
    </row>
    <row r="195">
      <c r="A195" s="38"/>
      <c r="B195" s="40"/>
      <c r="D195" s="38"/>
      <c r="F195" s="38"/>
      <c r="G195" s="40"/>
      <c r="I195" s="38"/>
      <c r="K195" s="38"/>
      <c r="L195" s="40"/>
      <c r="N195" s="38"/>
      <c r="P195" s="38"/>
      <c r="Q195" s="40"/>
      <c r="S195" s="38"/>
      <c r="U195" s="38"/>
      <c r="V195" s="40"/>
      <c r="X195" s="38"/>
    </row>
    <row r="196">
      <c r="D196" s="38"/>
      <c r="I196" s="38"/>
      <c r="N196" s="38"/>
      <c r="S196" s="38"/>
      <c r="X196" s="38"/>
    </row>
    <row r="197">
      <c r="D197" s="38"/>
      <c r="I197" s="38"/>
      <c r="N197" s="38"/>
      <c r="S197" s="38"/>
      <c r="X197" s="38"/>
    </row>
    <row r="198">
      <c r="D198" s="38"/>
      <c r="I198" s="38"/>
      <c r="N198" s="38"/>
      <c r="S198" s="38"/>
      <c r="X198" s="38"/>
    </row>
    <row r="199">
      <c r="D199" s="38"/>
      <c r="I199" s="38"/>
      <c r="N199" s="38"/>
      <c r="S199" s="38"/>
      <c r="X199" s="38"/>
    </row>
    <row r="200">
      <c r="D200" s="38"/>
      <c r="I200" s="38"/>
      <c r="N200" s="38"/>
      <c r="S200" s="38"/>
      <c r="X200" s="38"/>
    </row>
    <row r="201">
      <c r="A201" s="39"/>
      <c r="B201" s="38"/>
      <c r="C201" s="38"/>
      <c r="D201" s="38"/>
      <c r="E201" s="38"/>
      <c r="F201" s="39"/>
      <c r="G201" s="38"/>
      <c r="H201" s="38"/>
      <c r="I201" s="38"/>
      <c r="J201" s="38"/>
      <c r="K201" s="39"/>
      <c r="L201" s="38"/>
      <c r="M201" s="38"/>
      <c r="N201" s="38"/>
      <c r="O201" s="38"/>
      <c r="P201" s="39"/>
      <c r="Q201" s="38"/>
      <c r="R201" s="38"/>
      <c r="S201" s="38"/>
      <c r="T201" s="38"/>
      <c r="U201" s="39"/>
      <c r="V201" s="38"/>
      <c r="W201" s="38"/>
      <c r="X201" s="38"/>
      <c r="Y201" s="38"/>
    </row>
    <row r="202">
      <c r="A202" s="38"/>
      <c r="B202" s="40"/>
      <c r="D202" s="38"/>
      <c r="F202" s="38"/>
      <c r="G202" s="40"/>
      <c r="I202" s="38"/>
      <c r="K202" s="38"/>
      <c r="L202" s="40"/>
      <c r="N202" s="38"/>
      <c r="P202" s="38"/>
      <c r="Q202" s="40"/>
      <c r="S202" s="38"/>
      <c r="U202" s="38"/>
      <c r="V202" s="40"/>
      <c r="X202" s="38"/>
    </row>
    <row r="203">
      <c r="A203" s="38"/>
      <c r="B203" s="40"/>
      <c r="D203" s="38"/>
      <c r="F203" s="38"/>
      <c r="G203" s="40"/>
      <c r="I203" s="38"/>
      <c r="K203" s="38"/>
      <c r="L203" s="40"/>
      <c r="N203" s="38"/>
      <c r="P203" s="38"/>
      <c r="Q203" s="40"/>
      <c r="S203" s="38"/>
      <c r="U203" s="38"/>
      <c r="V203" s="40"/>
      <c r="X203" s="38"/>
    </row>
    <row r="204">
      <c r="A204" s="38"/>
      <c r="B204" s="40"/>
      <c r="D204" s="38"/>
      <c r="F204" s="38"/>
      <c r="G204" s="40"/>
      <c r="I204" s="38"/>
      <c r="K204" s="38"/>
      <c r="L204" s="40"/>
      <c r="N204" s="38"/>
      <c r="P204" s="38"/>
      <c r="Q204" s="40"/>
      <c r="S204" s="38"/>
      <c r="U204" s="38"/>
      <c r="V204" s="40"/>
      <c r="X204" s="38"/>
    </row>
    <row r="205">
      <c r="A205" s="38"/>
      <c r="B205" s="40"/>
      <c r="D205" s="38"/>
      <c r="F205" s="38"/>
      <c r="G205" s="40"/>
      <c r="I205" s="38"/>
      <c r="K205" s="38"/>
      <c r="L205" s="40"/>
      <c r="N205" s="38"/>
      <c r="P205" s="38"/>
      <c r="Q205" s="40"/>
      <c r="S205" s="38"/>
      <c r="U205" s="38"/>
      <c r="V205" s="40"/>
      <c r="X205" s="38"/>
    </row>
    <row r="206">
      <c r="D206" s="38"/>
      <c r="I206" s="38"/>
      <c r="N206" s="38"/>
      <c r="S206" s="38"/>
      <c r="X206" s="38"/>
    </row>
    <row r="207">
      <c r="D207" s="38"/>
      <c r="I207" s="38"/>
      <c r="N207" s="38"/>
      <c r="S207" s="38"/>
      <c r="X207" s="38"/>
    </row>
    <row r="208">
      <c r="D208" s="38"/>
      <c r="I208" s="38"/>
      <c r="N208" s="38"/>
      <c r="S208" s="38"/>
      <c r="X208" s="38"/>
    </row>
    <row r="209">
      <c r="D209" s="38"/>
      <c r="I209" s="38"/>
      <c r="N209" s="38"/>
      <c r="S209" s="38"/>
      <c r="X209" s="38"/>
    </row>
    <row r="210">
      <c r="D210" s="38"/>
      <c r="I210" s="38"/>
      <c r="N210" s="38"/>
      <c r="S210" s="38"/>
      <c r="X210" s="38"/>
    </row>
    <row r="211">
      <c r="A211" s="39"/>
      <c r="B211" s="38"/>
      <c r="C211" s="38"/>
      <c r="D211" s="38"/>
      <c r="E211" s="38"/>
      <c r="F211" s="39"/>
      <c r="G211" s="38"/>
      <c r="H211" s="38"/>
      <c r="I211" s="38"/>
      <c r="J211" s="38"/>
      <c r="K211" s="39"/>
      <c r="L211" s="38"/>
      <c r="M211" s="38"/>
      <c r="N211" s="38"/>
      <c r="O211" s="38"/>
      <c r="P211" s="39"/>
      <c r="Q211" s="38"/>
      <c r="R211" s="38"/>
      <c r="S211" s="38"/>
      <c r="T211" s="38"/>
      <c r="U211" s="39"/>
      <c r="V211" s="38"/>
      <c r="W211" s="38"/>
      <c r="X211" s="38"/>
      <c r="Y211" s="38"/>
    </row>
    <row r="212">
      <c r="A212" s="38"/>
      <c r="B212" s="40"/>
      <c r="D212" s="38"/>
      <c r="F212" s="38"/>
      <c r="G212" s="40"/>
      <c r="I212" s="38"/>
      <c r="K212" s="38"/>
      <c r="L212" s="40"/>
      <c r="N212" s="38"/>
      <c r="P212" s="38"/>
      <c r="Q212" s="40"/>
      <c r="S212" s="38"/>
      <c r="U212" s="38"/>
      <c r="V212" s="40"/>
      <c r="X212" s="38"/>
    </row>
    <row r="213">
      <c r="A213" s="38"/>
      <c r="B213" s="40"/>
      <c r="D213" s="38"/>
      <c r="F213" s="38"/>
      <c r="G213" s="40"/>
      <c r="I213" s="38"/>
      <c r="K213" s="38"/>
      <c r="L213" s="40"/>
      <c r="N213" s="38"/>
      <c r="P213" s="38"/>
      <c r="Q213" s="40"/>
      <c r="S213" s="38"/>
      <c r="U213" s="38"/>
      <c r="V213" s="40"/>
      <c r="X213" s="38"/>
    </row>
    <row r="214">
      <c r="A214" s="38"/>
      <c r="B214" s="40"/>
      <c r="D214" s="38"/>
      <c r="F214" s="38"/>
      <c r="G214" s="40"/>
      <c r="I214" s="38"/>
      <c r="K214" s="38"/>
      <c r="L214" s="40"/>
      <c r="N214" s="38"/>
      <c r="P214" s="38"/>
      <c r="Q214" s="40"/>
      <c r="S214" s="38"/>
      <c r="U214" s="38"/>
      <c r="V214" s="40"/>
      <c r="X214" s="38"/>
    </row>
    <row r="215">
      <c r="A215" s="38"/>
      <c r="B215" s="40"/>
      <c r="D215" s="38"/>
      <c r="F215" s="38"/>
      <c r="G215" s="40"/>
      <c r="I215" s="38"/>
      <c r="K215" s="38"/>
      <c r="L215" s="40"/>
      <c r="N215" s="38"/>
      <c r="P215" s="38"/>
      <c r="Q215" s="40"/>
      <c r="S215" s="38"/>
      <c r="U215" s="38"/>
      <c r="V215" s="40"/>
      <c r="X215" s="38"/>
    </row>
    <row r="216">
      <c r="D216" s="38"/>
      <c r="I216" s="38"/>
      <c r="N216" s="38"/>
      <c r="S216" s="38"/>
      <c r="X216" s="38"/>
    </row>
    <row r="217">
      <c r="D217" s="38"/>
      <c r="I217" s="38"/>
      <c r="N217" s="38"/>
      <c r="S217" s="38"/>
      <c r="X217" s="38"/>
    </row>
    <row r="218">
      <c r="D218" s="38"/>
      <c r="I218" s="38"/>
      <c r="N218" s="38"/>
      <c r="S218" s="38"/>
      <c r="X218" s="38"/>
    </row>
    <row r="219">
      <c r="D219" s="38"/>
      <c r="I219" s="38"/>
      <c r="N219" s="38"/>
      <c r="S219" s="38"/>
      <c r="X219" s="38"/>
    </row>
    <row r="220">
      <c r="D220" s="38"/>
      <c r="I220" s="38"/>
      <c r="N220" s="38"/>
      <c r="S220" s="38"/>
      <c r="X220" s="38"/>
    </row>
    <row r="221">
      <c r="A221" s="39"/>
      <c r="B221" s="38"/>
      <c r="C221" s="38"/>
      <c r="D221" s="38"/>
      <c r="E221" s="38"/>
      <c r="F221" s="39"/>
      <c r="G221" s="38"/>
      <c r="H221" s="38"/>
      <c r="I221" s="38"/>
      <c r="J221" s="38"/>
      <c r="K221" s="39"/>
      <c r="L221" s="38"/>
      <c r="M221" s="38"/>
      <c r="N221" s="38"/>
      <c r="O221" s="38"/>
      <c r="P221" s="39"/>
      <c r="Q221" s="38"/>
      <c r="R221" s="38"/>
      <c r="S221" s="38"/>
      <c r="T221" s="38"/>
      <c r="U221" s="39"/>
      <c r="V221" s="38"/>
      <c r="W221" s="38"/>
      <c r="X221" s="38"/>
      <c r="Y221" s="38"/>
    </row>
    <row r="222">
      <c r="A222" s="38"/>
      <c r="B222" s="40"/>
      <c r="D222" s="38"/>
      <c r="F222" s="38"/>
      <c r="G222" s="40"/>
      <c r="I222" s="38"/>
      <c r="K222" s="38"/>
      <c r="L222" s="40"/>
      <c r="N222" s="38"/>
      <c r="P222" s="38"/>
      <c r="Q222" s="40"/>
      <c r="S222" s="38"/>
      <c r="U222" s="38"/>
      <c r="V222" s="40"/>
      <c r="X222" s="38"/>
    </row>
    <row r="223">
      <c r="A223" s="38"/>
      <c r="B223" s="40"/>
      <c r="D223" s="38"/>
      <c r="F223" s="38"/>
      <c r="G223" s="40"/>
      <c r="I223" s="38"/>
      <c r="K223" s="38"/>
      <c r="L223" s="40"/>
      <c r="N223" s="38"/>
      <c r="P223" s="38"/>
      <c r="Q223" s="40"/>
      <c r="S223" s="38"/>
      <c r="U223" s="38"/>
      <c r="V223" s="40"/>
      <c r="X223" s="38"/>
    </row>
    <row r="224">
      <c r="A224" s="38"/>
      <c r="B224" s="40"/>
      <c r="D224" s="38"/>
      <c r="F224" s="38"/>
      <c r="G224" s="40"/>
      <c r="I224" s="38"/>
      <c r="K224" s="38"/>
      <c r="L224" s="40"/>
      <c r="N224" s="38"/>
      <c r="P224" s="38"/>
      <c r="Q224" s="40"/>
      <c r="S224" s="38"/>
      <c r="U224" s="38"/>
      <c r="V224" s="40"/>
      <c r="X224" s="38"/>
    </row>
    <row r="225">
      <c r="A225" s="38"/>
      <c r="B225" s="40"/>
      <c r="D225" s="38"/>
      <c r="F225" s="38"/>
      <c r="G225" s="40"/>
      <c r="I225" s="38"/>
      <c r="K225" s="38"/>
      <c r="L225" s="40"/>
      <c r="N225" s="38"/>
      <c r="P225" s="38"/>
      <c r="Q225" s="40"/>
      <c r="S225" s="38"/>
      <c r="U225" s="38"/>
      <c r="V225" s="40"/>
      <c r="X225" s="38"/>
    </row>
    <row r="226">
      <c r="D226" s="38"/>
      <c r="I226" s="38"/>
      <c r="N226" s="38"/>
      <c r="S226" s="38"/>
      <c r="X226" s="38"/>
    </row>
    <row r="227">
      <c r="D227" s="38"/>
      <c r="I227" s="38"/>
      <c r="N227" s="38"/>
      <c r="S227" s="38"/>
      <c r="X227" s="38"/>
    </row>
    <row r="228">
      <c r="D228" s="38"/>
      <c r="I228" s="38"/>
      <c r="N228" s="38"/>
      <c r="S228" s="38"/>
      <c r="X228" s="38"/>
    </row>
    <row r="229">
      <c r="D229" s="38"/>
      <c r="I229" s="38"/>
      <c r="N229" s="38"/>
      <c r="S229" s="38"/>
      <c r="X229" s="38"/>
    </row>
    <row r="230">
      <c r="D230" s="38"/>
      <c r="I230" s="38"/>
      <c r="N230" s="38"/>
      <c r="S230" s="38"/>
      <c r="X230" s="38"/>
    </row>
    <row r="231">
      <c r="A231" s="39"/>
      <c r="B231" s="38"/>
      <c r="C231" s="38"/>
      <c r="D231" s="38"/>
      <c r="E231" s="38"/>
      <c r="F231" s="39"/>
      <c r="G231" s="38"/>
      <c r="H231" s="38"/>
      <c r="I231" s="38"/>
      <c r="J231" s="38"/>
      <c r="K231" s="39"/>
      <c r="L231" s="38"/>
      <c r="M231" s="38"/>
      <c r="N231" s="38"/>
      <c r="O231" s="38"/>
      <c r="P231" s="39"/>
      <c r="Q231" s="38"/>
      <c r="R231" s="38"/>
      <c r="S231" s="38"/>
      <c r="T231" s="38"/>
      <c r="U231" s="39"/>
      <c r="V231" s="38"/>
      <c r="W231" s="38"/>
      <c r="X231" s="38"/>
      <c r="Y231" s="38"/>
    </row>
    <row r="232">
      <c r="A232" s="38"/>
      <c r="B232" s="40"/>
      <c r="D232" s="38"/>
      <c r="F232" s="38"/>
      <c r="G232" s="40"/>
      <c r="I232" s="38"/>
      <c r="K232" s="38"/>
      <c r="L232" s="40"/>
      <c r="N232" s="38"/>
      <c r="P232" s="38"/>
      <c r="Q232" s="40"/>
      <c r="S232" s="38"/>
      <c r="U232" s="38"/>
      <c r="V232" s="40"/>
      <c r="X232" s="38"/>
    </row>
    <row r="233">
      <c r="A233" s="38"/>
      <c r="B233" s="40"/>
      <c r="D233" s="38"/>
      <c r="F233" s="38"/>
      <c r="G233" s="40"/>
      <c r="I233" s="38"/>
      <c r="K233" s="38"/>
      <c r="L233" s="40"/>
      <c r="N233" s="38"/>
      <c r="P233" s="38"/>
      <c r="Q233" s="40"/>
      <c r="S233" s="38"/>
      <c r="U233" s="38"/>
      <c r="V233" s="40"/>
      <c r="X233" s="38"/>
    </row>
    <row r="234">
      <c r="A234" s="38"/>
      <c r="B234" s="40"/>
      <c r="D234" s="38"/>
      <c r="F234" s="38"/>
      <c r="G234" s="40"/>
      <c r="I234" s="38"/>
      <c r="K234" s="38"/>
      <c r="L234" s="40"/>
      <c r="N234" s="38"/>
      <c r="P234" s="38"/>
      <c r="Q234" s="40"/>
      <c r="S234" s="38"/>
      <c r="U234" s="38"/>
      <c r="V234" s="40"/>
      <c r="X234" s="38"/>
    </row>
    <row r="235">
      <c r="A235" s="38"/>
      <c r="B235" s="40"/>
      <c r="D235" s="38"/>
      <c r="F235" s="38"/>
      <c r="G235" s="40"/>
      <c r="I235" s="38"/>
      <c r="K235" s="38"/>
      <c r="L235" s="40"/>
      <c r="N235" s="38"/>
      <c r="P235" s="38"/>
      <c r="Q235" s="40"/>
      <c r="S235" s="38"/>
      <c r="U235" s="38"/>
      <c r="V235" s="40"/>
      <c r="X235" s="38"/>
    </row>
    <row r="236">
      <c r="D236" s="38"/>
      <c r="I236" s="38"/>
      <c r="N236" s="38"/>
      <c r="S236" s="38"/>
      <c r="X236" s="38"/>
    </row>
    <row r="237">
      <c r="D237" s="38"/>
      <c r="I237" s="38"/>
      <c r="N237" s="38"/>
      <c r="S237" s="38"/>
      <c r="X237" s="38"/>
    </row>
    <row r="238">
      <c r="D238" s="38"/>
      <c r="I238" s="38"/>
      <c r="N238" s="38"/>
      <c r="S238" s="38"/>
      <c r="X238" s="38"/>
    </row>
    <row r="239">
      <c r="D239" s="38"/>
      <c r="I239" s="38"/>
      <c r="N239" s="38"/>
      <c r="S239" s="38"/>
      <c r="X239" s="38"/>
    </row>
    <row r="240">
      <c r="D240" s="38"/>
      <c r="I240" s="38"/>
      <c r="N240" s="38"/>
      <c r="S240" s="38"/>
      <c r="X240" s="38"/>
    </row>
    <row r="241">
      <c r="A241" s="39"/>
      <c r="B241" s="38"/>
      <c r="C241" s="38"/>
      <c r="D241" s="38"/>
      <c r="E241" s="38"/>
      <c r="F241" s="39"/>
      <c r="G241" s="38"/>
      <c r="H241" s="38"/>
      <c r="I241" s="38"/>
      <c r="J241" s="38"/>
      <c r="K241" s="39"/>
      <c r="L241" s="38"/>
      <c r="M241" s="38"/>
      <c r="N241" s="38"/>
      <c r="O241" s="38"/>
      <c r="P241" s="39"/>
      <c r="Q241" s="38"/>
      <c r="R241" s="38"/>
      <c r="S241" s="38"/>
      <c r="T241" s="38"/>
      <c r="U241" s="39"/>
      <c r="V241" s="38"/>
      <c r="W241" s="38"/>
      <c r="X241" s="38"/>
      <c r="Y241" s="38"/>
    </row>
    <row r="242">
      <c r="A242" s="38"/>
      <c r="B242" s="40"/>
      <c r="D242" s="38"/>
      <c r="F242" s="38"/>
      <c r="G242" s="40"/>
      <c r="I242" s="38"/>
      <c r="K242" s="38"/>
      <c r="L242" s="40"/>
      <c r="N242" s="38"/>
      <c r="P242" s="38"/>
      <c r="Q242" s="40"/>
      <c r="S242" s="38"/>
      <c r="U242" s="38"/>
      <c r="V242" s="40"/>
      <c r="X242" s="38"/>
    </row>
    <row r="243">
      <c r="A243" s="38"/>
      <c r="B243" s="40"/>
      <c r="D243" s="38"/>
      <c r="F243" s="38"/>
      <c r="G243" s="40"/>
      <c r="I243" s="38"/>
      <c r="K243" s="38"/>
      <c r="L243" s="40"/>
      <c r="N243" s="38"/>
      <c r="P243" s="38"/>
      <c r="Q243" s="40"/>
      <c r="S243" s="38"/>
      <c r="U243" s="38"/>
      <c r="V243" s="40"/>
      <c r="X243" s="38"/>
    </row>
    <row r="244">
      <c r="A244" s="38"/>
      <c r="B244" s="40"/>
      <c r="D244" s="38"/>
      <c r="F244" s="38"/>
      <c r="G244" s="40"/>
      <c r="I244" s="38"/>
      <c r="K244" s="38"/>
      <c r="L244" s="40"/>
      <c r="N244" s="38"/>
      <c r="P244" s="38"/>
      <c r="Q244" s="40"/>
      <c r="S244" s="38"/>
      <c r="U244" s="38"/>
      <c r="V244" s="40"/>
      <c r="X244" s="38"/>
    </row>
    <row r="245">
      <c r="A245" s="38"/>
      <c r="B245" s="40"/>
      <c r="D245" s="38"/>
      <c r="F245" s="38"/>
      <c r="G245" s="40"/>
      <c r="I245" s="38"/>
      <c r="K245" s="38"/>
      <c r="L245" s="40"/>
      <c r="N245" s="38"/>
      <c r="P245" s="38"/>
      <c r="Q245" s="40"/>
      <c r="S245" s="38"/>
      <c r="U245" s="38"/>
      <c r="V245" s="40"/>
      <c r="X245" s="38"/>
    </row>
    <row r="246">
      <c r="D246" s="38"/>
      <c r="I246" s="38"/>
      <c r="N246" s="38"/>
      <c r="S246" s="38"/>
      <c r="X246" s="38"/>
    </row>
    <row r="247">
      <c r="D247" s="38"/>
      <c r="I247" s="38"/>
      <c r="N247" s="38"/>
      <c r="S247" s="38"/>
      <c r="X247" s="38"/>
    </row>
    <row r="248">
      <c r="D248" s="38"/>
      <c r="I248" s="38"/>
      <c r="N248" s="38"/>
      <c r="S248" s="38"/>
      <c r="X248" s="38"/>
    </row>
    <row r="249">
      <c r="D249" s="38"/>
      <c r="I249" s="38"/>
      <c r="N249" s="38"/>
      <c r="S249" s="38"/>
      <c r="X249" s="38"/>
    </row>
    <row r="250">
      <c r="D250" s="38"/>
      <c r="I250" s="38"/>
      <c r="N250" s="38"/>
      <c r="S250" s="38"/>
      <c r="X250" s="38"/>
    </row>
    <row r="251">
      <c r="A251" s="39"/>
      <c r="B251" s="38"/>
      <c r="C251" s="38"/>
      <c r="D251" s="38"/>
      <c r="E251" s="38"/>
      <c r="F251" s="39"/>
      <c r="G251" s="38"/>
      <c r="H251" s="38"/>
      <c r="I251" s="38"/>
      <c r="J251" s="38"/>
      <c r="K251" s="39"/>
      <c r="L251" s="38"/>
      <c r="M251" s="38"/>
      <c r="N251" s="38"/>
      <c r="O251" s="38"/>
      <c r="P251" s="39"/>
      <c r="Q251" s="38"/>
      <c r="R251" s="38"/>
      <c r="S251" s="38"/>
      <c r="T251" s="38"/>
      <c r="U251" s="39"/>
      <c r="V251" s="38"/>
      <c r="W251" s="38"/>
      <c r="X251" s="38"/>
      <c r="Y251" s="38"/>
    </row>
    <row r="252">
      <c r="A252" s="38"/>
      <c r="B252" s="40"/>
      <c r="D252" s="38"/>
      <c r="F252" s="38"/>
      <c r="G252" s="40"/>
      <c r="I252" s="38"/>
      <c r="K252" s="38"/>
      <c r="L252" s="40"/>
      <c r="N252" s="38"/>
      <c r="P252" s="38"/>
      <c r="Q252" s="40"/>
      <c r="S252" s="38"/>
      <c r="U252" s="38"/>
      <c r="V252" s="40"/>
      <c r="X252" s="38"/>
    </row>
    <row r="253">
      <c r="A253" s="38"/>
      <c r="B253" s="40"/>
      <c r="D253" s="38"/>
      <c r="F253" s="38"/>
      <c r="G253" s="40"/>
      <c r="I253" s="38"/>
      <c r="K253" s="38"/>
      <c r="L253" s="40"/>
      <c r="N253" s="38"/>
      <c r="P253" s="38"/>
      <c r="Q253" s="40"/>
      <c r="S253" s="38"/>
      <c r="U253" s="38"/>
      <c r="V253" s="40"/>
      <c r="X253" s="38"/>
    </row>
    <row r="254">
      <c r="A254" s="38"/>
      <c r="B254" s="40"/>
      <c r="D254" s="38"/>
      <c r="F254" s="38"/>
      <c r="G254" s="40"/>
      <c r="I254" s="38"/>
      <c r="K254" s="38"/>
      <c r="L254" s="40"/>
      <c r="N254" s="38"/>
      <c r="P254" s="38"/>
      <c r="Q254" s="40"/>
      <c r="S254" s="38"/>
      <c r="U254" s="38"/>
      <c r="V254" s="40"/>
      <c r="X254" s="38"/>
    </row>
    <row r="255">
      <c r="A255" s="38"/>
      <c r="B255" s="40"/>
      <c r="D255" s="38"/>
      <c r="F255" s="38"/>
      <c r="G255" s="40"/>
      <c r="I255" s="38"/>
      <c r="K255" s="38"/>
      <c r="L255" s="40"/>
      <c r="N255" s="38"/>
      <c r="P255" s="38"/>
      <c r="Q255" s="40"/>
      <c r="S255" s="38"/>
      <c r="U255" s="38"/>
      <c r="V255" s="40"/>
      <c r="X255" s="38"/>
    </row>
    <row r="256">
      <c r="D256" s="38"/>
      <c r="I256" s="38"/>
      <c r="N256" s="38"/>
      <c r="S256" s="38"/>
      <c r="X256" s="38"/>
    </row>
    <row r="257">
      <c r="D257" s="38"/>
      <c r="I257" s="38"/>
      <c r="N257" s="38"/>
      <c r="S257" s="38"/>
      <c r="X257" s="38"/>
    </row>
    <row r="258">
      <c r="D258" s="38"/>
      <c r="I258" s="38"/>
      <c r="N258" s="38"/>
      <c r="S258" s="38"/>
      <c r="X258" s="38"/>
    </row>
    <row r="259">
      <c r="D259" s="38"/>
      <c r="I259" s="38"/>
      <c r="N259" s="38"/>
      <c r="S259" s="38"/>
      <c r="X259" s="38"/>
    </row>
    <row r="260">
      <c r="D260" s="38"/>
      <c r="I260" s="38"/>
      <c r="N260" s="38"/>
      <c r="S260" s="38"/>
      <c r="X260" s="38"/>
    </row>
    <row r="261">
      <c r="A261" s="39"/>
      <c r="B261" s="38"/>
      <c r="C261" s="38"/>
      <c r="D261" s="38"/>
      <c r="E261" s="38"/>
      <c r="F261" s="39"/>
      <c r="G261" s="38"/>
      <c r="H261" s="38"/>
      <c r="I261" s="38"/>
      <c r="J261" s="38"/>
      <c r="K261" s="39"/>
      <c r="L261" s="38"/>
      <c r="M261" s="38"/>
      <c r="N261" s="38"/>
      <c r="O261" s="38"/>
      <c r="P261" s="39"/>
      <c r="Q261" s="38"/>
      <c r="R261" s="38"/>
      <c r="S261" s="38"/>
      <c r="T261" s="38"/>
      <c r="U261" s="39"/>
      <c r="V261" s="38"/>
      <c r="W261" s="38"/>
      <c r="X261" s="38"/>
      <c r="Y261" s="38"/>
    </row>
    <row r="262">
      <c r="A262" s="38"/>
      <c r="B262" s="40"/>
      <c r="D262" s="38"/>
      <c r="F262" s="38"/>
      <c r="G262" s="40"/>
      <c r="I262" s="38"/>
      <c r="K262" s="38"/>
      <c r="L262" s="40"/>
      <c r="N262" s="38"/>
      <c r="P262" s="38"/>
      <c r="Q262" s="40"/>
      <c r="S262" s="38"/>
      <c r="U262" s="38"/>
      <c r="V262" s="40"/>
      <c r="X262" s="38"/>
    </row>
    <row r="263">
      <c r="A263" s="38"/>
      <c r="B263" s="40"/>
      <c r="D263" s="38"/>
      <c r="F263" s="38"/>
      <c r="G263" s="40"/>
      <c r="I263" s="38"/>
      <c r="K263" s="38"/>
      <c r="L263" s="40"/>
      <c r="N263" s="38"/>
      <c r="P263" s="38"/>
      <c r="Q263" s="40"/>
      <c r="S263" s="38"/>
      <c r="U263" s="38"/>
      <c r="V263" s="40"/>
      <c r="X263" s="38"/>
    </row>
    <row r="264">
      <c r="A264" s="38"/>
      <c r="B264" s="40"/>
      <c r="D264" s="38"/>
      <c r="F264" s="38"/>
      <c r="G264" s="40"/>
      <c r="I264" s="38"/>
      <c r="K264" s="38"/>
      <c r="L264" s="40"/>
      <c r="N264" s="38"/>
      <c r="P264" s="38"/>
      <c r="Q264" s="40"/>
      <c r="S264" s="38"/>
      <c r="U264" s="38"/>
      <c r="V264" s="40"/>
      <c r="X264" s="38"/>
    </row>
    <row r="265">
      <c r="A265" s="38"/>
      <c r="B265" s="40"/>
      <c r="D265" s="38"/>
      <c r="F265" s="38"/>
      <c r="G265" s="40"/>
      <c r="I265" s="38"/>
      <c r="K265" s="38"/>
      <c r="L265" s="40"/>
      <c r="N265" s="38"/>
      <c r="P265" s="38"/>
      <c r="Q265" s="40"/>
      <c r="S265" s="38"/>
      <c r="U265" s="38"/>
      <c r="V265" s="40"/>
      <c r="X265" s="38"/>
    </row>
    <row r="266">
      <c r="D266" s="38"/>
      <c r="I266" s="38"/>
      <c r="N266" s="38"/>
      <c r="S266" s="38"/>
      <c r="X266" s="38"/>
    </row>
    <row r="267">
      <c r="D267" s="38"/>
      <c r="I267" s="38"/>
      <c r="N267" s="38"/>
      <c r="S267" s="38"/>
      <c r="X267" s="38"/>
    </row>
    <row r="268">
      <c r="D268" s="38"/>
      <c r="I268" s="38"/>
      <c r="N268" s="38"/>
      <c r="S268" s="38"/>
      <c r="X268" s="38"/>
    </row>
    <row r="269">
      <c r="D269" s="38"/>
      <c r="I269" s="38"/>
      <c r="N269" s="38"/>
      <c r="S269" s="38"/>
      <c r="X269" s="38"/>
    </row>
    <row r="270">
      <c r="D270" s="38"/>
      <c r="I270" s="38"/>
      <c r="N270" s="38"/>
      <c r="S270" s="38"/>
      <c r="X270" s="38"/>
    </row>
    <row r="271">
      <c r="A271" s="39"/>
      <c r="B271" s="38"/>
      <c r="C271" s="38"/>
      <c r="D271" s="38"/>
      <c r="E271" s="38"/>
      <c r="F271" s="39"/>
      <c r="G271" s="38"/>
      <c r="H271" s="38"/>
      <c r="I271" s="38"/>
      <c r="J271" s="38"/>
      <c r="K271" s="39"/>
      <c r="L271" s="38"/>
      <c r="M271" s="38"/>
      <c r="N271" s="38"/>
      <c r="O271" s="38"/>
      <c r="P271" s="39"/>
      <c r="Q271" s="38"/>
      <c r="R271" s="38"/>
      <c r="S271" s="38"/>
      <c r="T271" s="38"/>
      <c r="U271" s="39"/>
      <c r="V271" s="38"/>
      <c r="W271" s="38"/>
      <c r="X271" s="38"/>
      <c r="Y271" s="38"/>
    </row>
    <row r="272">
      <c r="A272" s="38"/>
      <c r="B272" s="40"/>
      <c r="D272" s="38"/>
      <c r="F272" s="38"/>
      <c r="G272" s="40"/>
      <c r="I272" s="38"/>
      <c r="K272" s="38"/>
      <c r="L272" s="40"/>
      <c r="N272" s="38"/>
      <c r="P272" s="38"/>
      <c r="Q272" s="40"/>
      <c r="S272" s="38"/>
      <c r="U272" s="38"/>
      <c r="V272" s="40"/>
      <c r="X272" s="38"/>
    </row>
    <row r="273">
      <c r="A273" s="38"/>
      <c r="B273" s="40"/>
      <c r="D273" s="38"/>
      <c r="F273" s="38"/>
      <c r="G273" s="40"/>
      <c r="I273" s="38"/>
      <c r="K273" s="38"/>
      <c r="L273" s="40"/>
      <c r="N273" s="38"/>
      <c r="P273" s="38"/>
      <c r="Q273" s="40"/>
      <c r="S273" s="38"/>
      <c r="U273" s="38"/>
      <c r="V273" s="40"/>
      <c r="X273" s="38"/>
    </row>
    <row r="274">
      <c r="A274" s="38"/>
      <c r="B274" s="40"/>
      <c r="D274" s="38"/>
      <c r="F274" s="38"/>
      <c r="G274" s="40"/>
      <c r="I274" s="38"/>
      <c r="K274" s="38"/>
      <c r="L274" s="40"/>
      <c r="N274" s="38"/>
      <c r="P274" s="38"/>
      <c r="Q274" s="40"/>
      <c r="S274" s="38"/>
      <c r="U274" s="38"/>
      <c r="V274" s="40"/>
      <c r="X274" s="38"/>
    </row>
    <row r="275">
      <c r="A275" s="38"/>
      <c r="B275" s="40"/>
      <c r="D275" s="38"/>
      <c r="F275" s="38"/>
      <c r="G275" s="40"/>
      <c r="I275" s="38"/>
      <c r="K275" s="38"/>
      <c r="L275" s="40"/>
      <c r="N275" s="38"/>
      <c r="P275" s="38"/>
      <c r="Q275" s="40"/>
      <c r="S275" s="38"/>
      <c r="U275" s="38"/>
      <c r="V275" s="40"/>
      <c r="X275" s="38"/>
    </row>
    <row r="276">
      <c r="D276" s="38"/>
      <c r="I276" s="38"/>
      <c r="N276" s="38"/>
      <c r="S276" s="38"/>
      <c r="X276" s="38"/>
    </row>
    <row r="277">
      <c r="D277" s="38"/>
      <c r="I277" s="38"/>
      <c r="N277" s="38"/>
      <c r="S277" s="38"/>
      <c r="X277" s="38"/>
    </row>
    <row r="278">
      <c r="D278" s="38"/>
      <c r="I278" s="38"/>
      <c r="N278" s="38"/>
      <c r="S278" s="38"/>
      <c r="X278" s="38"/>
    </row>
    <row r="279">
      <c r="D279" s="38"/>
      <c r="I279" s="38"/>
      <c r="N279" s="38"/>
      <c r="S279" s="38"/>
      <c r="X279" s="38"/>
    </row>
    <row r="280">
      <c r="D280" s="38"/>
      <c r="I280" s="38"/>
      <c r="N280" s="38"/>
      <c r="S280" s="38"/>
      <c r="X280" s="38"/>
    </row>
    <row r="281">
      <c r="A281" s="39"/>
      <c r="B281" s="38"/>
      <c r="C281" s="38"/>
      <c r="D281" s="38"/>
      <c r="E281" s="38"/>
      <c r="F281" s="39"/>
      <c r="G281" s="38"/>
      <c r="H281" s="38"/>
      <c r="I281" s="38"/>
      <c r="J281" s="38"/>
      <c r="K281" s="39"/>
      <c r="L281" s="38"/>
      <c r="M281" s="38"/>
      <c r="N281" s="38"/>
      <c r="O281" s="38"/>
      <c r="P281" s="39"/>
      <c r="Q281" s="38"/>
      <c r="R281" s="38"/>
      <c r="S281" s="38"/>
      <c r="T281" s="38"/>
      <c r="U281" s="39"/>
      <c r="V281" s="38"/>
      <c r="W281" s="38"/>
      <c r="X281" s="38"/>
      <c r="Y281" s="38"/>
    </row>
    <row r="282">
      <c r="A282" s="38"/>
      <c r="B282" s="40"/>
      <c r="D282" s="38"/>
      <c r="F282" s="38"/>
      <c r="G282" s="40"/>
      <c r="I282" s="38"/>
      <c r="K282" s="38"/>
      <c r="L282" s="40"/>
      <c r="N282" s="38"/>
      <c r="P282" s="38"/>
      <c r="Q282" s="40"/>
      <c r="S282" s="38"/>
      <c r="U282" s="38"/>
      <c r="V282" s="40"/>
      <c r="X282" s="38"/>
    </row>
    <row r="283">
      <c r="A283" s="38"/>
      <c r="B283" s="40"/>
      <c r="D283" s="38"/>
      <c r="F283" s="38"/>
      <c r="G283" s="40"/>
      <c r="I283" s="38"/>
      <c r="K283" s="38"/>
      <c r="L283" s="40"/>
      <c r="N283" s="38"/>
      <c r="P283" s="38"/>
      <c r="Q283" s="40"/>
      <c r="S283" s="38"/>
      <c r="U283" s="38"/>
      <c r="V283" s="40"/>
      <c r="X283" s="38"/>
    </row>
    <row r="284">
      <c r="A284" s="38"/>
      <c r="B284" s="40"/>
      <c r="D284" s="38"/>
      <c r="F284" s="38"/>
      <c r="G284" s="40"/>
      <c r="I284" s="38"/>
      <c r="K284" s="38"/>
      <c r="L284" s="40"/>
      <c r="N284" s="38"/>
      <c r="P284" s="38"/>
      <c r="Q284" s="40"/>
      <c r="S284" s="38"/>
      <c r="U284" s="38"/>
      <c r="V284" s="40"/>
      <c r="X284" s="38"/>
    </row>
    <row r="285">
      <c r="A285" s="38"/>
      <c r="B285" s="40"/>
      <c r="D285" s="38"/>
      <c r="F285" s="38"/>
      <c r="G285" s="40"/>
      <c r="I285" s="38"/>
      <c r="K285" s="38"/>
      <c r="L285" s="40"/>
      <c r="N285" s="38"/>
      <c r="P285" s="38"/>
      <c r="Q285" s="40"/>
      <c r="S285" s="38"/>
      <c r="U285" s="38"/>
      <c r="V285" s="40"/>
      <c r="X285" s="38"/>
    </row>
    <row r="286">
      <c r="D286" s="38"/>
      <c r="I286" s="38"/>
      <c r="N286" s="38"/>
      <c r="S286" s="38"/>
      <c r="X286" s="38"/>
    </row>
    <row r="287">
      <c r="D287" s="38"/>
      <c r="I287" s="38"/>
      <c r="N287" s="38"/>
      <c r="S287" s="38"/>
      <c r="X287" s="38"/>
    </row>
    <row r="288">
      <c r="D288" s="38"/>
      <c r="I288" s="38"/>
      <c r="N288" s="38"/>
      <c r="S288" s="38"/>
      <c r="X288" s="38"/>
    </row>
    <row r="289">
      <c r="D289" s="38"/>
      <c r="I289" s="38"/>
      <c r="N289" s="38"/>
      <c r="S289" s="38"/>
      <c r="X289" s="38"/>
    </row>
    <row r="290">
      <c r="D290" s="38"/>
      <c r="I290" s="38"/>
      <c r="N290" s="38"/>
      <c r="S290" s="38"/>
      <c r="X290" s="38"/>
    </row>
    <row r="291">
      <c r="A291" s="39"/>
      <c r="B291" s="38"/>
      <c r="C291" s="38"/>
      <c r="D291" s="38"/>
      <c r="E291" s="38"/>
      <c r="F291" s="39"/>
      <c r="G291" s="38"/>
      <c r="H291" s="38"/>
      <c r="I291" s="38"/>
      <c r="J291" s="38"/>
      <c r="K291" s="39"/>
      <c r="L291" s="38"/>
      <c r="M291" s="38"/>
      <c r="N291" s="38"/>
      <c r="O291" s="38"/>
      <c r="P291" s="39"/>
      <c r="Q291" s="38"/>
      <c r="R291" s="38"/>
      <c r="S291" s="38"/>
      <c r="T291" s="38"/>
      <c r="U291" s="39"/>
      <c r="V291" s="38"/>
      <c r="W291" s="38"/>
      <c r="X291" s="38"/>
      <c r="Y291" s="38"/>
    </row>
    <row r="292">
      <c r="A292" s="38"/>
      <c r="B292" s="40"/>
      <c r="D292" s="38"/>
      <c r="F292" s="38"/>
      <c r="G292" s="40"/>
      <c r="I292" s="38"/>
      <c r="K292" s="38"/>
      <c r="L292" s="40"/>
      <c r="N292" s="38"/>
      <c r="P292" s="38"/>
      <c r="Q292" s="40"/>
      <c r="S292" s="38"/>
      <c r="U292" s="38"/>
      <c r="V292" s="40"/>
      <c r="X292" s="38"/>
    </row>
    <row r="293">
      <c r="A293" s="38"/>
      <c r="B293" s="40"/>
      <c r="D293" s="38"/>
      <c r="F293" s="38"/>
      <c r="G293" s="40"/>
      <c r="I293" s="38"/>
      <c r="K293" s="38"/>
      <c r="L293" s="40"/>
      <c r="N293" s="38"/>
      <c r="P293" s="38"/>
      <c r="Q293" s="40"/>
      <c r="S293" s="38"/>
      <c r="U293" s="38"/>
      <c r="V293" s="40"/>
      <c r="X293" s="38"/>
    </row>
    <row r="294">
      <c r="A294" s="38"/>
      <c r="B294" s="40"/>
      <c r="D294" s="38"/>
      <c r="F294" s="38"/>
      <c r="G294" s="40"/>
      <c r="I294" s="38"/>
      <c r="K294" s="38"/>
      <c r="L294" s="40"/>
      <c r="N294" s="38"/>
      <c r="P294" s="38"/>
      <c r="Q294" s="40"/>
      <c r="S294" s="38"/>
      <c r="U294" s="38"/>
      <c r="V294" s="40"/>
      <c r="X294" s="38"/>
    </row>
    <row r="295">
      <c r="A295" s="38"/>
      <c r="B295" s="40"/>
      <c r="D295" s="38"/>
      <c r="F295" s="38"/>
      <c r="G295" s="40"/>
      <c r="I295" s="38"/>
      <c r="K295" s="38"/>
      <c r="L295" s="40"/>
      <c r="N295" s="38"/>
      <c r="P295" s="38"/>
      <c r="Q295" s="40"/>
      <c r="S295" s="38"/>
      <c r="U295" s="38"/>
      <c r="V295" s="40"/>
      <c r="X295" s="38"/>
    </row>
    <row r="296">
      <c r="D296" s="38"/>
      <c r="I296" s="38"/>
      <c r="N296" s="38"/>
      <c r="S296" s="38"/>
      <c r="X296" s="38"/>
    </row>
    <row r="297">
      <c r="D297" s="38"/>
      <c r="I297" s="38"/>
      <c r="N297" s="38"/>
      <c r="S297" s="38"/>
      <c r="X297" s="38"/>
    </row>
    <row r="298">
      <c r="D298" s="38"/>
      <c r="I298" s="38"/>
      <c r="N298" s="38"/>
      <c r="S298" s="38"/>
      <c r="X298" s="38"/>
    </row>
    <row r="299">
      <c r="D299" s="38"/>
      <c r="I299" s="38"/>
      <c r="N299" s="38"/>
      <c r="S299" s="38"/>
      <c r="X299" s="38"/>
    </row>
    <row r="300">
      <c r="D300" s="38"/>
      <c r="I300" s="38"/>
      <c r="N300" s="38"/>
      <c r="S300" s="38"/>
      <c r="X300" s="38"/>
    </row>
    <row r="301">
      <c r="A301" s="39"/>
      <c r="B301" s="38"/>
      <c r="C301" s="38"/>
      <c r="D301" s="38"/>
      <c r="E301" s="38"/>
      <c r="F301" s="39"/>
      <c r="G301" s="38"/>
      <c r="H301" s="38"/>
      <c r="I301" s="38"/>
      <c r="J301" s="38"/>
      <c r="K301" s="39"/>
      <c r="L301" s="38"/>
      <c r="M301" s="38"/>
      <c r="N301" s="38"/>
      <c r="O301" s="38"/>
      <c r="P301" s="39"/>
      <c r="Q301" s="38"/>
      <c r="R301" s="38"/>
      <c r="S301" s="38"/>
      <c r="T301" s="38"/>
      <c r="U301" s="39"/>
      <c r="V301" s="38"/>
      <c r="W301" s="38"/>
      <c r="X301" s="38"/>
      <c r="Y301" s="38"/>
    </row>
    <row r="302">
      <c r="A302" s="38"/>
      <c r="B302" s="40"/>
      <c r="D302" s="38"/>
      <c r="F302" s="38"/>
      <c r="G302" s="40"/>
      <c r="I302" s="38"/>
      <c r="K302" s="38"/>
      <c r="L302" s="40"/>
      <c r="N302" s="38"/>
      <c r="P302" s="38"/>
      <c r="Q302" s="40"/>
      <c r="S302" s="38"/>
      <c r="U302" s="38"/>
      <c r="V302" s="40"/>
      <c r="X302" s="38"/>
    </row>
    <row r="303">
      <c r="A303" s="38"/>
      <c r="B303" s="40"/>
      <c r="D303" s="38"/>
      <c r="F303" s="38"/>
      <c r="G303" s="40"/>
      <c r="I303" s="38"/>
      <c r="K303" s="38"/>
      <c r="L303" s="40"/>
      <c r="N303" s="38"/>
      <c r="P303" s="38"/>
      <c r="Q303" s="40"/>
      <c r="S303" s="38"/>
      <c r="U303" s="38"/>
      <c r="V303" s="40"/>
      <c r="X303" s="38"/>
    </row>
    <row r="304">
      <c r="A304" s="38"/>
      <c r="B304" s="40"/>
      <c r="D304" s="38"/>
      <c r="F304" s="38"/>
      <c r="G304" s="40"/>
      <c r="I304" s="38"/>
      <c r="K304" s="38"/>
      <c r="L304" s="40"/>
      <c r="N304" s="38"/>
      <c r="P304" s="38"/>
      <c r="Q304" s="40"/>
      <c r="S304" s="38"/>
      <c r="U304" s="38"/>
      <c r="V304" s="40"/>
      <c r="X304" s="38"/>
    </row>
    <row r="305">
      <c r="A305" s="38"/>
      <c r="B305" s="40"/>
      <c r="D305" s="38"/>
      <c r="F305" s="38"/>
      <c r="G305" s="40"/>
      <c r="I305" s="38"/>
      <c r="K305" s="38"/>
      <c r="L305" s="40"/>
      <c r="N305" s="38"/>
      <c r="P305" s="38"/>
      <c r="Q305" s="40"/>
      <c r="S305" s="38"/>
      <c r="U305" s="38"/>
      <c r="V305" s="40"/>
      <c r="X305" s="38"/>
    </row>
    <row r="306">
      <c r="D306" s="38"/>
      <c r="I306" s="38"/>
      <c r="N306" s="38"/>
      <c r="S306" s="38"/>
      <c r="X306" s="38"/>
    </row>
    <row r="307">
      <c r="D307" s="38"/>
      <c r="I307" s="38"/>
      <c r="N307" s="38"/>
      <c r="S307" s="38"/>
      <c r="X307" s="38"/>
    </row>
    <row r="308">
      <c r="D308" s="38"/>
      <c r="I308" s="38"/>
      <c r="N308" s="38"/>
      <c r="S308" s="38"/>
      <c r="X308" s="38"/>
    </row>
    <row r="309">
      <c r="D309" s="38"/>
      <c r="I309" s="38"/>
      <c r="N309" s="38"/>
      <c r="S309" s="38"/>
      <c r="X309" s="38"/>
    </row>
    <row r="310">
      <c r="D310" s="38"/>
      <c r="I310" s="38"/>
      <c r="N310" s="38"/>
      <c r="S310" s="38"/>
      <c r="X310" s="38"/>
    </row>
    <row r="311">
      <c r="A311" s="39"/>
      <c r="B311" s="38"/>
      <c r="C311" s="38"/>
      <c r="D311" s="38"/>
      <c r="E311" s="38"/>
      <c r="F311" s="39"/>
      <c r="G311" s="38"/>
      <c r="H311" s="38"/>
      <c r="I311" s="38"/>
      <c r="J311" s="38"/>
      <c r="K311" s="39"/>
      <c r="L311" s="38"/>
      <c r="M311" s="38"/>
      <c r="N311" s="38"/>
      <c r="O311" s="38"/>
      <c r="P311" s="39"/>
      <c r="Q311" s="38"/>
      <c r="R311" s="38"/>
      <c r="S311" s="38"/>
      <c r="T311" s="38"/>
      <c r="U311" s="39"/>
      <c r="V311" s="38"/>
      <c r="W311" s="38"/>
      <c r="X311" s="38"/>
      <c r="Y311" s="38"/>
    </row>
    <row r="312">
      <c r="A312" s="38"/>
      <c r="B312" s="40"/>
      <c r="D312" s="38"/>
      <c r="F312" s="38"/>
      <c r="G312" s="40"/>
      <c r="I312" s="38"/>
      <c r="K312" s="38"/>
      <c r="L312" s="40"/>
      <c r="N312" s="38"/>
      <c r="P312" s="38"/>
      <c r="Q312" s="40"/>
      <c r="S312" s="38"/>
      <c r="U312" s="38"/>
      <c r="V312" s="40"/>
      <c r="X312" s="38"/>
    </row>
    <row r="313">
      <c r="A313" s="38"/>
      <c r="B313" s="40"/>
      <c r="D313" s="38"/>
      <c r="F313" s="38"/>
      <c r="G313" s="40"/>
      <c r="I313" s="38"/>
      <c r="K313" s="38"/>
      <c r="L313" s="40"/>
      <c r="N313" s="38"/>
      <c r="P313" s="38"/>
      <c r="Q313" s="40"/>
      <c r="S313" s="38"/>
      <c r="U313" s="38"/>
      <c r="V313" s="40"/>
      <c r="X313" s="38"/>
    </row>
    <row r="314">
      <c r="A314" s="38"/>
      <c r="B314" s="40"/>
      <c r="D314" s="38"/>
      <c r="F314" s="38"/>
      <c r="G314" s="40"/>
      <c r="I314" s="38"/>
      <c r="K314" s="38"/>
      <c r="L314" s="40"/>
      <c r="N314" s="38"/>
      <c r="P314" s="38"/>
      <c r="Q314" s="40"/>
      <c r="S314" s="38"/>
      <c r="U314" s="38"/>
      <c r="V314" s="40"/>
      <c r="X314" s="38"/>
    </row>
    <row r="315">
      <c r="A315" s="38"/>
      <c r="B315" s="40"/>
      <c r="D315" s="38"/>
      <c r="F315" s="38"/>
      <c r="G315" s="40"/>
      <c r="I315" s="38"/>
      <c r="K315" s="38"/>
      <c r="L315" s="40"/>
      <c r="N315" s="38"/>
      <c r="P315" s="38"/>
      <c r="Q315" s="40"/>
      <c r="S315" s="38"/>
      <c r="U315" s="38"/>
      <c r="V315" s="40"/>
      <c r="X315" s="38"/>
    </row>
    <row r="316">
      <c r="D316" s="38"/>
      <c r="I316" s="38"/>
      <c r="N316" s="38"/>
      <c r="S316" s="38"/>
      <c r="X316" s="38"/>
    </row>
    <row r="317">
      <c r="D317" s="38"/>
      <c r="I317" s="38"/>
      <c r="N317" s="38"/>
      <c r="S317" s="38"/>
      <c r="X317" s="38"/>
    </row>
    <row r="318">
      <c r="D318" s="38"/>
      <c r="I318" s="38"/>
      <c r="N318" s="38"/>
      <c r="S318" s="38"/>
      <c r="X318" s="38"/>
    </row>
    <row r="319">
      <c r="D319" s="38"/>
      <c r="I319" s="38"/>
      <c r="N319" s="38"/>
      <c r="S319" s="38"/>
      <c r="X319" s="38"/>
    </row>
    <row r="320">
      <c r="D320" s="38"/>
      <c r="I320" s="38"/>
      <c r="N320" s="38"/>
      <c r="S320" s="38"/>
      <c r="X320" s="38"/>
    </row>
    <row r="321">
      <c r="A321" s="39"/>
      <c r="B321" s="38"/>
      <c r="C321" s="38"/>
      <c r="D321" s="38"/>
      <c r="E321" s="38"/>
      <c r="F321" s="39"/>
      <c r="G321" s="38"/>
      <c r="H321" s="38"/>
      <c r="I321" s="38"/>
      <c r="J321" s="38"/>
      <c r="K321" s="39"/>
      <c r="L321" s="38"/>
      <c r="M321" s="38"/>
      <c r="N321" s="38"/>
      <c r="O321" s="38"/>
      <c r="P321" s="39"/>
      <c r="Q321" s="38"/>
      <c r="R321" s="38"/>
      <c r="S321" s="38"/>
      <c r="T321" s="38"/>
      <c r="U321" s="39"/>
      <c r="V321" s="38"/>
      <c r="W321" s="38"/>
      <c r="X321" s="38"/>
      <c r="Y321" s="38"/>
    </row>
    <row r="322">
      <c r="A322" s="38"/>
      <c r="B322" s="40"/>
      <c r="D322" s="38"/>
      <c r="F322" s="38"/>
      <c r="G322" s="40"/>
      <c r="I322" s="38"/>
      <c r="K322" s="38"/>
      <c r="L322" s="40"/>
      <c r="N322" s="38"/>
      <c r="P322" s="38"/>
      <c r="Q322" s="40"/>
      <c r="S322" s="38"/>
      <c r="U322" s="38"/>
      <c r="V322" s="40"/>
      <c r="X322" s="38"/>
    </row>
    <row r="323">
      <c r="A323" s="38"/>
      <c r="B323" s="40"/>
      <c r="D323" s="38"/>
      <c r="F323" s="38"/>
      <c r="G323" s="40"/>
      <c r="I323" s="38"/>
      <c r="K323" s="38"/>
      <c r="L323" s="40"/>
      <c r="N323" s="38"/>
      <c r="P323" s="38"/>
      <c r="Q323" s="40"/>
      <c r="S323" s="38"/>
      <c r="U323" s="38"/>
      <c r="V323" s="40"/>
      <c r="X323" s="38"/>
    </row>
    <row r="324">
      <c r="A324" s="38"/>
      <c r="B324" s="40"/>
      <c r="D324" s="38"/>
      <c r="F324" s="38"/>
      <c r="G324" s="40"/>
      <c r="I324" s="38"/>
      <c r="K324" s="38"/>
      <c r="L324" s="40"/>
      <c r="N324" s="38"/>
      <c r="P324" s="38"/>
      <c r="Q324" s="40"/>
      <c r="S324" s="38"/>
      <c r="U324" s="38"/>
      <c r="V324" s="40"/>
      <c r="X324" s="38"/>
    </row>
    <row r="325">
      <c r="A325" s="38"/>
      <c r="B325" s="40"/>
      <c r="D325" s="38"/>
      <c r="F325" s="38"/>
      <c r="G325" s="40"/>
      <c r="I325" s="38"/>
      <c r="K325" s="38"/>
      <c r="L325" s="40"/>
      <c r="N325" s="38"/>
      <c r="P325" s="38"/>
      <c r="Q325" s="40"/>
      <c r="S325" s="38"/>
      <c r="U325" s="38"/>
      <c r="V325" s="40"/>
      <c r="X325" s="38"/>
    </row>
    <row r="326">
      <c r="D326" s="38"/>
      <c r="I326" s="38"/>
      <c r="N326" s="38"/>
      <c r="S326" s="38"/>
      <c r="X326" s="38"/>
    </row>
    <row r="327">
      <c r="D327" s="38"/>
      <c r="I327" s="38"/>
      <c r="N327" s="38"/>
      <c r="S327" s="38"/>
      <c r="X327" s="38"/>
    </row>
    <row r="328">
      <c r="D328" s="38"/>
      <c r="I328" s="38"/>
      <c r="N328" s="38"/>
      <c r="S328" s="38"/>
      <c r="X328" s="38"/>
    </row>
    <row r="329">
      <c r="D329" s="38"/>
      <c r="I329" s="38"/>
      <c r="N329" s="38"/>
      <c r="S329" s="38"/>
      <c r="X329" s="38"/>
    </row>
    <row r="330">
      <c r="D330" s="38"/>
      <c r="I330" s="38"/>
      <c r="N330" s="38"/>
      <c r="S330" s="38"/>
      <c r="X330" s="38"/>
    </row>
    <row r="331">
      <c r="A331" s="39"/>
      <c r="B331" s="38"/>
      <c r="C331" s="38"/>
      <c r="D331" s="38"/>
      <c r="E331" s="38"/>
      <c r="F331" s="39"/>
      <c r="G331" s="38"/>
      <c r="H331" s="38"/>
      <c r="I331" s="38"/>
      <c r="J331" s="38"/>
      <c r="K331" s="39"/>
      <c r="L331" s="38"/>
      <c r="M331" s="38"/>
      <c r="N331" s="38"/>
      <c r="O331" s="38"/>
      <c r="P331" s="39"/>
      <c r="Q331" s="38"/>
      <c r="R331" s="38"/>
      <c r="S331" s="38"/>
      <c r="T331" s="38"/>
      <c r="U331" s="39"/>
      <c r="V331" s="38"/>
      <c r="W331" s="38"/>
      <c r="X331" s="38"/>
      <c r="Y331" s="38"/>
    </row>
    <row r="332">
      <c r="A332" s="38"/>
      <c r="B332" s="40"/>
      <c r="D332" s="38"/>
      <c r="F332" s="38"/>
      <c r="G332" s="40"/>
      <c r="I332" s="38"/>
      <c r="K332" s="38"/>
      <c r="L332" s="40"/>
      <c r="N332" s="38"/>
      <c r="P332" s="38"/>
      <c r="Q332" s="40"/>
      <c r="S332" s="38"/>
      <c r="U332" s="38"/>
      <c r="V332" s="40"/>
      <c r="X332" s="38"/>
    </row>
    <row r="333">
      <c r="A333" s="38"/>
      <c r="B333" s="40"/>
      <c r="D333" s="38"/>
      <c r="F333" s="38"/>
      <c r="G333" s="40"/>
      <c r="I333" s="38"/>
      <c r="K333" s="38"/>
      <c r="L333" s="40"/>
      <c r="N333" s="38"/>
      <c r="P333" s="38"/>
      <c r="Q333" s="40"/>
      <c r="S333" s="38"/>
      <c r="U333" s="38"/>
      <c r="V333" s="40"/>
      <c r="X333" s="38"/>
    </row>
    <row r="334">
      <c r="A334" s="38"/>
      <c r="B334" s="40"/>
      <c r="D334" s="38"/>
      <c r="F334" s="38"/>
      <c r="G334" s="40"/>
      <c r="I334" s="38"/>
      <c r="K334" s="38"/>
      <c r="L334" s="40"/>
      <c r="N334" s="38"/>
      <c r="P334" s="38"/>
      <c r="Q334" s="40"/>
      <c r="S334" s="38"/>
      <c r="U334" s="38"/>
      <c r="V334" s="40"/>
      <c r="X334" s="38"/>
    </row>
    <row r="335">
      <c r="A335" s="38"/>
      <c r="B335" s="40"/>
      <c r="D335" s="38"/>
      <c r="F335" s="38"/>
      <c r="G335" s="40"/>
      <c r="I335" s="38"/>
      <c r="K335" s="38"/>
      <c r="L335" s="40"/>
      <c r="N335" s="38"/>
      <c r="P335" s="38"/>
      <c r="Q335" s="40"/>
      <c r="S335" s="38"/>
      <c r="U335" s="38"/>
      <c r="V335" s="40"/>
      <c r="X335" s="38"/>
    </row>
    <row r="336">
      <c r="D336" s="38"/>
      <c r="I336" s="38"/>
      <c r="N336" s="38"/>
      <c r="S336" s="38"/>
      <c r="X336" s="38"/>
    </row>
    <row r="337">
      <c r="D337" s="38"/>
      <c r="I337" s="38"/>
      <c r="N337" s="38"/>
      <c r="S337" s="38"/>
      <c r="X337" s="38"/>
    </row>
    <row r="338">
      <c r="D338" s="38"/>
      <c r="I338" s="38"/>
      <c r="N338" s="38"/>
      <c r="S338" s="38"/>
      <c r="X338" s="38"/>
    </row>
    <row r="339">
      <c r="D339" s="38"/>
      <c r="I339" s="38"/>
      <c r="N339" s="38"/>
      <c r="S339" s="38"/>
      <c r="X339" s="38"/>
    </row>
    <row r="340">
      <c r="D340" s="38"/>
      <c r="I340" s="38"/>
      <c r="N340" s="38"/>
      <c r="S340" s="38"/>
      <c r="X340" s="38"/>
    </row>
    <row r="341">
      <c r="A341" s="39"/>
      <c r="B341" s="38"/>
      <c r="C341" s="38"/>
      <c r="D341" s="38"/>
      <c r="E341" s="38"/>
      <c r="F341" s="39"/>
      <c r="G341" s="38"/>
      <c r="H341" s="38"/>
      <c r="I341" s="38"/>
      <c r="J341" s="38"/>
      <c r="K341" s="39"/>
      <c r="L341" s="38"/>
      <c r="M341" s="38"/>
      <c r="N341" s="38"/>
      <c r="O341" s="38"/>
      <c r="P341" s="39"/>
      <c r="Q341" s="38"/>
      <c r="R341" s="38"/>
      <c r="S341" s="38"/>
      <c r="T341" s="38"/>
      <c r="U341" s="39"/>
      <c r="V341" s="38"/>
      <c r="W341" s="38"/>
      <c r="X341" s="38"/>
      <c r="Y341" s="38"/>
    </row>
    <row r="342">
      <c r="A342" s="38"/>
      <c r="B342" s="40"/>
      <c r="D342" s="38"/>
      <c r="F342" s="38"/>
      <c r="G342" s="40"/>
      <c r="I342" s="38"/>
      <c r="K342" s="38"/>
      <c r="L342" s="40"/>
      <c r="N342" s="38"/>
      <c r="P342" s="38"/>
      <c r="Q342" s="40"/>
      <c r="S342" s="38"/>
      <c r="U342" s="38"/>
      <c r="V342" s="40"/>
      <c r="X342" s="38"/>
    </row>
    <row r="343">
      <c r="A343" s="38"/>
      <c r="B343" s="40"/>
      <c r="D343" s="38"/>
      <c r="F343" s="38"/>
      <c r="G343" s="40"/>
      <c r="I343" s="38"/>
      <c r="K343" s="38"/>
      <c r="L343" s="40"/>
      <c r="N343" s="38"/>
      <c r="P343" s="38"/>
      <c r="Q343" s="40"/>
      <c r="S343" s="38"/>
      <c r="U343" s="38"/>
      <c r="V343" s="40"/>
      <c r="X343" s="38"/>
    </row>
    <row r="344">
      <c r="A344" s="38"/>
      <c r="B344" s="40"/>
      <c r="D344" s="38"/>
      <c r="F344" s="38"/>
      <c r="G344" s="40"/>
      <c r="I344" s="38"/>
      <c r="K344" s="38"/>
      <c r="L344" s="40"/>
      <c r="N344" s="38"/>
      <c r="P344" s="38"/>
      <c r="Q344" s="40"/>
      <c r="S344" s="38"/>
      <c r="U344" s="38"/>
      <c r="V344" s="40"/>
      <c r="X344" s="38"/>
    </row>
    <row r="345">
      <c r="A345" s="38"/>
      <c r="B345" s="40"/>
      <c r="D345" s="38"/>
      <c r="F345" s="38"/>
      <c r="G345" s="40"/>
      <c r="I345" s="38"/>
      <c r="K345" s="38"/>
      <c r="L345" s="40"/>
      <c r="N345" s="38"/>
      <c r="P345" s="38"/>
      <c r="Q345" s="40"/>
      <c r="S345" s="38"/>
      <c r="U345" s="38"/>
      <c r="V345" s="40"/>
      <c r="X345" s="38"/>
    </row>
    <row r="346">
      <c r="D346" s="38"/>
      <c r="I346" s="38"/>
      <c r="N346" s="38"/>
      <c r="S346" s="38"/>
      <c r="X346" s="38"/>
    </row>
    <row r="347">
      <c r="D347" s="38"/>
      <c r="I347" s="38"/>
      <c r="N347" s="38"/>
      <c r="S347" s="38"/>
      <c r="X347" s="38"/>
    </row>
    <row r="348">
      <c r="D348" s="38"/>
      <c r="I348" s="38"/>
      <c r="N348" s="38"/>
      <c r="S348" s="38"/>
      <c r="X348" s="38"/>
    </row>
    <row r="349">
      <c r="D349" s="38"/>
      <c r="I349" s="38"/>
      <c r="N349" s="38"/>
      <c r="S349" s="38"/>
      <c r="X349" s="38"/>
    </row>
    <row r="350">
      <c r="D350" s="38"/>
      <c r="I350" s="38"/>
      <c r="N350" s="38"/>
      <c r="S350" s="38"/>
      <c r="X350" s="38"/>
    </row>
    <row r="351">
      <c r="A351" s="39"/>
      <c r="B351" s="38"/>
      <c r="C351" s="38"/>
      <c r="D351" s="38"/>
      <c r="E351" s="38"/>
      <c r="F351" s="39"/>
      <c r="G351" s="38"/>
      <c r="H351" s="38"/>
      <c r="I351" s="38"/>
      <c r="J351" s="38"/>
      <c r="K351" s="39"/>
      <c r="L351" s="38"/>
      <c r="M351" s="38"/>
      <c r="N351" s="38"/>
      <c r="O351" s="38"/>
      <c r="P351" s="39"/>
      <c r="Q351" s="38"/>
      <c r="R351" s="38"/>
      <c r="S351" s="38"/>
      <c r="T351" s="38"/>
      <c r="U351" s="39"/>
      <c r="V351" s="38"/>
      <c r="W351" s="38"/>
      <c r="X351" s="38"/>
      <c r="Y351" s="38"/>
    </row>
    <row r="352">
      <c r="A352" s="38"/>
      <c r="B352" s="40"/>
      <c r="D352" s="38"/>
      <c r="F352" s="38"/>
      <c r="G352" s="40"/>
      <c r="I352" s="38"/>
      <c r="K352" s="38"/>
      <c r="L352" s="40"/>
      <c r="N352" s="38"/>
      <c r="P352" s="38"/>
      <c r="Q352" s="40"/>
      <c r="S352" s="38"/>
      <c r="U352" s="38"/>
      <c r="V352" s="40"/>
      <c r="X352" s="38"/>
    </row>
    <row r="353">
      <c r="A353" s="38"/>
      <c r="B353" s="40"/>
      <c r="D353" s="38"/>
      <c r="F353" s="38"/>
      <c r="G353" s="40"/>
      <c r="I353" s="38"/>
      <c r="K353" s="38"/>
      <c r="L353" s="40"/>
      <c r="N353" s="38"/>
      <c r="P353" s="38"/>
      <c r="Q353" s="40"/>
      <c r="S353" s="38"/>
      <c r="U353" s="38"/>
      <c r="V353" s="40"/>
      <c r="X353" s="38"/>
    </row>
    <row r="354">
      <c r="A354" s="38"/>
      <c r="B354" s="40"/>
      <c r="D354" s="38"/>
      <c r="F354" s="38"/>
      <c r="G354" s="40"/>
      <c r="I354" s="38"/>
      <c r="K354" s="38"/>
      <c r="L354" s="40"/>
      <c r="N354" s="38"/>
      <c r="P354" s="38"/>
      <c r="Q354" s="40"/>
      <c r="S354" s="38"/>
      <c r="U354" s="38"/>
      <c r="V354" s="40"/>
      <c r="X354" s="38"/>
    </row>
    <row r="355">
      <c r="A355" s="38"/>
      <c r="B355" s="40"/>
      <c r="D355" s="38"/>
      <c r="F355" s="38"/>
      <c r="G355" s="40"/>
      <c r="I355" s="38"/>
      <c r="K355" s="38"/>
      <c r="L355" s="40"/>
      <c r="N355" s="38"/>
      <c r="P355" s="38"/>
      <c r="Q355" s="40"/>
      <c r="S355" s="38"/>
      <c r="U355" s="38"/>
      <c r="V355" s="40"/>
      <c r="X355" s="38"/>
    </row>
    <row r="356">
      <c r="D356" s="38"/>
      <c r="I356" s="38"/>
      <c r="N356" s="38"/>
      <c r="S356" s="38"/>
      <c r="X356" s="38"/>
    </row>
    <row r="357">
      <c r="D357" s="38"/>
      <c r="I357" s="38"/>
      <c r="N357" s="38"/>
      <c r="S357" s="38"/>
      <c r="X357" s="38"/>
    </row>
    <row r="358">
      <c r="D358" s="38"/>
      <c r="I358" s="38"/>
      <c r="N358" s="38"/>
      <c r="S358" s="38"/>
      <c r="X358" s="38"/>
    </row>
    <row r="359">
      <c r="D359" s="38"/>
      <c r="I359" s="38"/>
      <c r="N359" s="38"/>
      <c r="S359" s="38"/>
      <c r="X359" s="38"/>
    </row>
    <row r="360">
      <c r="D360" s="38"/>
      <c r="I360" s="38"/>
      <c r="N360" s="38"/>
      <c r="S360" s="38"/>
      <c r="X360" s="38"/>
    </row>
    <row r="361">
      <c r="A361" s="39"/>
      <c r="B361" s="38"/>
      <c r="C361" s="38"/>
      <c r="D361" s="38"/>
      <c r="E361" s="38"/>
      <c r="F361" s="39"/>
      <c r="G361" s="38"/>
      <c r="H361" s="38"/>
      <c r="I361" s="38"/>
      <c r="J361" s="38"/>
      <c r="K361" s="39"/>
      <c r="L361" s="38"/>
      <c r="M361" s="38"/>
      <c r="N361" s="38"/>
      <c r="O361" s="38"/>
      <c r="P361" s="39"/>
      <c r="Q361" s="38"/>
      <c r="R361" s="38"/>
      <c r="S361" s="38"/>
      <c r="T361" s="38"/>
      <c r="U361" s="39"/>
      <c r="V361" s="38"/>
      <c r="W361" s="38"/>
      <c r="X361" s="38"/>
      <c r="Y361" s="38"/>
    </row>
    <row r="362">
      <c r="A362" s="38"/>
      <c r="B362" s="40"/>
      <c r="D362" s="38"/>
      <c r="F362" s="38"/>
      <c r="G362" s="40"/>
      <c r="I362" s="38"/>
      <c r="K362" s="38"/>
      <c r="L362" s="40"/>
      <c r="N362" s="38"/>
      <c r="P362" s="38"/>
      <c r="Q362" s="40"/>
      <c r="S362" s="38"/>
      <c r="U362" s="38"/>
      <c r="V362" s="40"/>
      <c r="X362" s="38"/>
    </row>
    <row r="363">
      <c r="A363" s="38"/>
      <c r="B363" s="40"/>
      <c r="D363" s="38"/>
      <c r="F363" s="38"/>
      <c r="G363" s="40"/>
      <c r="I363" s="38"/>
      <c r="K363" s="38"/>
      <c r="L363" s="40"/>
      <c r="N363" s="38"/>
      <c r="P363" s="38"/>
      <c r="Q363" s="40"/>
      <c r="S363" s="38"/>
      <c r="U363" s="38"/>
      <c r="V363" s="40"/>
      <c r="X363" s="38"/>
    </row>
    <row r="364">
      <c r="A364" s="38"/>
      <c r="B364" s="40"/>
      <c r="D364" s="38"/>
      <c r="F364" s="38"/>
      <c r="G364" s="40"/>
      <c r="I364" s="38"/>
      <c r="K364" s="38"/>
      <c r="L364" s="40"/>
      <c r="N364" s="38"/>
      <c r="P364" s="38"/>
      <c r="Q364" s="40"/>
      <c r="S364" s="38"/>
      <c r="U364" s="38"/>
      <c r="V364" s="40"/>
      <c r="X364" s="38"/>
    </row>
    <row r="365">
      <c r="A365" s="38"/>
      <c r="B365" s="40"/>
      <c r="D365" s="38"/>
      <c r="F365" s="38"/>
      <c r="G365" s="40"/>
      <c r="I365" s="38"/>
      <c r="K365" s="38"/>
      <c r="L365" s="40"/>
      <c r="N365" s="38"/>
      <c r="P365" s="38"/>
      <c r="Q365" s="40"/>
      <c r="S365" s="38"/>
      <c r="U365" s="38"/>
      <c r="V365" s="40"/>
      <c r="X365" s="38"/>
    </row>
    <row r="366">
      <c r="D366" s="38"/>
      <c r="I366" s="38"/>
      <c r="N366" s="38"/>
      <c r="S366" s="38"/>
      <c r="X366" s="38"/>
    </row>
    <row r="367">
      <c r="D367" s="38"/>
      <c r="I367" s="38"/>
      <c r="N367" s="38"/>
      <c r="S367" s="38"/>
      <c r="X367" s="38"/>
    </row>
    <row r="368">
      <c r="D368" s="38"/>
      <c r="I368" s="38"/>
      <c r="N368" s="38"/>
      <c r="S368" s="38"/>
      <c r="X368" s="38"/>
    </row>
    <row r="369">
      <c r="D369" s="38"/>
      <c r="I369" s="38"/>
      <c r="N369" s="38"/>
      <c r="S369" s="38"/>
      <c r="X369" s="38"/>
    </row>
    <row r="370">
      <c r="D370" s="38"/>
      <c r="I370" s="38"/>
      <c r="N370" s="38"/>
      <c r="S370" s="38"/>
      <c r="X370" s="38"/>
    </row>
    <row r="371">
      <c r="A371" s="39"/>
      <c r="B371" s="38"/>
      <c r="C371" s="38"/>
      <c r="D371" s="38"/>
      <c r="E371" s="38"/>
      <c r="F371" s="39"/>
      <c r="G371" s="38"/>
      <c r="H371" s="38"/>
      <c r="I371" s="38"/>
      <c r="J371" s="38"/>
      <c r="K371" s="39"/>
      <c r="L371" s="38"/>
      <c r="M371" s="38"/>
      <c r="N371" s="38"/>
      <c r="O371" s="38"/>
      <c r="P371" s="39"/>
      <c r="Q371" s="38"/>
      <c r="R371" s="38"/>
      <c r="S371" s="38"/>
      <c r="T371" s="38"/>
      <c r="U371" s="39"/>
      <c r="V371" s="38"/>
      <c r="W371" s="38"/>
      <c r="X371" s="38"/>
      <c r="Y371" s="38"/>
    </row>
    <row r="372">
      <c r="A372" s="38"/>
      <c r="B372" s="40"/>
      <c r="D372" s="38"/>
      <c r="F372" s="38"/>
      <c r="G372" s="40"/>
      <c r="I372" s="38"/>
      <c r="K372" s="38"/>
      <c r="L372" s="40"/>
      <c r="N372" s="38"/>
      <c r="P372" s="38"/>
      <c r="Q372" s="40"/>
      <c r="S372" s="38"/>
      <c r="U372" s="38"/>
      <c r="V372" s="40"/>
      <c r="X372" s="38"/>
    </row>
    <row r="373">
      <c r="A373" s="38"/>
      <c r="B373" s="40"/>
      <c r="D373" s="38"/>
      <c r="F373" s="38"/>
      <c r="G373" s="40"/>
      <c r="I373" s="38"/>
      <c r="K373" s="38"/>
      <c r="L373" s="40"/>
      <c r="N373" s="38"/>
      <c r="P373" s="38"/>
      <c r="Q373" s="40"/>
      <c r="S373" s="38"/>
      <c r="U373" s="38"/>
      <c r="V373" s="40"/>
      <c r="X373" s="38"/>
    </row>
    <row r="374">
      <c r="A374" s="38"/>
      <c r="B374" s="40"/>
      <c r="D374" s="38"/>
      <c r="F374" s="38"/>
      <c r="G374" s="40"/>
      <c r="I374" s="38"/>
      <c r="K374" s="38"/>
      <c r="L374" s="40"/>
      <c r="N374" s="38"/>
      <c r="P374" s="38"/>
      <c r="Q374" s="40"/>
      <c r="S374" s="38"/>
      <c r="U374" s="38"/>
      <c r="V374" s="40"/>
      <c r="X374" s="38"/>
    </row>
    <row r="375">
      <c r="A375" s="38"/>
      <c r="B375" s="40"/>
      <c r="D375" s="38"/>
      <c r="F375" s="38"/>
      <c r="G375" s="40"/>
      <c r="I375" s="38"/>
      <c r="K375" s="38"/>
      <c r="L375" s="40"/>
      <c r="N375" s="38"/>
      <c r="P375" s="38"/>
      <c r="Q375" s="40"/>
      <c r="S375" s="38"/>
      <c r="U375" s="38"/>
      <c r="V375" s="40"/>
      <c r="X375" s="38"/>
    </row>
    <row r="376">
      <c r="D376" s="38"/>
      <c r="I376" s="38"/>
      <c r="N376" s="38"/>
      <c r="S376" s="38"/>
      <c r="X376" s="38"/>
    </row>
    <row r="377">
      <c r="D377" s="38"/>
      <c r="I377" s="38"/>
      <c r="N377" s="38"/>
      <c r="S377" s="38"/>
      <c r="X377" s="38"/>
    </row>
    <row r="378">
      <c r="D378" s="38"/>
      <c r="I378" s="38"/>
      <c r="N378" s="38"/>
      <c r="S378" s="38"/>
      <c r="X378" s="38"/>
    </row>
    <row r="379">
      <c r="D379" s="38"/>
      <c r="I379" s="38"/>
      <c r="N379" s="38"/>
      <c r="S379" s="38"/>
      <c r="X379" s="38"/>
    </row>
    <row r="380">
      <c r="D380" s="38"/>
      <c r="I380" s="38"/>
      <c r="N380" s="38"/>
      <c r="S380" s="38"/>
      <c r="X380" s="38"/>
    </row>
    <row r="381">
      <c r="A381" s="39"/>
      <c r="B381" s="38"/>
      <c r="C381" s="38"/>
      <c r="D381" s="38"/>
      <c r="E381" s="38"/>
      <c r="F381" s="39"/>
      <c r="G381" s="38"/>
      <c r="H381" s="38"/>
      <c r="I381" s="38"/>
      <c r="J381" s="38"/>
      <c r="K381" s="39"/>
      <c r="L381" s="38"/>
      <c r="M381" s="38"/>
      <c r="N381" s="38"/>
      <c r="O381" s="38"/>
      <c r="P381" s="39"/>
      <c r="Q381" s="38"/>
      <c r="R381" s="38"/>
      <c r="S381" s="38"/>
      <c r="T381" s="38"/>
      <c r="U381" s="39"/>
      <c r="V381" s="38"/>
      <c r="W381" s="38"/>
      <c r="X381" s="38"/>
      <c r="Y381" s="38"/>
    </row>
    <row r="382">
      <c r="A382" s="38"/>
      <c r="B382" s="40"/>
      <c r="D382" s="38"/>
      <c r="F382" s="38"/>
      <c r="G382" s="40"/>
      <c r="I382" s="38"/>
      <c r="K382" s="38"/>
      <c r="L382" s="40"/>
      <c r="N382" s="38"/>
      <c r="P382" s="38"/>
      <c r="Q382" s="40"/>
      <c r="S382" s="38"/>
      <c r="U382" s="38"/>
      <c r="V382" s="40"/>
      <c r="X382" s="38"/>
    </row>
    <row r="383">
      <c r="A383" s="38"/>
      <c r="B383" s="40"/>
      <c r="D383" s="38"/>
      <c r="F383" s="38"/>
      <c r="G383" s="40"/>
      <c r="I383" s="38"/>
      <c r="K383" s="38"/>
      <c r="L383" s="40"/>
      <c r="N383" s="38"/>
      <c r="P383" s="38"/>
      <c r="Q383" s="40"/>
      <c r="S383" s="38"/>
      <c r="U383" s="38"/>
      <c r="V383" s="40"/>
      <c r="X383" s="38"/>
    </row>
    <row r="384">
      <c r="A384" s="38"/>
      <c r="B384" s="40"/>
      <c r="D384" s="38"/>
      <c r="F384" s="38"/>
      <c r="G384" s="40"/>
      <c r="I384" s="38"/>
      <c r="K384" s="38"/>
      <c r="L384" s="40"/>
      <c r="N384" s="38"/>
      <c r="P384" s="38"/>
      <c r="Q384" s="40"/>
      <c r="S384" s="38"/>
      <c r="U384" s="38"/>
      <c r="V384" s="40"/>
      <c r="X384" s="38"/>
    </row>
    <row r="385">
      <c r="A385" s="38"/>
      <c r="B385" s="40"/>
      <c r="D385" s="38"/>
      <c r="F385" s="38"/>
      <c r="G385" s="40"/>
      <c r="I385" s="38"/>
      <c r="K385" s="38"/>
      <c r="L385" s="40"/>
      <c r="N385" s="38"/>
      <c r="P385" s="38"/>
      <c r="Q385" s="40"/>
      <c r="S385" s="38"/>
      <c r="U385" s="38"/>
      <c r="V385" s="40"/>
      <c r="X385" s="38"/>
    </row>
    <row r="386">
      <c r="D386" s="38"/>
      <c r="I386" s="38"/>
      <c r="N386" s="38"/>
      <c r="S386" s="38"/>
      <c r="X386" s="38"/>
    </row>
    <row r="387">
      <c r="D387" s="38"/>
      <c r="I387" s="38"/>
      <c r="N387" s="38"/>
      <c r="S387" s="38"/>
      <c r="X387" s="38"/>
    </row>
    <row r="388">
      <c r="D388" s="38"/>
      <c r="I388" s="38"/>
      <c r="N388" s="38"/>
      <c r="S388" s="38"/>
      <c r="X388" s="38"/>
    </row>
    <row r="389">
      <c r="D389" s="38"/>
      <c r="I389" s="38"/>
      <c r="N389" s="38"/>
      <c r="S389" s="38"/>
      <c r="X389" s="38"/>
    </row>
    <row r="390">
      <c r="D390" s="38"/>
      <c r="I390" s="38"/>
      <c r="N390" s="38"/>
      <c r="S390" s="38"/>
      <c r="X390" s="38"/>
    </row>
    <row r="391">
      <c r="A391" s="39"/>
      <c r="B391" s="38"/>
      <c r="C391" s="38"/>
      <c r="D391" s="38"/>
      <c r="E391" s="38"/>
      <c r="F391" s="39"/>
      <c r="G391" s="38"/>
      <c r="H391" s="38"/>
      <c r="I391" s="38"/>
      <c r="J391" s="38"/>
      <c r="K391" s="39"/>
      <c r="L391" s="38"/>
      <c r="M391" s="38"/>
      <c r="N391" s="38"/>
      <c r="O391" s="38"/>
      <c r="P391" s="39"/>
      <c r="Q391" s="38"/>
      <c r="R391" s="38"/>
      <c r="S391" s="38"/>
      <c r="T391" s="38"/>
      <c r="U391" s="39"/>
      <c r="V391" s="38"/>
      <c r="W391" s="38"/>
      <c r="X391" s="38"/>
      <c r="Y391" s="38"/>
    </row>
    <row r="392">
      <c r="A392" s="38"/>
      <c r="B392" s="40"/>
      <c r="D392" s="38"/>
      <c r="F392" s="38"/>
      <c r="G392" s="40"/>
      <c r="I392" s="38"/>
      <c r="K392" s="38"/>
      <c r="L392" s="40"/>
      <c r="N392" s="38"/>
      <c r="P392" s="38"/>
      <c r="Q392" s="40"/>
      <c r="S392" s="38"/>
      <c r="U392" s="38"/>
      <c r="V392" s="40"/>
      <c r="X392" s="38"/>
    </row>
    <row r="393">
      <c r="A393" s="38"/>
      <c r="B393" s="40"/>
      <c r="D393" s="38"/>
      <c r="F393" s="38"/>
      <c r="G393" s="40"/>
      <c r="I393" s="38"/>
      <c r="K393" s="38"/>
      <c r="L393" s="40"/>
      <c r="N393" s="38"/>
      <c r="P393" s="38"/>
      <c r="Q393" s="40"/>
      <c r="S393" s="38"/>
      <c r="U393" s="38"/>
      <c r="V393" s="40"/>
      <c r="X393" s="38"/>
    </row>
    <row r="394">
      <c r="A394" s="38"/>
      <c r="B394" s="40"/>
      <c r="D394" s="38"/>
      <c r="F394" s="38"/>
      <c r="G394" s="40"/>
      <c r="I394" s="38"/>
      <c r="K394" s="38"/>
      <c r="L394" s="40"/>
      <c r="N394" s="38"/>
      <c r="P394" s="38"/>
      <c r="Q394" s="40"/>
      <c r="S394" s="38"/>
      <c r="U394" s="38"/>
      <c r="V394" s="40"/>
      <c r="X394" s="38"/>
    </row>
    <row r="395">
      <c r="A395" s="38"/>
      <c r="B395" s="40"/>
      <c r="D395" s="38"/>
      <c r="F395" s="38"/>
      <c r="G395" s="40"/>
      <c r="I395" s="38"/>
      <c r="K395" s="38"/>
      <c r="L395" s="40"/>
      <c r="N395" s="38"/>
      <c r="P395" s="38"/>
      <c r="Q395" s="40"/>
      <c r="S395" s="38"/>
      <c r="U395" s="38"/>
      <c r="V395" s="40"/>
      <c r="X395" s="38"/>
    </row>
    <row r="396">
      <c r="D396" s="38"/>
      <c r="I396" s="38"/>
      <c r="N396" s="38"/>
      <c r="S396" s="38"/>
      <c r="X396" s="38"/>
    </row>
    <row r="397">
      <c r="D397" s="38"/>
      <c r="I397" s="38"/>
      <c r="N397" s="38"/>
      <c r="S397" s="38"/>
      <c r="X397" s="38"/>
    </row>
    <row r="398">
      <c r="D398" s="38"/>
      <c r="I398" s="38"/>
      <c r="N398" s="38"/>
      <c r="S398" s="38"/>
      <c r="X398" s="38"/>
    </row>
    <row r="399">
      <c r="D399" s="38"/>
      <c r="I399" s="38"/>
      <c r="N399" s="38"/>
      <c r="S399" s="38"/>
      <c r="X399" s="38"/>
    </row>
    <row r="400">
      <c r="D400" s="38"/>
      <c r="I400" s="38"/>
      <c r="N400" s="38"/>
      <c r="S400" s="38"/>
      <c r="X400" s="38"/>
    </row>
    <row r="401">
      <c r="A401" s="39"/>
      <c r="B401" s="38"/>
      <c r="C401" s="38"/>
      <c r="D401" s="38"/>
      <c r="E401" s="38"/>
      <c r="F401" s="39"/>
      <c r="G401" s="38"/>
      <c r="H401" s="38"/>
      <c r="I401" s="38"/>
      <c r="J401" s="38"/>
      <c r="K401" s="39"/>
      <c r="L401" s="38"/>
      <c r="M401" s="38"/>
      <c r="N401" s="38"/>
      <c r="O401" s="38"/>
      <c r="P401" s="39"/>
      <c r="Q401" s="38"/>
      <c r="R401" s="38"/>
      <c r="S401" s="38"/>
      <c r="T401" s="38"/>
      <c r="U401" s="39"/>
      <c r="V401" s="38"/>
      <c r="W401" s="38"/>
      <c r="X401" s="38"/>
      <c r="Y401" s="38"/>
    </row>
    <row r="402">
      <c r="A402" s="38"/>
      <c r="B402" s="40"/>
      <c r="D402" s="38"/>
      <c r="F402" s="38"/>
      <c r="G402" s="40"/>
      <c r="I402" s="38"/>
      <c r="K402" s="38"/>
      <c r="L402" s="40"/>
      <c r="N402" s="38"/>
      <c r="P402" s="38"/>
      <c r="Q402" s="40"/>
      <c r="S402" s="38"/>
      <c r="U402" s="38"/>
      <c r="V402" s="40"/>
      <c r="X402" s="38"/>
    </row>
    <row r="403">
      <c r="A403" s="38"/>
      <c r="B403" s="40"/>
      <c r="D403" s="38"/>
      <c r="F403" s="38"/>
      <c r="G403" s="40"/>
      <c r="I403" s="38"/>
      <c r="K403" s="38"/>
      <c r="L403" s="40"/>
      <c r="N403" s="38"/>
      <c r="P403" s="38"/>
      <c r="Q403" s="40"/>
      <c r="S403" s="38"/>
      <c r="U403" s="38"/>
      <c r="V403" s="40"/>
      <c r="X403" s="38"/>
    </row>
    <row r="404">
      <c r="A404" s="38"/>
      <c r="B404" s="40"/>
      <c r="D404" s="38"/>
      <c r="F404" s="38"/>
      <c r="G404" s="40"/>
      <c r="I404" s="38"/>
      <c r="K404" s="38"/>
      <c r="L404" s="40"/>
      <c r="N404" s="38"/>
      <c r="P404" s="38"/>
      <c r="Q404" s="40"/>
      <c r="S404" s="38"/>
      <c r="U404" s="38"/>
      <c r="V404" s="40"/>
      <c r="X404" s="38"/>
    </row>
    <row r="405">
      <c r="A405" s="38"/>
      <c r="B405" s="40"/>
      <c r="D405" s="38"/>
      <c r="F405" s="38"/>
      <c r="G405" s="40"/>
      <c r="I405" s="38"/>
      <c r="K405" s="38"/>
      <c r="L405" s="40"/>
      <c r="N405" s="38"/>
      <c r="P405" s="38"/>
      <c r="Q405" s="40"/>
      <c r="S405" s="38"/>
      <c r="U405" s="38"/>
      <c r="V405" s="40"/>
      <c r="X405" s="38"/>
    </row>
    <row r="406">
      <c r="D406" s="38"/>
      <c r="I406" s="38"/>
      <c r="N406" s="38"/>
      <c r="S406" s="38"/>
      <c r="X406" s="38"/>
    </row>
    <row r="407">
      <c r="D407" s="38"/>
      <c r="I407" s="38"/>
      <c r="N407" s="38"/>
      <c r="S407" s="38"/>
      <c r="X407" s="38"/>
    </row>
    <row r="408">
      <c r="D408" s="38"/>
      <c r="I408" s="38"/>
      <c r="N408" s="38"/>
      <c r="S408" s="38"/>
      <c r="X408" s="38"/>
    </row>
    <row r="409">
      <c r="D409" s="38"/>
      <c r="I409" s="38"/>
      <c r="N409" s="38"/>
      <c r="S409" s="38"/>
      <c r="X409" s="38"/>
    </row>
    <row r="410">
      <c r="D410" s="38"/>
      <c r="I410" s="38"/>
      <c r="N410" s="38"/>
      <c r="S410" s="38"/>
      <c r="X410" s="38"/>
    </row>
    <row r="411">
      <c r="A411" s="39"/>
      <c r="B411" s="38"/>
      <c r="C411" s="38"/>
      <c r="D411" s="38"/>
      <c r="E411" s="38"/>
      <c r="F411" s="39"/>
      <c r="G411" s="38"/>
      <c r="H411" s="38"/>
      <c r="I411" s="38"/>
      <c r="J411" s="38"/>
      <c r="K411" s="39"/>
      <c r="L411" s="38"/>
      <c r="M411" s="38"/>
      <c r="N411" s="38"/>
      <c r="O411" s="38"/>
      <c r="P411" s="39"/>
      <c r="Q411" s="38"/>
      <c r="R411" s="38"/>
      <c r="S411" s="38"/>
      <c r="T411" s="38"/>
      <c r="U411" s="39"/>
      <c r="V411" s="38"/>
      <c r="W411" s="38"/>
      <c r="X411" s="38"/>
      <c r="Y411" s="38"/>
    </row>
    <row r="412">
      <c r="A412" s="38"/>
      <c r="B412" s="40"/>
      <c r="D412" s="38"/>
      <c r="F412" s="38"/>
      <c r="G412" s="40"/>
      <c r="I412" s="38"/>
      <c r="K412" s="38"/>
      <c r="L412" s="40"/>
      <c r="N412" s="38"/>
      <c r="P412" s="38"/>
      <c r="Q412" s="40"/>
      <c r="S412" s="38"/>
      <c r="U412" s="38"/>
      <c r="V412" s="40"/>
      <c r="X412" s="38"/>
    </row>
    <row r="413">
      <c r="A413" s="38"/>
      <c r="B413" s="40"/>
      <c r="D413" s="38"/>
      <c r="F413" s="38"/>
      <c r="G413" s="40"/>
      <c r="I413" s="38"/>
      <c r="K413" s="38"/>
      <c r="L413" s="40"/>
      <c r="N413" s="38"/>
      <c r="P413" s="38"/>
      <c r="Q413" s="40"/>
      <c r="S413" s="38"/>
      <c r="U413" s="38"/>
      <c r="V413" s="40"/>
      <c r="X413" s="38"/>
    </row>
    <row r="414">
      <c r="A414" s="38"/>
      <c r="B414" s="40"/>
      <c r="D414" s="38"/>
      <c r="F414" s="38"/>
      <c r="G414" s="40"/>
      <c r="I414" s="38"/>
      <c r="K414" s="38"/>
      <c r="L414" s="40"/>
      <c r="N414" s="38"/>
      <c r="P414" s="38"/>
      <c r="Q414" s="40"/>
      <c r="S414" s="38"/>
      <c r="U414" s="38"/>
      <c r="V414" s="40"/>
      <c r="X414" s="38"/>
    </row>
    <row r="415">
      <c r="A415" s="38"/>
      <c r="B415" s="40"/>
      <c r="D415" s="38"/>
      <c r="F415" s="38"/>
      <c r="G415" s="40"/>
      <c r="I415" s="38"/>
      <c r="K415" s="38"/>
      <c r="L415" s="40"/>
      <c r="N415" s="38"/>
      <c r="P415" s="38"/>
      <c r="Q415" s="40"/>
      <c r="S415" s="38"/>
      <c r="U415" s="38"/>
      <c r="V415" s="40"/>
      <c r="X415" s="38"/>
    </row>
    <row r="416">
      <c r="D416" s="38"/>
      <c r="I416" s="38"/>
      <c r="N416" s="38"/>
      <c r="S416" s="38"/>
      <c r="X416" s="38"/>
    </row>
    <row r="417">
      <c r="D417" s="38"/>
      <c r="I417" s="38"/>
      <c r="N417" s="38"/>
      <c r="S417" s="38"/>
      <c r="X417" s="38"/>
    </row>
    <row r="418">
      <c r="D418" s="38"/>
      <c r="I418" s="38"/>
      <c r="N418" s="38"/>
      <c r="S418" s="38"/>
      <c r="X418" s="38"/>
    </row>
    <row r="419">
      <c r="D419" s="38"/>
      <c r="I419" s="38"/>
      <c r="N419" s="38"/>
      <c r="S419" s="38"/>
      <c r="X419" s="38"/>
    </row>
    <row r="420">
      <c r="D420" s="38"/>
      <c r="I420" s="38"/>
      <c r="N420" s="38"/>
      <c r="S420" s="38"/>
      <c r="X420" s="38"/>
    </row>
    <row r="421">
      <c r="A421" s="39"/>
      <c r="B421" s="38"/>
      <c r="C421" s="38"/>
      <c r="D421" s="38"/>
      <c r="E421" s="38"/>
      <c r="F421" s="39"/>
      <c r="G421" s="38"/>
      <c r="H421" s="38"/>
      <c r="I421" s="38"/>
      <c r="J421" s="38"/>
      <c r="K421" s="39"/>
      <c r="L421" s="38"/>
      <c r="M421" s="38"/>
      <c r="N421" s="38"/>
      <c r="O421" s="38"/>
      <c r="P421" s="39"/>
      <c r="Q421" s="38"/>
      <c r="R421" s="38"/>
      <c r="S421" s="38"/>
      <c r="T421" s="38"/>
      <c r="U421" s="39"/>
      <c r="V421" s="38"/>
      <c r="W421" s="38"/>
      <c r="X421" s="38"/>
      <c r="Y421" s="38"/>
    </row>
    <row r="422">
      <c r="A422" s="38"/>
      <c r="B422" s="40"/>
      <c r="D422" s="38"/>
      <c r="F422" s="38"/>
      <c r="G422" s="40"/>
      <c r="I422" s="38"/>
      <c r="K422" s="38"/>
      <c r="L422" s="40"/>
      <c r="N422" s="38"/>
      <c r="P422" s="38"/>
      <c r="Q422" s="40"/>
      <c r="S422" s="38"/>
      <c r="U422" s="38"/>
      <c r="V422" s="40"/>
      <c r="X422" s="38"/>
    </row>
    <row r="423">
      <c r="A423" s="38"/>
      <c r="B423" s="40"/>
      <c r="D423" s="38"/>
      <c r="F423" s="38"/>
      <c r="G423" s="40"/>
      <c r="I423" s="38"/>
      <c r="K423" s="38"/>
      <c r="L423" s="40"/>
      <c r="N423" s="38"/>
      <c r="P423" s="38"/>
      <c r="Q423" s="40"/>
      <c r="S423" s="38"/>
      <c r="U423" s="38"/>
      <c r="V423" s="40"/>
      <c r="X423" s="38"/>
    </row>
    <row r="424">
      <c r="A424" s="38"/>
      <c r="B424" s="40"/>
      <c r="D424" s="38"/>
      <c r="F424" s="38"/>
      <c r="G424" s="40"/>
      <c r="I424" s="38"/>
      <c r="K424" s="38"/>
      <c r="L424" s="40"/>
      <c r="N424" s="38"/>
      <c r="P424" s="38"/>
      <c r="Q424" s="40"/>
      <c r="S424" s="38"/>
      <c r="U424" s="38"/>
      <c r="V424" s="40"/>
      <c r="X424" s="38"/>
    </row>
    <row r="425">
      <c r="A425" s="38"/>
      <c r="B425" s="40"/>
      <c r="D425" s="38"/>
      <c r="F425" s="38"/>
      <c r="G425" s="40"/>
      <c r="I425" s="38"/>
      <c r="K425" s="38"/>
      <c r="L425" s="40"/>
      <c r="N425" s="38"/>
      <c r="P425" s="38"/>
      <c r="Q425" s="40"/>
      <c r="S425" s="38"/>
      <c r="U425" s="38"/>
      <c r="V425" s="40"/>
      <c r="X425" s="38"/>
    </row>
    <row r="426">
      <c r="D426" s="38"/>
      <c r="I426" s="38"/>
      <c r="N426" s="38"/>
      <c r="S426" s="38"/>
      <c r="X426" s="38"/>
    </row>
    <row r="427">
      <c r="D427" s="38"/>
      <c r="I427" s="38"/>
      <c r="N427" s="38"/>
      <c r="S427" s="38"/>
      <c r="X427" s="38"/>
    </row>
    <row r="428">
      <c r="D428" s="38"/>
      <c r="I428" s="38"/>
      <c r="N428" s="38"/>
      <c r="S428" s="38"/>
      <c r="X428" s="38"/>
    </row>
    <row r="429">
      <c r="D429" s="38"/>
      <c r="I429" s="38"/>
      <c r="N429" s="38"/>
      <c r="S429" s="38"/>
      <c r="X429" s="38"/>
    </row>
    <row r="430">
      <c r="D430" s="38"/>
      <c r="I430" s="38"/>
      <c r="N430" s="38"/>
      <c r="S430" s="38"/>
      <c r="X430" s="38"/>
    </row>
    <row r="431">
      <c r="A431" s="39"/>
      <c r="B431" s="38"/>
      <c r="C431" s="38"/>
      <c r="D431" s="38"/>
      <c r="E431" s="38"/>
      <c r="F431" s="39"/>
      <c r="G431" s="38"/>
      <c r="H431" s="38"/>
      <c r="I431" s="38"/>
      <c r="J431" s="38"/>
      <c r="K431" s="39"/>
      <c r="L431" s="38"/>
      <c r="M431" s="38"/>
      <c r="N431" s="38"/>
      <c r="O431" s="38"/>
      <c r="P431" s="39"/>
      <c r="Q431" s="38"/>
      <c r="R431" s="38"/>
      <c r="S431" s="38"/>
      <c r="T431" s="38"/>
      <c r="U431" s="39"/>
      <c r="V431" s="38"/>
      <c r="W431" s="38"/>
      <c r="X431" s="38"/>
      <c r="Y431" s="38"/>
    </row>
    <row r="432">
      <c r="A432" s="38"/>
      <c r="B432" s="40"/>
      <c r="D432" s="38"/>
      <c r="F432" s="38"/>
      <c r="G432" s="40"/>
      <c r="I432" s="38"/>
      <c r="K432" s="38"/>
      <c r="L432" s="40"/>
      <c r="N432" s="38"/>
      <c r="P432" s="38"/>
      <c r="Q432" s="40"/>
      <c r="S432" s="38"/>
      <c r="U432" s="38"/>
      <c r="V432" s="40"/>
      <c r="X432" s="38"/>
    </row>
    <row r="433">
      <c r="A433" s="38"/>
      <c r="B433" s="40"/>
      <c r="D433" s="38"/>
      <c r="F433" s="38"/>
      <c r="G433" s="40"/>
      <c r="I433" s="38"/>
      <c r="K433" s="38"/>
      <c r="L433" s="40"/>
      <c r="N433" s="38"/>
      <c r="P433" s="38"/>
      <c r="Q433" s="40"/>
      <c r="S433" s="38"/>
      <c r="U433" s="38"/>
      <c r="V433" s="40"/>
      <c r="X433" s="38"/>
    </row>
    <row r="434">
      <c r="A434" s="38"/>
      <c r="B434" s="40"/>
      <c r="D434" s="38"/>
      <c r="F434" s="38"/>
      <c r="G434" s="40"/>
      <c r="I434" s="38"/>
      <c r="K434" s="38"/>
      <c r="L434" s="40"/>
      <c r="N434" s="38"/>
      <c r="P434" s="38"/>
      <c r="Q434" s="40"/>
      <c r="S434" s="38"/>
      <c r="U434" s="38"/>
      <c r="V434" s="40"/>
      <c r="X434" s="38"/>
    </row>
    <row r="435">
      <c r="A435" s="38"/>
      <c r="B435" s="40"/>
      <c r="D435" s="38"/>
      <c r="F435" s="38"/>
      <c r="G435" s="40"/>
      <c r="I435" s="38"/>
      <c r="K435" s="38"/>
      <c r="L435" s="40"/>
      <c r="N435" s="38"/>
      <c r="P435" s="38"/>
      <c r="Q435" s="40"/>
      <c r="S435" s="38"/>
      <c r="U435" s="38"/>
      <c r="V435" s="40"/>
      <c r="X435" s="38"/>
    </row>
    <row r="436">
      <c r="D436" s="38"/>
      <c r="I436" s="38"/>
      <c r="N436" s="38"/>
      <c r="S436" s="38"/>
      <c r="X436" s="38"/>
    </row>
    <row r="437">
      <c r="D437" s="38"/>
      <c r="I437" s="38"/>
      <c r="N437" s="38"/>
      <c r="S437" s="38"/>
      <c r="X437" s="38"/>
    </row>
    <row r="438">
      <c r="D438" s="38"/>
      <c r="I438" s="38"/>
      <c r="N438" s="38"/>
      <c r="S438" s="38"/>
      <c r="X438" s="38"/>
    </row>
    <row r="439">
      <c r="D439" s="38"/>
      <c r="I439" s="38"/>
      <c r="N439" s="38"/>
      <c r="S439" s="38"/>
      <c r="X439" s="38"/>
    </row>
    <row r="440">
      <c r="D440" s="38"/>
      <c r="I440" s="38"/>
      <c r="N440" s="38"/>
      <c r="S440" s="38"/>
      <c r="X440" s="38"/>
    </row>
    <row r="441">
      <c r="A441" s="39"/>
      <c r="B441" s="38"/>
      <c r="C441" s="38"/>
      <c r="D441" s="38"/>
      <c r="E441" s="38"/>
      <c r="F441" s="39"/>
      <c r="G441" s="38"/>
      <c r="H441" s="38"/>
      <c r="I441" s="38"/>
      <c r="J441" s="38"/>
      <c r="K441" s="39"/>
      <c r="L441" s="38"/>
      <c r="M441" s="38"/>
      <c r="N441" s="38"/>
      <c r="O441" s="38"/>
      <c r="P441" s="39"/>
      <c r="Q441" s="38"/>
      <c r="R441" s="38"/>
      <c r="S441" s="38"/>
      <c r="T441" s="38"/>
      <c r="U441" s="39"/>
      <c r="V441" s="38"/>
      <c r="W441" s="38"/>
      <c r="X441" s="38"/>
      <c r="Y441" s="38"/>
    </row>
    <row r="442">
      <c r="A442" s="38"/>
      <c r="B442" s="40"/>
      <c r="D442" s="38"/>
      <c r="F442" s="38"/>
      <c r="G442" s="40"/>
      <c r="I442" s="38"/>
      <c r="K442" s="38"/>
      <c r="L442" s="40"/>
      <c r="N442" s="38"/>
      <c r="P442" s="38"/>
      <c r="Q442" s="40"/>
      <c r="S442" s="38"/>
      <c r="U442" s="38"/>
      <c r="V442" s="40"/>
      <c r="X442" s="38"/>
    </row>
    <row r="443">
      <c r="A443" s="38"/>
      <c r="B443" s="40"/>
      <c r="D443" s="38"/>
      <c r="F443" s="38"/>
      <c r="G443" s="40"/>
      <c r="I443" s="38"/>
      <c r="K443" s="38"/>
      <c r="L443" s="40"/>
      <c r="N443" s="38"/>
      <c r="P443" s="38"/>
      <c r="Q443" s="40"/>
      <c r="S443" s="38"/>
      <c r="U443" s="38"/>
      <c r="V443" s="40"/>
      <c r="X443" s="38"/>
    </row>
    <row r="444">
      <c r="A444" s="38"/>
      <c r="B444" s="40"/>
      <c r="D444" s="38"/>
      <c r="F444" s="38"/>
      <c r="G444" s="40"/>
      <c r="I444" s="38"/>
      <c r="K444" s="38"/>
      <c r="L444" s="40"/>
      <c r="N444" s="38"/>
      <c r="P444" s="38"/>
      <c r="Q444" s="40"/>
      <c r="S444" s="38"/>
      <c r="U444" s="38"/>
      <c r="V444" s="40"/>
      <c r="X444" s="38"/>
    </row>
    <row r="445">
      <c r="A445" s="38"/>
      <c r="B445" s="40"/>
      <c r="D445" s="38"/>
      <c r="F445" s="38"/>
      <c r="G445" s="40"/>
      <c r="I445" s="38"/>
      <c r="K445" s="38"/>
      <c r="L445" s="40"/>
      <c r="N445" s="38"/>
      <c r="P445" s="38"/>
      <c r="Q445" s="40"/>
      <c r="S445" s="38"/>
      <c r="U445" s="38"/>
      <c r="V445" s="40"/>
      <c r="X445" s="38"/>
    </row>
    <row r="446">
      <c r="D446" s="38"/>
      <c r="I446" s="38"/>
      <c r="N446" s="38"/>
      <c r="S446" s="38"/>
      <c r="X446" s="38"/>
    </row>
    <row r="447">
      <c r="D447" s="38"/>
      <c r="I447" s="38"/>
      <c r="N447" s="38"/>
      <c r="S447" s="38"/>
      <c r="X447" s="38"/>
    </row>
    <row r="448">
      <c r="D448" s="38"/>
      <c r="I448" s="38"/>
      <c r="N448" s="38"/>
      <c r="S448" s="38"/>
      <c r="X448" s="38"/>
    </row>
    <row r="449">
      <c r="D449" s="38"/>
      <c r="I449" s="38"/>
      <c r="N449" s="38"/>
      <c r="S449" s="38"/>
      <c r="X449" s="38"/>
    </row>
    <row r="450">
      <c r="D450" s="38"/>
      <c r="I450" s="38"/>
      <c r="N450" s="38"/>
      <c r="S450" s="38"/>
      <c r="X450" s="38"/>
    </row>
    <row r="451">
      <c r="A451" s="39"/>
      <c r="B451" s="38"/>
      <c r="C451" s="38"/>
      <c r="D451" s="38"/>
      <c r="E451" s="38"/>
      <c r="F451" s="39"/>
      <c r="G451" s="38"/>
      <c r="H451" s="38"/>
      <c r="I451" s="38"/>
      <c r="J451" s="38"/>
      <c r="K451" s="39"/>
      <c r="L451" s="38"/>
      <c r="M451" s="38"/>
      <c r="N451" s="38"/>
      <c r="O451" s="38"/>
      <c r="P451" s="39"/>
      <c r="Q451" s="38"/>
      <c r="R451" s="38"/>
      <c r="S451" s="38"/>
      <c r="T451" s="38"/>
      <c r="U451" s="39"/>
      <c r="V451" s="38"/>
      <c r="W451" s="38"/>
      <c r="X451" s="38"/>
      <c r="Y451" s="38"/>
    </row>
    <row r="452">
      <c r="A452" s="38"/>
      <c r="B452" s="40"/>
      <c r="D452" s="38"/>
      <c r="F452" s="38"/>
      <c r="G452" s="40"/>
      <c r="I452" s="38"/>
      <c r="K452" s="38"/>
      <c r="L452" s="40"/>
      <c r="N452" s="38"/>
      <c r="P452" s="38"/>
      <c r="Q452" s="40"/>
      <c r="S452" s="38"/>
      <c r="U452" s="38"/>
      <c r="V452" s="40"/>
      <c r="X452" s="38"/>
    </row>
    <row r="453">
      <c r="A453" s="38"/>
      <c r="B453" s="40"/>
      <c r="D453" s="38"/>
      <c r="F453" s="38"/>
      <c r="G453" s="40"/>
      <c r="I453" s="38"/>
      <c r="K453" s="38"/>
      <c r="L453" s="40"/>
      <c r="N453" s="38"/>
      <c r="P453" s="38"/>
      <c r="Q453" s="40"/>
      <c r="S453" s="38"/>
      <c r="U453" s="38"/>
      <c r="V453" s="40"/>
      <c r="X453" s="38"/>
    </row>
    <row r="454">
      <c r="A454" s="38"/>
      <c r="B454" s="40"/>
      <c r="D454" s="38"/>
      <c r="F454" s="38"/>
      <c r="G454" s="40"/>
      <c r="I454" s="38"/>
      <c r="K454" s="38"/>
      <c r="L454" s="40"/>
      <c r="N454" s="38"/>
      <c r="P454" s="38"/>
      <c r="Q454" s="40"/>
      <c r="S454" s="38"/>
      <c r="U454" s="38"/>
      <c r="V454" s="40"/>
      <c r="X454" s="38"/>
    </row>
    <row r="455">
      <c r="A455" s="38"/>
      <c r="B455" s="40"/>
      <c r="D455" s="38"/>
      <c r="F455" s="38"/>
      <c r="G455" s="40"/>
      <c r="I455" s="38"/>
      <c r="K455" s="38"/>
      <c r="L455" s="40"/>
      <c r="N455" s="38"/>
      <c r="P455" s="38"/>
      <c r="Q455" s="40"/>
      <c r="S455" s="38"/>
      <c r="U455" s="38"/>
      <c r="V455" s="40"/>
      <c r="X455" s="38"/>
    </row>
    <row r="456">
      <c r="D456" s="38"/>
      <c r="I456" s="38"/>
      <c r="N456" s="38"/>
      <c r="S456" s="38"/>
      <c r="X456" s="38"/>
    </row>
    <row r="457">
      <c r="D457" s="38"/>
      <c r="I457" s="38"/>
      <c r="N457" s="38"/>
      <c r="S457" s="38"/>
      <c r="X457" s="38"/>
    </row>
    <row r="458">
      <c r="D458" s="38"/>
      <c r="I458" s="38"/>
      <c r="N458" s="38"/>
      <c r="S458" s="38"/>
      <c r="X458" s="38"/>
    </row>
    <row r="459">
      <c r="D459" s="38"/>
      <c r="I459" s="38"/>
      <c r="N459" s="38"/>
      <c r="S459" s="38"/>
      <c r="X459" s="38"/>
    </row>
    <row r="460">
      <c r="D460" s="38"/>
      <c r="I460" s="38"/>
      <c r="N460" s="38"/>
      <c r="S460" s="38"/>
      <c r="X460" s="38"/>
    </row>
    <row r="461">
      <c r="A461" s="39"/>
      <c r="B461" s="38"/>
      <c r="C461" s="38"/>
      <c r="D461" s="38"/>
      <c r="E461" s="38"/>
      <c r="F461" s="39"/>
      <c r="G461" s="38"/>
      <c r="H461" s="38"/>
      <c r="I461" s="38"/>
      <c r="J461" s="38"/>
      <c r="K461" s="39"/>
      <c r="L461" s="38"/>
      <c r="M461" s="38"/>
      <c r="N461" s="38"/>
      <c r="O461" s="38"/>
      <c r="P461" s="39"/>
      <c r="Q461" s="38"/>
      <c r="R461" s="38"/>
      <c r="S461" s="38"/>
      <c r="T461" s="38"/>
      <c r="U461" s="39"/>
      <c r="V461" s="38"/>
      <c r="W461" s="38"/>
      <c r="X461" s="38"/>
      <c r="Y461" s="38"/>
    </row>
    <row r="462">
      <c r="A462" s="38"/>
      <c r="B462" s="40"/>
      <c r="D462" s="38"/>
      <c r="F462" s="38"/>
      <c r="G462" s="40"/>
      <c r="I462" s="38"/>
      <c r="K462" s="38"/>
      <c r="L462" s="40"/>
      <c r="N462" s="38"/>
      <c r="P462" s="38"/>
      <c r="Q462" s="40"/>
      <c r="S462" s="38"/>
      <c r="U462" s="38"/>
      <c r="V462" s="40"/>
      <c r="X462" s="38"/>
    </row>
    <row r="463">
      <c r="A463" s="38"/>
      <c r="B463" s="40"/>
      <c r="D463" s="38"/>
      <c r="F463" s="38"/>
      <c r="G463" s="40"/>
      <c r="I463" s="38"/>
      <c r="K463" s="38"/>
      <c r="L463" s="40"/>
      <c r="N463" s="38"/>
      <c r="P463" s="38"/>
      <c r="Q463" s="40"/>
      <c r="S463" s="38"/>
      <c r="U463" s="38"/>
      <c r="V463" s="40"/>
      <c r="X463" s="38"/>
    </row>
    <row r="464">
      <c r="A464" s="38"/>
      <c r="B464" s="40"/>
      <c r="D464" s="38"/>
      <c r="F464" s="38"/>
      <c r="G464" s="40"/>
      <c r="I464" s="38"/>
      <c r="K464" s="38"/>
      <c r="L464" s="40"/>
      <c r="N464" s="38"/>
      <c r="P464" s="38"/>
      <c r="Q464" s="40"/>
      <c r="S464" s="38"/>
      <c r="U464" s="38"/>
      <c r="V464" s="40"/>
      <c r="X464" s="38"/>
    </row>
    <row r="465">
      <c r="A465" s="38"/>
      <c r="B465" s="40"/>
      <c r="D465" s="38"/>
      <c r="F465" s="38"/>
      <c r="G465" s="40"/>
      <c r="I465" s="38"/>
      <c r="K465" s="38"/>
      <c r="L465" s="40"/>
      <c r="N465" s="38"/>
      <c r="P465" s="38"/>
      <c r="Q465" s="40"/>
      <c r="S465" s="38"/>
      <c r="U465" s="38"/>
      <c r="V465" s="40"/>
      <c r="X465" s="38"/>
    </row>
    <row r="466">
      <c r="D466" s="38"/>
      <c r="I466" s="38"/>
      <c r="N466" s="38"/>
      <c r="S466" s="38"/>
      <c r="X466" s="38"/>
    </row>
    <row r="467">
      <c r="D467" s="38"/>
      <c r="I467" s="38"/>
      <c r="N467" s="38"/>
      <c r="S467" s="38"/>
      <c r="X467" s="38"/>
    </row>
    <row r="468">
      <c r="D468" s="38"/>
      <c r="I468" s="38"/>
      <c r="N468" s="38"/>
      <c r="S468" s="38"/>
      <c r="X468" s="38"/>
    </row>
    <row r="469">
      <c r="D469" s="38"/>
      <c r="I469" s="38"/>
      <c r="N469" s="38"/>
      <c r="S469" s="38"/>
      <c r="X469" s="38"/>
    </row>
    <row r="470">
      <c r="D470" s="38"/>
      <c r="I470" s="38"/>
      <c r="N470" s="38"/>
      <c r="S470" s="38"/>
      <c r="X470" s="38"/>
    </row>
    <row r="471">
      <c r="A471" s="39"/>
      <c r="B471" s="38"/>
      <c r="C471" s="38"/>
      <c r="D471" s="38"/>
      <c r="E471" s="38"/>
      <c r="F471" s="39"/>
      <c r="G471" s="38"/>
      <c r="H471" s="38"/>
      <c r="I471" s="38"/>
      <c r="J471" s="38"/>
      <c r="K471" s="39"/>
      <c r="L471" s="38"/>
      <c r="M471" s="38"/>
      <c r="N471" s="38"/>
      <c r="O471" s="38"/>
      <c r="P471" s="39"/>
      <c r="Q471" s="38"/>
      <c r="R471" s="38"/>
      <c r="S471" s="38"/>
      <c r="T471" s="38"/>
      <c r="U471" s="39"/>
      <c r="V471" s="38"/>
      <c r="W471" s="38"/>
      <c r="X471" s="38"/>
      <c r="Y471" s="38"/>
    </row>
    <row r="472">
      <c r="A472" s="38"/>
      <c r="B472" s="40"/>
      <c r="D472" s="38"/>
      <c r="F472" s="38"/>
      <c r="G472" s="40"/>
      <c r="I472" s="38"/>
      <c r="K472" s="38"/>
      <c r="L472" s="40"/>
      <c r="N472" s="38"/>
      <c r="P472" s="38"/>
      <c r="Q472" s="40"/>
      <c r="S472" s="38"/>
      <c r="U472" s="38"/>
      <c r="V472" s="40"/>
      <c r="X472" s="38"/>
    </row>
    <row r="473">
      <c r="A473" s="38"/>
      <c r="B473" s="40"/>
      <c r="D473" s="38"/>
      <c r="F473" s="38"/>
      <c r="G473" s="40"/>
      <c r="I473" s="38"/>
      <c r="K473" s="38"/>
      <c r="L473" s="40"/>
      <c r="N473" s="38"/>
      <c r="P473" s="38"/>
      <c r="Q473" s="40"/>
      <c r="S473" s="38"/>
      <c r="U473" s="38"/>
      <c r="V473" s="40"/>
      <c r="X473" s="38"/>
    </row>
    <row r="474">
      <c r="A474" s="38"/>
      <c r="B474" s="40"/>
      <c r="D474" s="38"/>
      <c r="F474" s="38"/>
      <c r="G474" s="40"/>
      <c r="I474" s="38"/>
      <c r="K474" s="38"/>
      <c r="L474" s="40"/>
      <c r="N474" s="38"/>
      <c r="P474" s="38"/>
      <c r="Q474" s="40"/>
      <c r="S474" s="38"/>
      <c r="U474" s="38"/>
      <c r="V474" s="40"/>
      <c r="X474" s="38"/>
    </row>
    <row r="475">
      <c r="A475" s="38"/>
      <c r="B475" s="40"/>
      <c r="D475" s="38"/>
      <c r="F475" s="38"/>
      <c r="G475" s="40"/>
      <c r="I475" s="38"/>
      <c r="K475" s="38"/>
      <c r="L475" s="40"/>
      <c r="N475" s="38"/>
      <c r="P475" s="38"/>
      <c r="Q475" s="40"/>
      <c r="S475" s="38"/>
      <c r="U475" s="38"/>
      <c r="V475" s="40"/>
      <c r="X475" s="38"/>
    </row>
    <row r="476">
      <c r="D476" s="38"/>
      <c r="I476" s="38"/>
      <c r="N476" s="38"/>
      <c r="S476" s="38"/>
      <c r="X476" s="38"/>
    </row>
    <row r="477">
      <c r="D477" s="38"/>
      <c r="I477" s="38"/>
      <c r="N477" s="38"/>
      <c r="S477" s="38"/>
      <c r="X477" s="38"/>
    </row>
    <row r="478">
      <c r="D478" s="38"/>
      <c r="I478" s="38"/>
      <c r="N478" s="38"/>
      <c r="S478" s="38"/>
      <c r="X478" s="38"/>
    </row>
    <row r="479">
      <c r="D479" s="38"/>
      <c r="I479" s="38"/>
      <c r="N479" s="38"/>
      <c r="S479" s="38"/>
      <c r="X479" s="38"/>
    </row>
    <row r="480">
      <c r="D480" s="38"/>
      <c r="I480" s="38"/>
      <c r="N480" s="38"/>
      <c r="S480" s="38"/>
      <c r="X480" s="38"/>
    </row>
    <row r="481">
      <c r="A481" s="39"/>
      <c r="B481" s="38"/>
      <c r="C481" s="38"/>
      <c r="D481" s="38"/>
      <c r="E481" s="38"/>
      <c r="F481" s="39"/>
      <c r="G481" s="38"/>
      <c r="H481" s="38"/>
      <c r="I481" s="38"/>
      <c r="J481" s="38"/>
      <c r="K481" s="39"/>
      <c r="L481" s="38"/>
      <c r="M481" s="38"/>
      <c r="N481" s="38"/>
      <c r="O481" s="38"/>
      <c r="P481" s="39"/>
      <c r="Q481" s="38"/>
      <c r="R481" s="38"/>
      <c r="S481" s="38"/>
      <c r="T481" s="38"/>
      <c r="U481" s="39"/>
      <c r="V481" s="38"/>
      <c r="W481" s="38"/>
      <c r="X481" s="38"/>
      <c r="Y481" s="38"/>
    </row>
    <row r="482">
      <c r="A482" s="38"/>
      <c r="B482" s="40"/>
      <c r="D482" s="38"/>
      <c r="F482" s="38"/>
      <c r="G482" s="40"/>
      <c r="I482" s="38"/>
      <c r="K482" s="38"/>
      <c r="L482" s="40"/>
      <c r="N482" s="38"/>
      <c r="P482" s="38"/>
      <c r="Q482" s="40"/>
      <c r="S482" s="38"/>
      <c r="U482" s="38"/>
      <c r="V482" s="40"/>
      <c r="X482" s="38"/>
    </row>
    <row r="483">
      <c r="A483" s="38"/>
      <c r="B483" s="40"/>
      <c r="D483" s="38"/>
      <c r="F483" s="38"/>
      <c r="G483" s="40"/>
      <c r="I483" s="38"/>
      <c r="K483" s="38"/>
      <c r="L483" s="40"/>
      <c r="N483" s="38"/>
      <c r="P483" s="38"/>
      <c r="Q483" s="40"/>
      <c r="S483" s="38"/>
      <c r="U483" s="38"/>
      <c r="V483" s="40"/>
      <c r="X483" s="38"/>
    </row>
    <row r="484">
      <c r="A484" s="38"/>
      <c r="B484" s="40"/>
      <c r="D484" s="38"/>
      <c r="F484" s="38"/>
      <c r="G484" s="40"/>
      <c r="I484" s="38"/>
      <c r="K484" s="38"/>
      <c r="L484" s="40"/>
      <c r="N484" s="38"/>
      <c r="P484" s="38"/>
      <c r="Q484" s="40"/>
      <c r="S484" s="38"/>
      <c r="U484" s="38"/>
      <c r="V484" s="40"/>
      <c r="X484" s="38"/>
    </row>
    <row r="485">
      <c r="A485" s="38"/>
      <c r="B485" s="40"/>
      <c r="D485" s="38"/>
      <c r="F485" s="38"/>
      <c r="G485" s="40"/>
      <c r="I485" s="38"/>
      <c r="K485" s="38"/>
      <c r="L485" s="40"/>
      <c r="N485" s="38"/>
      <c r="P485" s="38"/>
      <c r="Q485" s="40"/>
      <c r="S485" s="38"/>
      <c r="U485" s="38"/>
      <c r="V485" s="40"/>
      <c r="X485" s="38"/>
    </row>
    <row r="486">
      <c r="D486" s="38"/>
      <c r="I486" s="38"/>
      <c r="N486" s="38"/>
      <c r="S486" s="38"/>
      <c r="X486" s="38"/>
    </row>
    <row r="487">
      <c r="D487" s="38"/>
      <c r="I487" s="38"/>
      <c r="N487" s="38"/>
      <c r="S487" s="38"/>
      <c r="X487" s="38"/>
    </row>
    <row r="488">
      <c r="D488" s="38"/>
      <c r="I488" s="38"/>
      <c r="N488" s="38"/>
      <c r="S488" s="38"/>
      <c r="X488" s="38"/>
    </row>
    <row r="489">
      <c r="D489" s="38"/>
      <c r="I489" s="38"/>
      <c r="N489" s="38"/>
      <c r="S489" s="38"/>
      <c r="X489" s="38"/>
    </row>
    <row r="490">
      <c r="D490" s="38"/>
      <c r="I490" s="38"/>
      <c r="N490" s="38"/>
      <c r="S490" s="38"/>
      <c r="X490" s="38"/>
    </row>
    <row r="491">
      <c r="A491" s="39"/>
      <c r="B491" s="38"/>
      <c r="C491" s="38"/>
      <c r="D491" s="38"/>
      <c r="E491" s="38"/>
      <c r="F491" s="39"/>
      <c r="G491" s="38"/>
      <c r="H491" s="38"/>
      <c r="I491" s="38"/>
      <c r="J491" s="38"/>
      <c r="K491" s="39"/>
      <c r="L491" s="38"/>
      <c r="M491" s="38"/>
      <c r="N491" s="38"/>
      <c r="O491" s="38"/>
      <c r="P491" s="39"/>
      <c r="Q491" s="38"/>
      <c r="R491" s="38"/>
      <c r="S491" s="38"/>
      <c r="T491" s="38"/>
      <c r="U491" s="39"/>
      <c r="V491" s="38"/>
      <c r="W491" s="38"/>
      <c r="X491" s="38"/>
      <c r="Y491" s="38"/>
    </row>
    <row r="492">
      <c r="A492" s="38"/>
      <c r="B492" s="40"/>
      <c r="D492" s="38"/>
      <c r="F492" s="38"/>
      <c r="G492" s="40"/>
      <c r="I492" s="38"/>
      <c r="K492" s="38"/>
      <c r="L492" s="40"/>
      <c r="N492" s="38"/>
      <c r="P492" s="38"/>
      <c r="Q492" s="40"/>
      <c r="S492" s="38"/>
      <c r="U492" s="38"/>
      <c r="V492" s="40"/>
      <c r="X492" s="38"/>
    </row>
    <row r="493">
      <c r="A493" s="38"/>
      <c r="B493" s="40"/>
      <c r="D493" s="38"/>
      <c r="F493" s="38"/>
      <c r="G493" s="40"/>
      <c r="I493" s="38"/>
      <c r="K493" s="38"/>
      <c r="L493" s="40"/>
      <c r="N493" s="38"/>
      <c r="P493" s="38"/>
      <c r="Q493" s="40"/>
      <c r="S493" s="38"/>
      <c r="U493" s="38"/>
      <c r="V493" s="40"/>
      <c r="X493" s="38"/>
    </row>
    <row r="494">
      <c r="A494" s="38"/>
      <c r="B494" s="40"/>
      <c r="D494" s="38"/>
      <c r="F494" s="38"/>
      <c r="G494" s="40"/>
      <c r="I494" s="38"/>
      <c r="K494" s="38"/>
      <c r="L494" s="40"/>
      <c r="N494" s="38"/>
      <c r="P494" s="38"/>
      <c r="Q494" s="40"/>
      <c r="S494" s="38"/>
      <c r="U494" s="38"/>
      <c r="V494" s="40"/>
      <c r="X494" s="38"/>
    </row>
    <row r="495">
      <c r="A495" s="38"/>
      <c r="B495" s="40"/>
      <c r="D495" s="38"/>
      <c r="F495" s="38"/>
      <c r="G495" s="40"/>
      <c r="I495" s="38"/>
      <c r="K495" s="38"/>
      <c r="L495" s="40"/>
      <c r="N495" s="38"/>
      <c r="P495" s="38"/>
      <c r="Q495" s="40"/>
      <c r="S495" s="38"/>
      <c r="U495" s="38"/>
      <c r="V495" s="40"/>
      <c r="X495" s="38"/>
    </row>
    <row r="496">
      <c r="D496" s="38"/>
      <c r="I496" s="38"/>
      <c r="N496" s="38"/>
      <c r="S496" s="38"/>
      <c r="X496" s="38"/>
    </row>
    <row r="497">
      <c r="D497" s="38"/>
      <c r="I497" s="38"/>
      <c r="N497" s="38"/>
      <c r="S497" s="38"/>
      <c r="X497" s="38"/>
    </row>
    <row r="498">
      <c r="D498" s="38"/>
      <c r="I498" s="38"/>
      <c r="N498" s="38"/>
      <c r="S498" s="38"/>
      <c r="X498" s="38"/>
    </row>
    <row r="499">
      <c r="D499" s="38"/>
      <c r="I499" s="38"/>
      <c r="N499" s="38"/>
      <c r="S499" s="38"/>
      <c r="X499" s="38"/>
    </row>
    <row r="500">
      <c r="D500" s="38"/>
      <c r="I500" s="38"/>
      <c r="N500" s="38"/>
      <c r="S500" s="38"/>
      <c r="X500" s="38"/>
    </row>
    <row r="501">
      <c r="A501" s="39"/>
      <c r="B501" s="38"/>
      <c r="C501" s="38"/>
      <c r="D501" s="38"/>
      <c r="E501" s="38"/>
      <c r="F501" s="39"/>
      <c r="G501" s="38"/>
      <c r="H501" s="38"/>
      <c r="I501" s="38"/>
      <c r="J501" s="38"/>
      <c r="K501" s="39"/>
      <c r="L501" s="38"/>
      <c r="M501" s="38"/>
      <c r="N501" s="38"/>
      <c r="O501" s="38"/>
      <c r="P501" s="39"/>
      <c r="Q501" s="38"/>
      <c r="R501" s="38"/>
      <c r="S501" s="38"/>
      <c r="T501" s="38"/>
      <c r="U501" s="39"/>
      <c r="V501" s="38"/>
      <c r="W501" s="38"/>
      <c r="X501" s="38"/>
      <c r="Y501" s="38"/>
    </row>
    <row r="502">
      <c r="A502" s="38"/>
      <c r="B502" s="40"/>
      <c r="D502" s="38"/>
      <c r="F502" s="38"/>
      <c r="G502" s="40"/>
      <c r="I502" s="38"/>
      <c r="K502" s="38"/>
      <c r="L502" s="40"/>
      <c r="N502" s="38"/>
      <c r="P502" s="38"/>
      <c r="Q502" s="40"/>
      <c r="S502" s="38"/>
      <c r="U502" s="38"/>
      <c r="V502" s="40"/>
      <c r="X502" s="38"/>
    </row>
    <row r="503">
      <c r="A503" s="38"/>
      <c r="B503" s="40"/>
      <c r="D503" s="38"/>
      <c r="F503" s="38"/>
      <c r="G503" s="40"/>
      <c r="I503" s="38"/>
      <c r="K503" s="38"/>
      <c r="L503" s="40"/>
      <c r="N503" s="38"/>
      <c r="P503" s="38"/>
      <c r="Q503" s="40"/>
      <c r="S503" s="38"/>
      <c r="U503" s="38"/>
      <c r="V503" s="40"/>
      <c r="X503" s="38"/>
    </row>
    <row r="504">
      <c r="A504" s="38"/>
      <c r="B504" s="40"/>
      <c r="D504" s="38"/>
      <c r="F504" s="38"/>
      <c r="G504" s="40"/>
      <c r="I504" s="38"/>
      <c r="K504" s="38"/>
      <c r="L504" s="40"/>
      <c r="N504" s="38"/>
      <c r="P504" s="38"/>
      <c r="Q504" s="40"/>
      <c r="S504" s="38"/>
      <c r="U504" s="38"/>
      <c r="V504" s="40"/>
      <c r="X504" s="38"/>
    </row>
    <row r="505">
      <c r="A505" s="38"/>
      <c r="B505" s="40"/>
      <c r="D505" s="38"/>
      <c r="F505" s="38"/>
      <c r="G505" s="40"/>
      <c r="I505" s="38"/>
      <c r="K505" s="38"/>
      <c r="L505" s="40"/>
      <c r="N505" s="38"/>
      <c r="P505" s="38"/>
      <c r="Q505" s="40"/>
      <c r="S505" s="38"/>
      <c r="U505" s="38"/>
      <c r="V505" s="40"/>
      <c r="X505" s="38"/>
    </row>
    <row r="506">
      <c r="D506" s="38"/>
      <c r="I506" s="38"/>
      <c r="N506" s="38"/>
      <c r="S506" s="38"/>
      <c r="X506" s="38"/>
    </row>
    <row r="507">
      <c r="D507" s="38"/>
      <c r="I507" s="38"/>
      <c r="N507" s="38"/>
      <c r="S507" s="38"/>
      <c r="X507" s="38"/>
    </row>
    <row r="508">
      <c r="D508" s="38"/>
      <c r="I508" s="38"/>
      <c r="N508" s="38"/>
      <c r="S508" s="38"/>
      <c r="X508" s="38"/>
    </row>
    <row r="509">
      <c r="D509" s="38"/>
      <c r="I509" s="38"/>
      <c r="N509" s="38"/>
      <c r="S509" s="38"/>
      <c r="X509" s="38"/>
    </row>
    <row r="510">
      <c r="D510" s="38"/>
      <c r="I510" s="38"/>
      <c r="N510" s="38"/>
      <c r="S510" s="38"/>
      <c r="X510" s="38"/>
    </row>
    <row r="511">
      <c r="A511" s="39"/>
      <c r="B511" s="38"/>
      <c r="C511" s="38"/>
      <c r="D511" s="38"/>
      <c r="E511" s="38"/>
      <c r="F511" s="39"/>
      <c r="G511" s="38"/>
      <c r="H511" s="38"/>
      <c r="I511" s="38"/>
      <c r="J511" s="38"/>
      <c r="K511" s="39"/>
      <c r="L511" s="38"/>
      <c r="M511" s="38"/>
      <c r="N511" s="38"/>
      <c r="O511" s="38"/>
      <c r="P511" s="39"/>
      <c r="Q511" s="38"/>
      <c r="R511" s="38"/>
      <c r="S511" s="38"/>
      <c r="T511" s="38"/>
      <c r="U511" s="39"/>
      <c r="V511" s="38"/>
      <c r="W511" s="38"/>
      <c r="X511" s="38"/>
      <c r="Y511" s="38"/>
    </row>
    <row r="512">
      <c r="A512" s="38"/>
      <c r="B512" s="40"/>
      <c r="D512" s="38"/>
      <c r="F512" s="38"/>
      <c r="G512" s="40"/>
      <c r="I512" s="38"/>
      <c r="K512" s="38"/>
      <c r="L512" s="40"/>
      <c r="N512" s="38"/>
      <c r="P512" s="38"/>
      <c r="Q512" s="40"/>
      <c r="S512" s="38"/>
      <c r="U512" s="38"/>
      <c r="V512" s="40"/>
      <c r="X512" s="38"/>
    </row>
    <row r="513">
      <c r="A513" s="38"/>
      <c r="B513" s="40"/>
      <c r="D513" s="38"/>
      <c r="F513" s="38"/>
      <c r="G513" s="40"/>
      <c r="I513" s="38"/>
      <c r="K513" s="38"/>
      <c r="L513" s="40"/>
      <c r="N513" s="38"/>
      <c r="P513" s="38"/>
      <c r="Q513" s="40"/>
      <c r="S513" s="38"/>
      <c r="U513" s="38"/>
      <c r="V513" s="40"/>
      <c r="X513" s="38"/>
    </row>
    <row r="514">
      <c r="A514" s="38"/>
      <c r="B514" s="40"/>
      <c r="D514" s="38"/>
      <c r="F514" s="38"/>
      <c r="G514" s="40"/>
      <c r="I514" s="38"/>
      <c r="K514" s="38"/>
      <c r="L514" s="40"/>
      <c r="N514" s="38"/>
      <c r="P514" s="38"/>
      <c r="Q514" s="40"/>
      <c r="S514" s="38"/>
      <c r="U514" s="38"/>
      <c r="V514" s="40"/>
      <c r="X514" s="38"/>
    </row>
    <row r="515">
      <c r="A515" s="38"/>
      <c r="B515" s="40"/>
      <c r="D515" s="38"/>
      <c r="F515" s="38"/>
      <c r="G515" s="40"/>
      <c r="I515" s="38"/>
      <c r="K515" s="38"/>
      <c r="L515" s="40"/>
      <c r="N515" s="38"/>
      <c r="P515" s="38"/>
      <c r="Q515" s="40"/>
      <c r="S515" s="38"/>
      <c r="U515" s="38"/>
      <c r="V515" s="40"/>
      <c r="X515" s="38"/>
    </row>
    <row r="516">
      <c r="D516" s="38"/>
      <c r="I516" s="38"/>
      <c r="N516" s="38"/>
      <c r="S516" s="38"/>
      <c r="X516" s="38"/>
    </row>
    <row r="517">
      <c r="D517" s="38"/>
      <c r="I517" s="38"/>
      <c r="N517" s="38"/>
      <c r="S517" s="38"/>
      <c r="X517" s="38"/>
    </row>
    <row r="518">
      <c r="D518" s="38"/>
      <c r="I518" s="38"/>
      <c r="N518" s="38"/>
      <c r="S518" s="38"/>
      <c r="X518" s="38"/>
    </row>
    <row r="519">
      <c r="D519" s="38"/>
      <c r="I519" s="38"/>
      <c r="N519" s="38"/>
      <c r="S519" s="38"/>
      <c r="X519" s="38"/>
    </row>
    <row r="520">
      <c r="D520" s="38"/>
      <c r="I520" s="38"/>
      <c r="N520" s="38"/>
      <c r="S520" s="38"/>
      <c r="X520" s="38"/>
    </row>
    <row r="521">
      <c r="A521" s="39"/>
      <c r="B521" s="38"/>
      <c r="C521" s="38"/>
      <c r="D521" s="38"/>
      <c r="E521" s="38"/>
      <c r="F521" s="39"/>
      <c r="G521" s="38"/>
      <c r="H521" s="38"/>
      <c r="I521" s="38"/>
      <c r="J521" s="38"/>
      <c r="K521" s="39"/>
      <c r="L521" s="38"/>
      <c r="M521" s="38"/>
      <c r="N521" s="38"/>
      <c r="O521" s="38"/>
      <c r="P521" s="39"/>
      <c r="Q521" s="38"/>
      <c r="R521" s="38"/>
      <c r="S521" s="38"/>
      <c r="T521" s="38"/>
      <c r="U521" s="39"/>
      <c r="V521" s="38"/>
      <c r="W521" s="38"/>
      <c r="X521" s="38"/>
      <c r="Y521" s="38"/>
    </row>
    <row r="522">
      <c r="A522" s="38"/>
      <c r="B522" s="40"/>
      <c r="D522" s="38"/>
      <c r="F522" s="38"/>
      <c r="G522" s="40"/>
      <c r="I522" s="38"/>
      <c r="K522" s="38"/>
      <c r="L522" s="40"/>
      <c r="N522" s="38"/>
      <c r="P522" s="38"/>
      <c r="Q522" s="40"/>
      <c r="S522" s="38"/>
      <c r="U522" s="38"/>
      <c r="V522" s="40"/>
      <c r="X522" s="38"/>
    </row>
    <row r="523">
      <c r="A523" s="38"/>
      <c r="B523" s="40"/>
      <c r="D523" s="38"/>
      <c r="F523" s="38"/>
      <c r="G523" s="40"/>
      <c r="I523" s="38"/>
      <c r="K523" s="38"/>
      <c r="L523" s="40"/>
      <c r="N523" s="38"/>
      <c r="P523" s="38"/>
      <c r="Q523" s="40"/>
      <c r="S523" s="38"/>
      <c r="U523" s="38"/>
      <c r="V523" s="40"/>
      <c r="X523" s="38"/>
    </row>
    <row r="524">
      <c r="A524" s="38"/>
      <c r="B524" s="40"/>
      <c r="D524" s="38"/>
      <c r="F524" s="38"/>
      <c r="G524" s="40"/>
      <c r="I524" s="38"/>
      <c r="K524" s="38"/>
      <c r="L524" s="40"/>
      <c r="N524" s="38"/>
      <c r="P524" s="38"/>
      <c r="Q524" s="40"/>
      <c r="S524" s="38"/>
      <c r="U524" s="38"/>
      <c r="V524" s="40"/>
      <c r="X524" s="38"/>
    </row>
    <row r="525">
      <c r="A525" s="38"/>
      <c r="B525" s="40"/>
      <c r="D525" s="38"/>
      <c r="F525" s="38"/>
      <c r="G525" s="40"/>
      <c r="I525" s="38"/>
      <c r="K525" s="38"/>
      <c r="L525" s="40"/>
      <c r="N525" s="38"/>
      <c r="P525" s="38"/>
      <c r="Q525" s="40"/>
      <c r="S525" s="38"/>
      <c r="U525" s="38"/>
      <c r="V525" s="40"/>
      <c r="X525" s="38"/>
    </row>
    <row r="526">
      <c r="D526" s="38"/>
      <c r="I526" s="38"/>
      <c r="N526" s="38"/>
      <c r="S526" s="38"/>
      <c r="X526" s="38"/>
    </row>
    <row r="527">
      <c r="D527" s="38"/>
      <c r="I527" s="38"/>
      <c r="N527" s="38"/>
      <c r="S527" s="38"/>
      <c r="X527" s="38"/>
    </row>
    <row r="528">
      <c r="D528" s="38"/>
      <c r="I528" s="38"/>
      <c r="N528" s="38"/>
      <c r="S528" s="38"/>
      <c r="X528" s="38"/>
    </row>
    <row r="529">
      <c r="D529" s="38"/>
      <c r="I529" s="38"/>
      <c r="N529" s="38"/>
      <c r="S529" s="38"/>
      <c r="X529" s="38"/>
    </row>
    <row r="530">
      <c r="D530" s="38"/>
      <c r="I530" s="38"/>
      <c r="N530" s="38"/>
      <c r="S530" s="38"/>
      <c r="X530" s="38"/>
    </row>
    <row r="531">
      <c r="A531" s="39"/>
      <c r="B531" s="38"/>
      <c r="C531" s="38"/>
      <c r="D531" s="38"/>
      <c r="E531" s="38"/>
      <c r="F531" s="39"/>
      <c r="G531" s="38"/>
      <c r="H531" s="38"/>
      <c r="I531" s="38"/>
      <c r="J531" s="38"/>
      <c r="K531" s="39"/>
      <c r="L531" s="38"/>
      <c r="M531" s="38"/>
      <c r="N531" s="38"/>
      <c r="O531" s="38"/>
      <c r="P531" s="39"/>
      <c r="Q531" s="38"/>
      <c r="R531" s="38"/>
      <c r="S531" s="38"/>
      <c r="T531" s="38"/>
      <c r="U531" s="39"/>
      <c r="V531" s="38"/>
      <c r="W531" s="38"/>
      <c r="X531" s="38"/>
      <c r="Y531" s="38"/>
    </row>
    <row r="532">
      <c r="A532" s="38"/>
      <c r="B532" s="40"/>
      <c r="D532" s="38"/>
      <c r="F532" s="38"/>
      <c r="G532" s="40"/>
      <c r="I532" s="38"/>
      <c r="K532" s="38"/>
      <c r="L532" s="40"/>
      <c r="N532" s="38"/>
      <c r="P532" s="38"/>
      <c r="Q532" s="40"/>
      <c r="S532" s="38"/>
      <c r="U532" s="38"/>
      <c r="V532" s="40"/>
      <c r="X532" s="38"/>
    </row>
    <row r="533">
      <c r="A533" s="38"/>
      <c r="B533" s="40"/>
      <c r="D533" s="38"/>
      <c r="F533" s="38"/>
      <c r="G533" s="40"/>
      <c r="I533" s="38"/>
      <c r="K533" s="38"/>
      <c r="L533" s="40"/>
      <c r="N533" s="38"/>
      <c r="P533" s="38"/>
      <c r="Q533" s="40"/>
      <c r="S533" s="38"/>
      <c r="U533" s="38"/>
      <c r="V533" s="40"/>
      <c r="X533" s="38"/>
    </row>
    <row r="534">
      <c r="A534" s="38"/>
      <c r="B534" s="40"/>
      <c r="D534" s="38"/>
      <c r="F534" s="38"/>
      <c r="G534" s="40"/>
      <c r="I534" s="38"/>
      <c r="K534" s="38"/>
      <c r="L534" s="40"/>
      <c r="N534" s="38"/>
      <c r="P534" s="38"/>
      <c r="Q534" s="40"/>
      <c r="S534" s="38"/>
      <c r="U534" s="38"/>
      <c r="V534" s="40"/>
      <c r="X534" s="38"/>
    </row>
    <row r="535">
      <c r="A535" s="38"/>
      <c r="B535" s="40"/>
      <c r="D535" s="38"/>
      <c r="F535" s="38"/>
      <c r="G535" s="40"/>
      <c r="I535" s="38"/>
      <c r="K535" s="38"/>
      <c r="L535" s="40"/>
      <c r="N535" s="38"/>
      <c r="P535" s="38"/>
      <c r="Q535" s="40"/>
      <c r="S535" s="38"/>
      <c r="U535" s="38"/>
      <c r="V535" s="40"/>
      <c r="X535" s="38"/>
    </row>
    <row r="536">
      <c r="D536" s="38"/>
      <c r="I536" s="38"/>
      <c r="N536" s="38"/>
      <c r="S536" s="38"/>
      <c r="X536" s="38"/>
    </row>
    <row r="537">
      <c r="D537" s="38"/>
      <c r="I537" s="38"/>
      <c r="N537" s="38"/>
      <c r="S537" s="38"/>
      <c r="X537" s="38"/>
    </row>
    <row r="538">
      <c r="D538" s="38"/>
      <c r="I538" s="38"/>
      <c r="N538" s="38"/>
      <c r="S538" s="38"/>
      <c r="X538" s="38"/>
    </row>
    <row r="539">
      <c r="D539" s="38"/>
      <c r="I539" s="38"/>
      <c r="N539" s="38"/>
      <c r="S539" s="38"/>
      <c r="X539" s="38"/>
    </row>
    <row r="540">
      <c r="D540" s="38"/>
      <c r="I540" s="38"/>
      <c r="N540" s="38"/>
      <c r="S540" s="38"/>
      <c r="X540" s="38"/>
    </row>
    <row r="541">
      <c r="A541" s="39"/>
      <c r="B541" s="38"/>
      <c r="C541" s="38"/>
      <c r="D541" s="38"/>
      <c r="E541" s="38"/>
      <c r="F541" s="39"/>
      <c r="G541" s="38"/>
      <c r="H541" s="38"/>
      <c r="I541" s="38"/>
      <c r="J541" s="38"/>
      <c r="K541" s="39"/>
      <c r="L541" s="38"/>
      <c r="M541" s="38"/>
      <c r="N541" s="38"/>
      <c r="O541" s="38"/>
      <c r="P541" s="39"/>
      <c r="Q541" s="38"/>
      <c r="R541" s="38"/>
      <c r="S541" s="38"/>
      <c r="T541" s="38"/>
      <c r="U541" s="39"/>
      <c r="V541" s="38"/>
      <c r="W541" s="38"/>
      <c r="X541" s="38"/>
      <c r="Y541" s="38"/>
    </row>
    <row r="542">
      <c r="A542" s="38"/>
      <c r="B542" s="40"/>
      <c r="D542" s="38"/>
      <c r="F542" s="38"/>
      <c r="G542" s="40"/>
      <c r="I542" s="38"/>
      <c r="K542" s="38"/>
      <c r="L542" s="40"/>
      <c r="N542" s="38"/>
      <c r="P542" s="38"/>
      <c r="Q542" s="40"/>
      <c r="S542" s="38"/>
      <c r="U542" s="38"/>
      <c r="V542" s="40"/>
      <c r="X542" s="38"/>
    </row>
    <row r="543">
      <c r="A543" s="38"/>
      <c r="B543" s="40"/>
      <c r="D543" s="38"/>
      <c r="F543" s="38"/>
      <c r="G543" s="40"/>
      <c r="I543" s="38"/>
      <c r="K543" s="38"/>
      <c r="L543" s="40"/>
      <c r="N543" s="38"/>
      <c r="P543" s="38"/>
      <c r="Q543" s="40"/>
      <c r="S543" s="38"/>
      <c r="U543" s="38"/>
      <c r="V543" s="40"/>
      <c r="X543" s="38"/>
    </row>
    <row r="544">
      <c r="A544" s="38"/>
      <c r="B544" s="40"/>
      <c r="D544" s="38"/>
      <c r="F544" s="38"/>
      <c r="G544" s="40"/>
      <c r="I544" s="38"/>
      <c r="K544" s="38"/>
      <c r="L544" s="40"/>
      <c r="N544" s="38"/>
      <c r="P544" s="38"/>
      <c r="Q544" s="40"/>
      <c r="S544" s="38"/>
      <c r="U544" s="38"/>
      <c r="V544" s="40"/>
      <c r="X544" s="38"/>
    </row>
    <row r="545">
      <c r="A545" s="38"/>
      <c r="B545" s="40"/>
      <c r="D545" s="38"/>
      <c r="F545" s="38"/>
      <c r="G545" s="40"/>
      <c r="I545" s="38"/>
      <c r="K545" s="38"/>
      <c r="L545" s="40"/>
      <c r="N545" s="38"/>
      <c r="P545" s="38"/>
      <c r="Q545" s="40"/>
      <c r="S545" s="38"/>
      <c r="U545" s="38"/>
      <c r="V545" s="40"/>
      <c r="X545" s="38"/>
    </row>
    <row r="546">
      <c r="D546" s="38"/>
      <c r="I546" s="38"/>
      <c r="N546" s="38"/>
      <c r="S546" s="38"/>
      <c r="X546" s="38"/>
    </row>
    <row r="547">
      <c r="D547" s="38"/>
      <c r="I547" s="38"/>
      <c r="N547" s="38"/>
      <c r="S547" s="38"/>
      <c r="X547" s="38"/>
    </row>
    <row r="548">
      <c r="D548" s="38"/>
      <c r="I548" s="38"/>
      <c r="N548" s="38"/>
      <c r="S548" s="38"/>
      <c r="X548" s="38"/>
    </row>
    <row r="549">
      <c r="D549" s="38"/>
      <c r="I549" s="38"/>
      <c r="N549" s="38"/>
      <c r="S549" s="38"/>
      <c r="X549" s="38"/>
    </row>
    <row r="550">
      <c r="D550" s="38"/>
      <c r="I550" s="38"/>
      <c r="N550" s="38"/>
      <c r="S550" s="38"/>
      <c r="X550" s="38"/>
    </row>
    <row r="551">
      <c r="A551" s="39"/>
      <c r="B551" s="38"/>
      <c r="C551" s="38"/>
      <c r="D551" s="38"/>
      <c r="E551" s="38"/>
      <c r="F551" s="39"/>
      <c r="G551" s="38"/>
      <c r="H551" s="38"/>
      <c r="I551" s="38"/>
      <c r="J551" s="38"/>
      <c r="K551" s="39"/>
      <c r="L551" s="38"/>
      <c r="M551" s="38"/>
      <c r="N551" s="38"/>
      <c r="O551" s="38"/>
      <c r="P551" s="39"/>
      <c r="Q551" s="38"/>
      <c r="R551" s="38"/>
      <c r="S551" s="38"/>
      <c r="T551" s="38"/>
      <c r="U551" s="39"/>
      <c r="V551" s="38"/>
      <c r="W551" s="38"/>
      <c r="X551" s="38"/>
      <c r="Y551" s="38"/>
    </row>
    <row r="552">
      <c r="A552" s="38"/>
      <c r="B552" s="40"/>
      <c r="D552" s="38"/>
      <c r="F552" s="38"/>
      <c r="G552" s="40"/>
      <c r="I552" s="38"/>
      <c r="K552" s="38"/>
      <c r="L552" s="40"/>
      <c r="N552" s="38"/>
      <c r="P552" s="38"/>
      <c r="Q552" s="40"/>
      <c r="S552" s="38"/>
      <c r="U552" s="38"/>
      <c r="V552" s="40"/>
      <c r="X552" s="38"/>
    </row>
    <row r="553">
      <c r="A553" s="38"/>
      <c r="B553" s="40"/>
      <c r="D553" s="38"/>
      <c r="F553" s="38"/>
      <c r="G553" s="40"/>
      <c r="I553" s="38"/>
      <c r="K553" s="38"/>
      <c r="L553" s="40"/>
      <c r="N553" s="38"/>
      <c r="P553" s="38"/>
      <c r="Q553" s="40"/>
      <c r="S553" s="38"/>
      <c r="U553" s="38"/>
      <c r="V553" s="40"/>
      <c r="X553" s="38"/>
    </row>
    <row r="554">
      <c r="A554" s="38"/>
      <c r="B554" s="40"/>
      <c r="D554" s="38"/>
      <c r="F554" s="38"/>
      <c r="G554" s="40"/>
      <c r="I554" s="38"/>
      <c r="K554" s="38"/>
      <c r="L554" s="40"/>
      <c r="N554" s="38"/>
      <c r="P554" s="38"/>
      <c r="Q554" s="40"/>
      <c r="S554" s="38"/>
      <c r="U554" s="38"/>
      <c r="V554" s="40"/>
      <c r="X554" s="38"/>
    </row>
    <row r="555">
      <c r="A555" s="38"/>
      <c r="B555" s="40"/>
      <c r="D555" s="38"/>
      <c r="F555" s="38"/>
      <c r="G555" s="40"/>
      <c r="I555" s="38"/>
      <c r="K555" s="38"/>
      <c r="L555" s="40"/>
      <c r="N555" s="38"/>
      <c r="P555" s="38"/>
      <c r="Q555" s="40"/>
      <c r="S555" s="38"/>
      <c r="U555" s="38"/>
      <c r="V555" s="40"/>
      <c r="X555" s="38"/>
    </row>
    <row r="556">
      <c r="D556" s="38"/>
      <c r="I556" s="38"/>
      <c r="N556" s="38"/>
      <c r="S556" s="38"/>
      <c r="X556" s="38"/>
    </row>
    <row r="557">
      <c r="D557" s="38"/>
      <c r="I557" s="38"/>
      <c r="N557" s="38"/>
      <c r="S557" s="38"/>
      <c r="X557" s="38"/>
    </row>
    <row r="558">
      <c r="D558" s="38"/>
      <c r="I558" s="38"/>
      <c r="N558" s="38"/>
      <c r="S558" s="38"/>
      <c r="X558" s="38"/>
    </row>
    <row r="559">
      <c r="D559" s="38"/>
      <c r="I559" s="38"/>
      <c r="N559" s="38"/>
      <c r="S559" s="38"/>
      <c r="X559" s="38"/>
    </row>
    <row r="560">
      <c r="D560" s="38"/>
      <c r="I560" s="38"/>
      <c r="N560" s="38"/>
      <c r="S560" s="38"/>
      <c r="X560" s="38"/>
    </row>
    <row r="561">
      <c r="A561" s="39"/>
      <c r="B561" s="38"/>
      <c r="C561" s="38"/>
      <c r="D561" s="38"/>
      <c r="E561" s="38"/>
      <c r="F561" s="39"/>
      <c r="G561" s="38"/>
      <c r="H561" s="38"/>
      <c r="I561" s="38"/>
      <c r="J561" s="38"/>
      <c r="K561" s="39"/>
      <c r="L561" s="38"/>
      <c r="M561" s="38"/>
      <c r="N561" s="38"/>
      <c r="O561" s="38"/>
      <c r="P561" s="39"/>
      <c r="Q561" s="38"/>
      <c r="R561" s="38"/>
      <c r="S561" s="38"/>
      <c r="T561" s="38"/>
      <c r="U561" s="39"/>
      <c r="V561" s="38"/>
      <c r="W561" s="38"/>
      <c r="X561" s="38"/>
      <c r="Y561" s="38"/>
    </row>
    <row r="562">
      <c r="A562" s="38"/>
      <c r="B562" s="40"/>
      <c r="D562" s="38"/>
      <c r="F562" s="38"/>
      <c r="G562" s="40"/>
      <c r="I562" s="38"/>
      <c r="K562" s="38"/>
      <c r="L562" s="40"/>
      <c r="N562" s="38"/>
      <c r="P562" s="38"/>
      <c r="Q562" s="40"/>
      <c r="S562" s="38"/>
      <c r="U562" s="38"/>
      <c r="V562" s="40"/>
      <c r="X562" s="38"/>
    </row>
    <row r="563">
      <c r="A563" s="38"/>
      <c r="B563" s="40"/>
      <c r="D563" s="38"/>
      <c r="F563" s="38"/>
      <c r="G563" s="40"/>
      <c r="I563" s="38"/>
      <c r="K563" s="38"/>
      <c r="L563" s="40"/>
      <c r="N563" s="38"/>
      <c r="P563" s="38"/>
      <c r="Q563" s="40"/>
      <c r="S563" s="38"/>
      <c r="U563" s="38"/>
      <c r="V563" s="40"/>
      <c r="X563" s="38"/>
    </row>
    <row r="564">
      <c r="A564" s="38"/>
      <c r="B564" s="40"/>
      <c r="D564" s="38"/>
      <c r="F564" s="38"/>
      <c r="G564" s="40"/>
      <c r="I564" s="38"/>
      <c r="K564" s="38"/>
      <c r="L564" s="40"/>
      <c r="N564" s="38"/>
      <c r="P564" s="38"/>
      <c r="Q564" s="40"/>
      <c r="S564" s="38"/>
      <c r="U564" s="38"/>
      <c r="V564" s="40"/>
      <c r="X564" s="38"/>
    </row>
    <row r="565">
      <c r="A565" s="38"/>
      <c r="B565" s="40"/>
      <c r="D565" s="38"/>
      <c r="F565" s="38"/>
      <c r="G565" s="40"/>
      <c r="I565" s="38"/>
      <c r="K565" s="38"/>
      <c r="L565" s="40"/>
      <c r="N565" s="38"/>
      <c r="P565" s="38"/>
      <c r="Q565" s="40"/>
      <c r="S565" s="38"/>
      <c r="U565" s="38"/>
      <c r="V565" s="40"/>
      <c r="X565" s="38"/>
    </row>
    <row r="566">
      <c r="D566" s="38"/>
      <c r="I566" s="38"/>
      <c r="N566" s="38"/>
      <c r="S566" s="38"/>
      <c r="X566" s="38"/>
    </row>
    <row r="567">
      <c r="D567" s="38"/>
      <c r="I567" s="38"/>
      <c r="N567" s="38"/>
      <c r="S567" s="38"/>
      <c r="X567" s="38"/>
    </row>
    <row r="568">
      <c r="D568" s="38"/>
      <c r="I568" s="38"/>
      <c r="N568" s="38"/>
      <c r="S568" s="38"/>
      <c r="X568" s="38"/>
    </row>
    <row r="569">
      <c r="D569" s="38"/>
      <c r="I569" s="38"/>
      <c r="N569" s="38"/>
      <c r="S569" s="38"/>
      <c r="X569" s="38"/>
    </row>
    <row r="570">
      <c r="D570" s="38"/>
      <c r="I570" s="38"/>
      <c r="N570" s="38"/>
      <c r="S570" s="38"/>
      <c r="X570" s="38"/>
    </row>
    <row r="571">
      <c r="A571" s="39"/>
      <c r="B571" s="38"/>
      <c r="C571" s="38"/>
      <c r="D571" s="38"/>
      <c r="E571" s="38"/>
      <c r="F571" s="39"/>
      <c r="G571" s="38"/>
      <c r="H571" s="38"/>
      <c r="I571" s="38"/>
      <c r="J571" s="38"/>
      <c r="K571" s="39"/>
      <c r="L571" s="38"/>
      <c r="M571" s="38"/>
      <c r="N571" s="38"/>
      <c r="O571" s="38"/>
      <c r="P571" s="39"/>
      <c r="Q571" s="38"/>
      <c r="R571" s="38"/>
      <c r="S571" s="38"/>
      <c r="T571" s="38"/>
      <c r="U571" s="39"/>
      <c r="V571" s="38"/>
      <c r="W571" s="38"/>
      <c r="X571" s="38"/>
      <c r="Y571" s="38"/>
    </row>
    <row r="572">
      <c r="A572" s="38"/>
      <c r="B572" s="40"/>
      <c r="D572" s="38"/>
      <c r="F572" s="38"/>
      <c r="G572" s="40"/>
      <c r="I572" s="38"/>
      <c r="K572" s="38"/>
      <c r="L572" s="40"/>
      <c r="N572" s="38"/>
      <c r="P572" s="38"/>
      <c r="Q572" s="40"/>
      <c r="S572" s="38"/>
      <c r="U572" s="38"/>
      <c r="V572" s="40"/>
      <c r="X572" s="38"/>
    </row>
    <row r="573">
      <c r="A573" s="38"/>
      <c r="B573" s="40"/>
      <c r="D573" s="38"/>
      <c r="F573" s="38"/>
      <c r="G573" s="40"/>
      <c r="I573" s="38"/>
      <c r="K573" s="38"/>
      <c r="L573" s="40"/>
      <c r="N573" s="38"/>
      <c r="P573" s="38"/>
      <c r="Q573" s="40"/>
      <c r="S573" s="38"/>
      <c r="U573" s="38"/>
      <c r="V573" s="40"/>
      <c r="X573" s="38"/>
    </row>
    <row r="574">
      <c r="A574" s="38"/>
      <c r="B574" s="40"/>
      <c r="D574" s="38"/>
      <c r="F574" s="38"/>
      <c r="G574" s="40"/>
      <c r="I574" s="38"/>
      <c r="K574" s="38"/>
      <c r="L574" s="40"/>
      <c r="N574" s="38"/>
      <c r="P574" s="38"/>
      <c r="Q574" s="40"/>
      <c r="S574" s="38"/>
      <c r="U574" s="38"/>
      <c r="V574" s="40"/>
      <c r="X574" s="38"/>
    </row>
    <row r="575">
      <c r="A575" s="38"/>
      <c r="B575" s="40"/>
      <c r="D575" s="38"/>
      <c r="F575" s="38"/>
      <c r="G575" s="40"/>
      <c r="I575" s="38"/>
      <c r="K575" s="38"/>
      <c r="L575" s="40"/>
      <c r="N575" s="38"/>
      <c r="P575" s="38"/>
      <c r="Q575" s="40"/>
      <c r="S575" s="38"/>
      <c r="U575" s="38"/>
      <c r="V575" s="40"/>
      <c r="X575" s="38"/>
    </row>
    <row r="576">
      <c r="D576" s="38"/>
      <c r="I576" s="38"/>
      <c r="N576" s="38"/>
      <c r="S576" s="38"/>
      <c r="X576" s="38"/>
    </row>
    <row r="577">
      <c r="D577" s="38"/>
      <c r="I577" s="38"/>
      <c r="N577" s="38"/>
      <c r="S577" s="38"/>
      <c r="X577" s="38"/>
    </row>
    <row r="578">
      <c r="D578" s="38"/>
      <c r="I578" s="38"/>
      <c r="N578" s="38"/>
      <c r="S578" s="38"/>
      <c r="X578" s="38"/>
    </row>
    <row r="579">
      <c r="D579" s="38"/>
      <c r="I579" s="38"/>
      <c r="N579" s="38"/>
      <c r="S579" s="38"/>
      <c r="X579" s="38"/>
    </row>
    <row r="580">
      <c r="D580" s="38"/>
      <c r="I580" s="38"/>
      <c r="N580" s="38"/>
      <c r="S580" s="38"/>
      <c r="X580" s="38"/>
    </row>
    <row r="581">
      <c r="A581" s="39"/>
      <c r="B581" s="38"/>
      <c r="C581" s="38"/>
      <c r="D581" s="38"/>
      <c r="E581" s="38"/>
      <c r="F581" s="39"/>
      <c r="G581" s="38"/>
      <c r="H581" s="38"/>
      <c r="I581" s="38"/>
      <c r="J581" s="38"/>
      <c r="K581" s="39"/>
      <c r="L581" s="38"/>
      <c r="M581" s="38"/>
      <c r="N581" s="38"/>
      <c r="O581" s="38"/>
      <c r="P581" s="39"/>
      <c r="Q581" s="38"/>
      <c r="R581" s="38"/>
      <c r="S581" s="38"/>
      <c r="T581" s="38"/>
      <c r="U581" s="39"/>
      <c r="V581" s="38"/>
      <c r="W581" s="38"/>
      <c r="X581" s="38"/>
      <c r="Y581" s="38"/>
    </row>
    <row r="582">
      <c r="A582" s="38"/>
      <c r="B582" s="40"/>
      <c r="D582" s="38"/>
      <c r="F582" s="38"/>
      <c r="G582" s="40"/>
      <c r="I582" s="38"/>
      <c r="K582" s="38"/>
      <c r="L582" s="40"/>
      <c r="N582" s="38"/>
      <c r="P582" s="38"/>
      <c r="Q582" s="40"/>
      <c r="S582" s="38"/>
      <c r="U582" s="38"/>
      <c r="V582" s="40"/>
      <c r="X582" s="38"/>
    </row>
    <row r="583">
      <c r="A583" s="38"/>
      <c r="B583" s="40"/>
      <c r="D583" s="38"/>
      <c r="F583" s="38"/>
      <c r="G583" s="40"/>
      <c r="I583" s="38"/>
      <c r="K583" s="38"/>
      <c r="L583" s="40"/>
      <c r="N583" s="38"/>
      <c r="P583" s="38"/>
      <c r="Q583" s="40"/>
      <c r="S583" s="38"/>
      <c r="U583" s="38"/>
      <c r="V583" s="40"/>
      <c r="X583" s="38"/>
    </row>
    <row r="584">
      <c r="A584" s="38"/>
      <c r="B584" s="40"/>
      <c r="D584" s="38"/>
      <c r="F584" s="38"/>
      <c r="G584" s="40"/>
      <c r="I584" s="38"/>
      <c r="K584" s="38"/>
      <c r="L584" s="40"/>
      <c r="N584" s="38"/>
      <c r="P584" s="38"/>
      <c r="Q584" s="40"/>
      <c r="S584" s="38"/>
      <c r="U584" s="38"/>
      <c r="V584" s="40"/>
      <c r="X584" s="38"/>
    </row>
    <row r="585">
      <c r="A585" s="38"/>
      <c r="B585" s="40"/>
      <c r="D585" s="38"/>
      <c r="F585" s="38"/>
      <c r="G585" s="40"/>
      <c r="I585" s="38"/>
      <c r="K585" s="38"/>
      <c r="L585" s="40"/>
      <c r="N585" s="38"/>
      <c r="P585" s="38"/>
      <c r="Q585" s="40"/>
      <c r="S585" s="38"/>
      <c r="U585" s="38"/>
      <c r="V585" s="40"/>
      <c r="X585" s="38"/>
    </row>
    <row r="586">
      <c r="D586" s="38"/>
      <c r="I586" s="38"/>
      <c r="N586" s="38"/>
      <c r="S586" s="38"/>
      <c r="X586" s="38"/>
    </row>
    <row r="587">
      <c r="D587" s="38"/>
      <c r="I587" s="38"/>
      <c r="N587" s="38"/>
      <c r="S587" s="38"/>
      <c r="X587" s="38"/>
    </row>
    <row r="588">
      <c r="D588" s="38"/>
      <c r="I588" s="38"/>
      <c r="N588" s="38"/>
      <c r="S588" s="38"/>
      <c r="X588" s="38"/>
    </row>
    <row r="589">
      <c r="D589" s="38"/>
      <c r="I589" s="38"/>
      <c r="N589" s="38"/>
      <c r="S589" s="38"/>
      <c r="X589" s="38"/>
    </row>
    <row r="590">
      <c r="D590" s="38"/>
      <c r="I590" s="38"/>
      <c r="N590" s="38"/>
      <c r="S590" s="38"/>
      <c r="X590" s="38"/>
    </row>
    <row r="591">
      <c r="A591" s="39"/>
      <c r="B591" s="38"/>
      <c r="C591" s="38"/>
      <c r="D591" s="38"/>
      <c r="E591" s="38"/>
      <c r="F591" s="39"/>
      <c r="G591" s="38"/>
      <c r="H591" s="38"/>
      <c r="I591" s="38"/>
      <c r="J591" s="38"/>
      <c r="K591" s="39"/>
      <c r="L591" s="38"/>
      <c r="M591" s="38"/>
      <c r="N591" s="38"/>
      <c r="O591" s="38"/>
      <c r="P591" s="39"/>
      <c r="Q591" s="38"/>
      <c r="R591" s="38"/>
      <c r="S591" s="38"/>
      <c r="T591" s="38"/>
      <c r="U591" s="39"/>
      <c r="V591" s="38"/>
      <c r="W591" s="38"/>
      <c r="X591" s="38"/>
      <c r="Y591" s="38"/>
    </row>
    <row r="592">
      <c r="A592" s="38"/>
      <c r="B592" s="40"/>
      <c r="D592" s="38"/>
      <c r="F592" s="38"/>
      <c r="G592" s="40"/>
      <c r="I592" s="38"/>
      <c r="K592" s="38"/>
      <c r="L592" s="40"/>
      <c r="N592" s="38"/>
      <c r="P592" s="38"/>
      <c r="Q592" s="40"/>
      <c r="S592" s="38"/>
      <c r="U592" s="38"/>
      <c r="V592" s="40"/>
      <c r="X592" s="38"/>
    </row>
    <row r="593">
      <c r="A593" s="38"/>
      <c r="B593" s="40"/>
      <c r="D593" s="38"/>
      <c r="F593" s="38"/>
      <c r="G593" s="40"/>
      <c r="I593" s="38"/>
      <c r="K593" s="38"/>
      <c r="L593" s="40"/>
      <c r="N593" s="38"/>
      <c r="P593" s="38"/>
      <c r="Q593" s="40"/>
      <c r="S593" s="38"/>
      <c r="U593" s="38"/>
      <c r="V593" s="40"/>
      <c r="X593" s="38"/>
    </row>
    <row r="594">
      <c r="A594" s="38"/>
      <c r="B594" s="40"/>
      <c r="D594" s="38"/>
      <c r="F594" s="38"/>
      <c r="G594" s="40"/>
      <c r="I594" s="38"/>
      <c r="K594" s="38"/>
      <c r="L594" s="40"/>
      <c r="N594" s="38"/>
      <c r="P594" s="38"/>
      <c r="Q594" s="40"/>
      <c r="S594" s="38"/>
      <c r="U594" s="38"/>
      <c r="V594" s="40"/>
      <c r="X594" s="38"/>
    </row>
    <row r="595">
      <c r="A595" s="38"/>
      <c r="B595" s="40"/>
      <c r="D595" s="38"/>
      <c r="F595" s="38"/>
      <c r="G595" s="40"/>
      <c r="I595" s="38"/>
      <c r="K595" s="38"/>
      <c r="L595" s="40"/>
      <c r="N595" s="38"/>
      <c r="P595" s="38"/>
      <c r="Q595" s="40"/>
      <c r="S595" s="38"/>
      <c r="U595" s="38"/>
      <c r="V595" s="40"/>
      <c r="X595" s="38"/>
    </row>
    <row r="596">
      <c r="D596" s="38"/>
      <c r="I596" s="38"/>
      <c r="N596" s="38"/>
      <c r="S596" s="38"/>
      <c r="X596" s="38"/>
    </row>
    <row r="597">
      <c r="D597" s="38"/>
      <c r="I597" s="38"/>
      <c r="N597" s="38"/>
      <c r="S597" s="38"/>
      <c r="X597" s="38"/>
    </row>
    <row r="598">
      <c r="D598" s="38"/>
      <c r="I598" s="38"/>
      <c r="N598" s="38"/>
      <c r="S598" s="38"/>
      <c r="X598" s="38"/>
    </row>
    <row r="599">
      <c r="D599" s="38"/>
      <c r="I599" s="38"/>
      <c r="N599" s="38"/>
      <c r="S599" s="38"/>
      <c r="X599" s="38"/>
    </row>
    <row r="600">
      <c r="D600" s="38"/>
      <c r="I600" s="38"/>
      <c r="N600" s="38"/>
      <c r="S600" s="38"/>
      <c r="X600" s="38"/>
    </row>
    <row r="601">
      <c r="A601" s="39"/>
      <c r="B601" s="38"/>
      <c r="C601" s="38"/>
      <c r="D601" s="38"/>
      <c r="E601" s="38"/>
      <c r="F601" s="39"/>
      <c r="G601" s="38"/>
      <c r="H601" s="38"/>
      <c r="I601" s="38"/>
      <c r="J601" s="38"/>
      <c r="K601" s="39"/>
      <c r="L601" s="38"/>
      <c r="M601" s="38"/>
      <c r="N601" s="38"/>
      <c r="O601" s="38"/>
      <c r="P601" s="39"/>
      <c r="Q601" s="38"/>
      <c r="R601" s="38"/>
      <c r="S601" s="38"/>
      <c r="T601" s="38"/>
      <c r="U601" s="39"/>
      <c r="V601" s="38"/>
      <c r="W601" s="38"/>
      <c r="X601" s="38"/>
      <c r="Y601" s="38"/>
    </row>
    <row r="602">
      <c r="A602" s="38"/>
      <c r="B602" s="40"/>
      <c r="D602" s="38"/>
      <c r="F602" s="38"/>
      <c r="G602" s="40"/>
      <c r="I602" s="38"/>
      <c r="K602" s="38"/>
      <c r="L602" s="40"/>
      <c r="N602" s="38"/>
      <c r="P602" s="38"/>
      <c r="Q602" s="40"/>
      <c r="S602" s="38"/>
      <c r="U602" s="38"/>
      <c r="V602" s="40"/>
      <c r="X602" s="38"/>
    </row>
    <row r="603">
      <c r="A603" s="38"/>
      <c r="B603" s="40"/>
      <c r="D603" s="38"/>
      <c r="F603" s="38"/>
      <c r="G603" s="40"/>
      <c r="I603" s="38"/>
      <c r="K603" s="38"/>
      <c r="L603" s="40"/>
      <c r="N603" s="38"/>
      <c r="P603" s="38"/>
      <c r="Q603" s="40"/>
      <c r="S603" s="38"/>
      <c r="U603" s="38"/>
      <c r="V603" s="40"/>
      <c r="X603" s="38"/>
    </row>
    <row r="604">
      <c r="A604" s="38"/>
      <c r="B604" s="40"/>
      <c r="D604" s="38"/>
      <c r="F604" s="38"/>
      <c r="G604" s="40"/>
      <c r="I604" s="38"/>
      <c r="K604" s="38"/>
      <c r="L604" s="40"/>
      <c r="N604" s="38"/>
      <c r="P604" s="38"/>
      <c r="Q604" s="40"/>
      <c r="S604" s="38"/>
      <c r="U604" s="38"/>
      <c r="V604" s="40"/>
      <c r="X604" s="38"/>
    </row>
    <row r="605">
      <c r="A605" s="38"/>
      <c r="B605" s="40"/>
      <c r="D605" s="38"/>
      <c r="F605" s="38"/>
      <c r="G605" s="40"/>
      <c r="I605" s="38"/>
      <c r="K605" s="38"/>
      <c r="L605" s="40"/>
      <c r="N605" s="38"/>
      <c r="P605" s="38"/>
      <c r="Q605" s="40"/>
      <c r="S605" s="38"/>
      <c r="U605" s="38"/>
      <c r="V605" s="40"/>
      <c r="X605" s="38"/>
    </row>
    <row r="606">
      <c r="D606" s="38"/>
      <c r="I606" s="38"/>
      <c r="N606" s="38"/>
      <c r="S606" s="38"/>
      <c r="X606" s="38"/>
    </row>
    <row r="607">
      <c r="D607" s="38"/>
      <c r="I607" s="38"/>
      <c r="N607" s="38"/>
      <c r="S607" s="38"/>
      <c r="X607" s="38"/>
    </row>
    <row r="608">
      <c r="D608" s="38"/>
      <c r="I608" s="38"/>
      <c r="N608" s="38"/>
      <c r="S608" s="38"/>
      <c r="X608" s="38"/>
    </row>
    <row r="609">
      <c r="D609" s="38"/>
      <c r="I609" s="38"/>
      <c r="N609" s="38"/>
      <c r="S609" s="38"/>
      <c r="X609" s="38"/>
    </row>
    <row r="610">
      <c r="D610" s="38"/>
      <c r="I610" s="38"/>
      <c r="N610" s="38"/>
      <c r="S610" s="38"/>
      <c r="X610" s="38"/>
    </row>
    <row r="611">
      <c r="A611" s="39"/>
      <c r="B611" s="38"/>
      <c r="C611" s="38"/>
      <c r="D611" s="38"/>
      <c r="E611" s="38"/>
      <c r="F611" s="39"/>
      <c r="G611" s="38"/>
      <c r="H611" s="38"/>
      <c r="I611" s="38"/>
      <c r="J611" s="38"/>
      <c r="K611" s="39"/>
      <c r="L611" s="38"/>
      <c r="M611" s="38"/>
      <c r="N611" s="38"/>
      <c r="O611" s="38"/>
      <c r="P611" s="39"/>
      <c r="Q611" s="38"/>
      <c r="R611" s="38"/>
      <c r="S611" s="38"/>
      <c r="T611" s="38"/>
      <c r="U611" s="39"/>
      <c r="V611" s="38"/>
      <c r="W611" s="38"/>
      <c r="X611" s="38"/>
      <c r="Y611" s="38"/>
    </row>
    <row r="612">
      <c r="A612" s="38"/>
      <c r="B612" s="40"/>
      <c r="D612" s="38"/>
      <c r="F612" s="38"/>
      <c r="G612" s="40"/>
      <c r="I612" s="38"/>
      <c r="K612" s="38"/>
      <c r="L612" s="40"/>
      <c r="N612" s="38"/>
      <c r="P612" s="38"/>
      <c r="Q612" s="40"/>
      <c r="S612" s="38"/>
      <c r="U612" s="38"/>
      <c r="V612" s="40"/>
      <c r="X612" s="38"/>
    </row>
    <row r="613">
      <c r="A613" s="38"/>
      <c r="B613" s="40"/>
      <c r="D613" s="38"/>
      <c r="F613" s="38"/>
      <c r="G613" s="40"/>
      <c r="I613" s="38"/>
      <c r="K613" s="38"/>
      <c r="L613" s="40"/>
      <c r="N613" s="38"/>
      <c r="P613" s="38"/>
      <c r="Q613" s="40"/>
      <c r="S613" s="38"/>
      <c r="U613" s="38"/>
      <c r="V613" s="40"/>
      <c r="X613" s="38"/>
    </row>
    <row r="614">
      <c r="A614" s="38"/>
      <c r="B614" s="40"/>
      <c r="D614" s="38"/>
      <c r="F614" s="38"/>
      <c r="G614" s="40"/>
      <c r="I614" s="38"/>
      <c r="K614" s="38"/>
      <c r="L614" s="40"/>
      <c r="N614" s="38"/>
      <c r="P614" s="38"/>
      <c r="Q614" s="40"/>
      <c r="S614" s="38"/>
      <c r="U614" s="38"/>
      <c r="V614" s="40"/>
      <c r="X614" s="38"/>
    </row>
    <row r="615">
      <c r="A615" s="38"/>
      <c r="B615" s="40"/>
      <c r="D615" s="38"/>
      <c r="F615" s="38"/>
      <c r="G615" s="40"/>
      <c r="I615" s="38"/>
      <c r="K615" s="38"/>
      <c r="L615" s="40"/>
      <c r="N615" s="38"/>
      <c r="P615" s="38"/>
      <c r="Q615" s="40"/>
      <c r="S615" s="38"/>
      <c r="U615" s="38"/>
      <c r="V615" s="40"/>
      <c r="X615" s="38"/>
    </row>
    <row r="616">
      <c r="D616" s="38"/>
      <c r="I616" s="38"/>
      <c r="N616" s="38"/>
      <c r="S616" s="38"/>
      <c r="X616" s="38"/>
    </row>
    <row r="617">
      <c r="D617" s="38"/>
      <c r="I617" s="38"/>
      <c r="N617" s="38"/>
      <c r="S617" s="38"/>
      <c r="X617" s="38"/>
    </row>
    <row r="618">
      <c r="D618" s="38"/>
      <c r="I618" s="38"/>
      <c r="N618" s="38"/>
      <c r="S618" s="38"/>
      <c r="X618" s="38"/>
    </row>
    <row r="619">
      <c r="D619" s="38"/>
      <c r="I619" s="38"/>
      <c r="N619" s="38"/>
      <c r="S619" s="38"/>
      <c r="X619" s="38"/>
    </row>
    <row r="620">
      <c r="D620" s="38"/>
      <c r="I620" s="38"/>
      <c r="N620" s="38"/>
      <c r="S620" s="38"/>
      <c r="X620" s="38"/>
    </row>
    <row r="621">
      <c r="A621" s="39"/>
      <c r="B621" s="38"/>
      <c r="C621" s="38"/>
      <c r="D621" s="38"/>
      <c r="E621" s="38"/>
      <c r="F621" s="39"/>
      <c r="G621" s="38"/>
      <c r="H621" s="38"/>
      <c r="I621" s="38"/>
      <c r="J621" s="38"/>
      <c r="K621" s="39"/>
      <c r="L621" s="38"/>
      <c r="M621" s="38"/>
      <c r="N621" s="38"/>
      <c r="O621" s="38"/>
      <c r="P621" s="39"/>
      <c r="Q621" s="38"/>
      <c r="R621" s="38"/>
      <c r="S621" s="38"/>
      <c r="T621" s="38"/>
      <c r="U621" s="39"/>
      <c r="V621" s="38"/>
      <c r="W621" s="38"/>
      <c r="X621" s="38"/>
      <c r="Y621" s="38"/>
    </row>
    <row r="622">
      <c r="A622" s="38"/>
      <c r="B622" s="40"/>
      <c r="D622" s="38"/>
      <c r="F622" s="38"/>
      <c r="G622" s="40"/>
      <c r="I622" s="38"/>
      <c r="K622" s="38"/>
      <c r="L622" s="40"/>
      <c r="N622" s="38"/>
      <c r="P622" s="38"/>
      <c r="Q622" s="40"/>
      <c r="S622" s="38"/>
      <c r="U622" s="38"/>
      <c r="V622" s="40"/>
      <c r="X622" s="38"/>
    </row>
    <row r="623">
      <c r="A623" s="38"/>
      <c r="B623" s="40"/>
      <c r="D623" s="38"/>
      <c r="F623" s="38"/>
      <c r="G623" s="40"/>
      <c r="I623" s="38"/>
      <c r="K623" s="38"/>
      <c r="L623" s="40"/>
      <c r="N623" s="38"/>
      <c r="P623" s="38"/>
      <c r="Q623" s="40"/>
      <c r="S623" s="38"/>
      <c r="U623" s="38"/>
      <c r="V623" s="40"/>
      <c r="X623" s="38"/>
    </row>
    <row r="624">
      <c r="A624" s="38"/>
      <c r="B624" s="40"/>
      <c r="D624" s="38"/>
      <c r="F624" s="38"/>
      <c r="G624" s="40"/>
      <c r="I624" s="38"/>
      <c r="K624" s="38"/>
      <c r="L624" s="40"/>
      <c r="N624" s="38"/>
      <c r="P624" s="38"/>
      <c r="Q624" s="40"/>
      <c r="S624" s="38"/>
      <c r="U624" s="38"/>
      <c r="V624" s="40"/>
      <c r="X624" s="38"/>
    </row>
    <row r="625">
      <c r="A625" s="38"/>
      <c r="B625" s="40"/>
      <c r="D625" s="38"/>
      <c r="F625" s="38"/>
      <c r="G625" s="40"/>
      <c r="I625" s="38"/>
      <c r="K625" s="38"/>
      <c r="L625" s="40"/>
      <c r="N625" s="38"/>
      <c r="P625" s="38"/>
      <c r="Q625" s="40"/>
      <c r="S625" s="38"/>
      <c r="U625" s="38"/>
      <c r="V625" s="40"/>
      <c r="X625" s="38"/>
    </row>
    <row r="626">
      <c r="D626" s="38"/>
      <c r="I626" s="38"/>
      <c r="N626" s="38"/>
      <c r="S626" s="38"/>
      <c r="X626" s="38"/>
    </row>
    <row r="627">
      <c r="D627" s="38"/>
      <c r="I627" s="38"/>
      <c r="N627" s="38"/>
      <c r="S627" s="38"/>
      <c r="X627" s="38"/>
    </row>
    <row r="628">
      <c r="D628" s="38"/>
      <c r="I628" s="38"/>
      <c r="N628" s="38"/>
      <c r="S628" s="38"/>
      <c r="X628" s="38"/>
    </row>
    <row r="629">
      <c r="D629" s="38"/>
      <c r="I629" s="38"/>
      <c r="N629" s="38"/>
      <c r="S629" s="38"/>
      <c r="X629" s="38"/>
    </row>
    <row r="630">
      <c r="D630" s="38"/>
      <c r="I630" s="38"/>
      <c r="N630" s="38"/>
      <c r="S630" s="38"/>
      <c r="X630" s="38"/>
    </row>
    <row r="631">
      <c r="A631" s="39"/>
      <c r="B631" s="38"/>
      <c r="C631" s="38"/>
      <c r="D631" s="38"/>
      <c r="E631" s="38"/>
      <c r="F631" s="39"/>
      <c r="G631" s="38"/>
      <c r="H631" s="38"/>
      <c r="I631" s="38"/>
      <c r="J631" s="38"/>
      <c r="K631" s="39"/>
      <c r="L631" s="38"/>
      <c r="M631" s="38"/>
      <c r="N631" s="38"/>
      <c r="O631" s="38"/>
      <c r="P631" s="39"/>
      <c r="Q631" s="38"/>
      <c r="R631" s="38"/>
      <c r="S631" s="38"/>
      <c r="T631" s="38"/>
      <c r="U631" s="39"/>
      <c r="V631" s="38"/>
      <c r="W631" s="38"/>
      <c r="X631" s="38"/>
      <c r="Y631" s="38"/>
    </row>
    <row r="632">
      <c r="A632" s="38"/>
      <c r="B632" s="40"/>
      <c r="D632" s="38"/>
      <c r="F632" s="38"/>
      <c r="G632" s="40"/>
      <c r="I632" s="38"/>
      <c r="K632" s="38"/>
      <c r="L632" s="40"/>
      <c r="N632" s="38"/>
      <c r="P632" s="38"/>
      <c r="Q632" s="40"/>
      <c r="S632" s="38"/>
      <c r="U632" s="38"/>
      <c r="V632" s="40"/>
      <c r="X632" s="38"/>
    </row>
    <row r="633">
      <c r="A633" s="38"/>
      <c r="B633" s="40"/>
      <c r="D633" s="38"/>
      <c r="F633" s="38"/>
      <c r="G633" s="40"/>
      <c r="I633" s="38"/>
      <c r="K633" s="38"/>
      <c r="L633" s="40"/>
      <c r="N633" s="38"/>
      <c r="P633" s="38"/>
      <c r="Q633" s="40"/>
      <c r="S633" s="38"/>
      <c r="U633" s="38"/>
      <c r="V633" s="40"/>
      <c r="X633" s="38"/>
    </row>
    <row r="634">
      <c r="A634" s="38"/>
      <c r="B634" s="40"/>
      <c r="D634" s="38"/>
      <c r="F634" s="38"/>
      <c r="G634" s="40"/>
      <c r="I634" s="38"/>
      <c r="K634" s="38"/>
      <c r="L634" s="40"/>
      <c r="N634" s="38"/>
      <c r="P634" s="38"/>
      <c r="Q634" s="40"/>
      <c r="S634" s="38"/>
      <c r="U634" s="38"/>
      <c r="V634" s="40"/>
      <c r="X634" s="38"/>
    </row>
    <row r="635">
      <c r="A635" s="38"/>
      <c r="B635" s="40"/>
      <c r="D635" s="38"/>
      <c r="F635" s="38"/>
      <c r="G635" s="40"/>
      <c r="I635" s="38"/>
      <c r="K635" s="38"/>
      <c r="L635" s="40"/>
      <c r="N635" s="38"/>
      <c r="P635" s="38"/>
      <c r="Q635" s="40"/>
      <c r="S635" s="38"/>
      <c r="U635" s="38"/>
      <c r="V635" s="40"/>
      <c r="X635" s="38"/>
    </row>
    <row r="636">
      <c r="D636" s="38"/>
      <c r="I636" s="38"/>
      <c r="N636" s="38"/>
      <c r="S636" s="38"/>
      <c r="X636" s="38"/>
    </row>
    <row r="637">
      <c r="D637" s="38"/>
      <c r="I637" s="38"/>
      <c r="N637" s="38"/>
      <c r="S637" s="38"/>
      <c r="X637" s="38"/>
    </row>
    <row r="638">
      <c r="D638" s="38"/>
      <c r="I638" s="38"/>
      <c r="N638" s="38"/>
      <c r="S638" s="38"/>
      <c r="X638" s="38"/>
    </row>
    <row r="639">
      <c r="D639" s="38"/>
      <c r="I639" s="38"/>
      <c r="N639" s="38"/>
      <c r="S639" s="38"/>
      <c r="X639" s="38"/>
    </row>
    <row r="640">
      <c r="D640" s="38"/>
      <c r="I640" s="38"/>
      <c r="N640" s="38"/>
      <c r="S640" s="38"/>
      <c r="X640" s="38"/>
    </row>
    <row r="641">
      <c r="A641" s="39"/>
      <c r="B641" s="38"/>
      <c r="C641" s="38"/>
      <c r="D641" s="38"/>
      <c r="E641" s="38"/>
      <c r="F641" s="39"/>
      <c r="G641" s="38"/>
      <c r="H641" s="38"/>
      <c r="I641" s="38"/>
      <c r="J641" s="38"/>
      <c r="K641" s="39"/>
      <c r="L641" s="38"/>
      <c r="M641" s="38"/>
      <c r="N641" s="38"/>
      <c r="O641" s="38"/>
      <c r="P641" s="39"/>
      <c r="Q641" s="38"/>
      <c r="R641" s="38"/>
      <c r="S641" s="38"/>
      <c r="T641" s="38"/>
      <c r="U641" s="39"/>
      <c r="V641" s="38"/>
      <c r="W641" s="38"/>
      <c r="X641" s="38"/>
      <c r="Y641" s="38"/>
    </row>
    <row r="642">
      <c r="A642" s="38"/>
      <c r="B642" s="40"/>
      <c r="D642" s="38"/>
      <c r="F642" s="38"/>
      <c r="G642" s="40"/>
      <c r="I642" s="38"/>
      <c r="K642" s="38"/>
      <c r="L642" s="40"/>
      <c r="N642" s="38"/>
      <c r="P642" s="38"/>
      <c r="Q642" s="40"/>
      <c r="S642" s="38"/>
      <c r="U642" s="38"/>
      <c r="V642" s="40"/>
      <c r="X642" s="38"/>
    </row>
    <row r="643">
      <c r="A643" s="38"/>
      <c r="B643" s="40"/>
      <c r="D643" s="38"/>
      <c r="F643" s="38"/>
      <c r="G643" s="40"/>
      <c r="I643" s="38"/>
      <c r="K643" s="38"/>
      <c r="L643" s="40"/>
      <c r="N643" s="38"/>
      <c r="P643" s="38"/>
      <c r="Q643" s="40"/>
      <c r="S643" s="38"/>
      <c r="U643" s="38"/>
      <c r="V643" s="40"/>
      <c r="X643" s="38"/>
    </row>
    <row r="644">
      <c r="A644" s="38"/>
      <c r="B644" s="40"/>
      <c r="D644" s="38"/>
      <c r="F644" s="38"/>
      <c r="G644" s="40"/>
      <c r="I644" s="38"/>
      <c r="K644" s="38"/>
      <c r="L644" s="40"/>
      <c r="N644" s="38"/>
      <c r="P644" s="38"/>
      <c r="Q644" s="40"/>
      <c r="S644" s="38"/>
      <c r="U644" s="38"/>
      <c r="V644" s="40"/>
      <c r="X644" s="38"/>
    </row>
    <row r="645">
      <c r="A645" s="38"/>
      <c r="B645" s="40"/>
      <c r="D645" s="38"/>
      <c r="F645" s="38"/>
      <c r="G645" s="40"/>
      <c r="I645" s="38"/>
      <c r="K645" s="38"/>
      <c r="L645" s="40"/>
      <c r="N645" s="38"/>
      <c r="P645" s="38"/>
      <c r="Q645" s="40"/>
      <c r="S645" s="38"/>
      <c r="U645" s="38"/>
      <c r="V645" s="40"/>
      <c r="X645" s="38"/>
    </row>
    <row r="646">
      <c r="D646" s="38"/>
      <c r="I646" s="38"/>
      <c r="N646" s="38"/>
      <c r="S646" s="38"/>
      <c r="X646" s="38"/>
    </row>
    <row r="647">
      <c r="D647" s="38"/>
      <c r="I647" s="38"/>
      <c r="N647" s="38"/>
      <c r="S647" s="38"/>
      <c r="X647" s="38"/>
    </row>
    <row r="648">
      <c r="D648" s="38"/>
      <c r="I648" s="38"/>
      <c r="N648" s="38"/>
      <c r="S648" s="38"/>
      <c r="X648" s="38"/>
    </row>
    <row r="649">
      <c r="D649" s="38"/>
      <c r="I649" s="38"/>
      <c r="N649" s="38"/>
      <c r="S649" s="38"/>
      <c r="X649" s="38"/>
    </row>
    <row r="650">
      <c r="D650" s="38"/>
      <c r="I650" s="38"/>
      <c r="N650" s="38"/>
      <c r="S650" s="38"/>
      <c r="X650" s="38"/>
    </row>
    <row r="651">
      <c r="A651" s="39"/>
      <c r="B651" s="38"/>
      <c r="C651" s="38"/>
      <c r="D651" s="38"/>
      <c r="E651" s="38"/>
      <c r="F651" s="39"/>
      <c r="G651" s="38"/>
      <c r="H651" s="38"/>
      <c r="I651" s="38"/>
      <c r="J651" s="38"/>
      <c r="K651" s="39"/>
      <c r="L651" s="38"/>
      <c r="M651" s="38"/>
      <c r="N651" s="38"/>
      <c r="O651" s="38"/>
      <c r="P651" s="39"/>
      <c r="Q651" s="38"/>
      <c r="R651" s="38"/>
      <c r="S651" s="38"/>
      <c r="T651" s="38"/>
      <c r="U651" s="39"/>
      <c r="V651" s="38"/>
      <c r="W651" s="38"/>
      <c r="X651" s="38"/>
      <c r="Y651" s="38"/>
    </row>
    <row r="652">
      <c r="A652" s="38"/>
      <c r="B652" s="40"/>
      <c r="D652" s="38"/>
      <c r="F652" s="38"/>
      <c r="G652" s="40"/>
      <c r="I652" s="38"/>
      <c r="K652" s="38"/>
      <c r="L652" s="40"/>
      <c r="N652" s="38"/>
      <c r="P652" s="38"/>
      <c r="Q652" s="40"/>
      <c r="S652" s="38"/>
      <c r="U652" s="38"/>
      <c r="V652" s="40"/>
      <c r="X652" s="38"/>
    </row>
    <row r="653">
      <c r="A653" s="38"/>
      <c r="B653" s="40"/>
      <c r="D653" s="38"/>
      <c r="F653" s="38"/>
      <c r="G653" s="40"/>
      <c r="I653" s="38"/>
      <c r="K653" s="38"/>
      <c r="L653" s="40"/>
      <c r="N653" s="38"/>
      <c r="P653" s="38"/>
      <c r="Q653" s="40"/>
      <c r="S653" s="38"/>
      <c r="U653" s="38"/>
      <c r="V653" s="40"/>
      <c r="X653" s="38"/>
    </row>
    <row r="654">
      <c r="A654" s="38"/>
      <c r="B654" s="40"/>
      <c r="D654" s="38"/>
      <c r="F654" s="38"/>
      <c r="G654" s="40"/>
      <c r="I654" s="38"/>
      <c r="K654" s="38"/>
      <c r="L654" s="40"/>
      <c r="N654" s="38"/>
      <c r="P654" s="38"/>
      <c r="Q654" s="40"/>
      <c r="S654" s="38"/>
      <c r="U654" s="38"/>
      <c r="V654" s="40"/>
      <c r="X654" s="38"/>
    </row>
    <row r="655">
      <c r="A655" s="38"/>
      <c r="B655" s="40"/>
      <c r="D655" s="38"/>
      <c r="F655" s="38"/>
      <c r="G655" s="40"/>
      <c r="I655" s="38"/>
      <c r="K655" s="38"/>
      <c r="L655" s="40"/>
      <c r="N655" s="38"/>
      <c r="P655" s="38"/>
      <c r="Q655" s="40"/>
      <c r="S655" s="38"/>
      <c r="U655" s="38"/>
      <c r="V655" s="40"/>
      <c r="X655" s="38"/>
    </row>
    <row r="656">
      <c r="D656" s="38"/>
      <c r="I656" s="38"/>
      <c r="N656" s="38"/>
      <c r="S656" s="38"/>
      <c r="X656" s="38"/>
    </row>
    <row r="657">
      <c r="D657" s="38"/>
      <c r="I657" s="38"/>
      <c r="N657" s="38"/>
      <c r="S657" s="38"/>
      <c r="X657" s="38"/>
    </row>
    <row r="658">
      <c r="D658" s="38"/>
      <c r="I658" s="38"/>
      <c r="N658" s="38"/>
      <c r="S658" s="38"/>
      <c r="X658" s="38"/>
    </row>
    <row r="659">
      <c r="D659" s="38"/>
      <c r="I659" s="38"/>
      <c r="N659" s="38"/>
      <c r="S659" s="38"/>
      <c r="X659" s="38"/>
    </row>
    <row r="660">
      <c r="D660" s="38"/>
      <c r="I660" s="38"/>
      <c r="N660" s="38"/>
      <c r="S660" s="38"/>
      <c r="X660" s="38"/>
    </row>
    <row r="661">
      <c r="A661" s="39"/>
      <c r="B661" s="38"/>
      <c r="C661" s="38"/>
      <c r="D661" s="38"/>
      <c r="E661" s="38"/>
      <c r="F661" s="39"/>
      <c r="G661" s="38"/>
      <c r="H661" s="38"/>
      <c r="I661" s="38"/>
      <c r="J661" s="38"/>
      <c r="K661" s="39"/>
      <c r="L661" s="38"/>
      <c r="M661" s="38"/>
      <c r="N661" s="38"/>
      <c r="O661" s="38"/>
      <c r="P661" s="39"/>
      <c r="Q661" s="38"/>
      <c r="R661" s="38"/>
      <c r="S661" s="38"/>
      <c r="T661" s="38"/>
      <c r="U661" s="39"/>
      <c r="V661" s="38"/>
      <c r="W661" s="38"/>
      <c r="X661" s="38"/>
      <c r="Y661" s="38"/>
    </row>
    <row r="662">
      <c r="A662" s="38"/>
      <c r="B662" s="40"/>
      <c r="D662" s="38"/>
      <c r="F662" s="38"/>
      <c r="G662" s="40"/>
      <c r="I662" s="38"/>
      <c r="K662" s="38"/>
      <c r="L662" s="40"/>
      <c r="N662" s="38"/>
      <c r="P662" s="38"/>
      <c r="Q662" s="40"/>
      <c r="S662" s="38"/>
      <c r="U662" s="38"/>
      <c r="V662" s="40"/>
      <c r="X662" s="38"/>
    </row>
    <row r="663">
      <c r="A663" s="38"/>
      <c r="B663" s="40"/>
      <c r="D663" s="38"/>
      <c r="F663" s="38"/>
      <c r="G663" s="40"/>
      <c r="I663" s="38"/>
      <c r="K663" s="38"/>
      <c r="L663" s="40"/>
      <c r="N663" s="38"/>
      <c r="P663" s="38"/>
      <c r="Q663" s="40"/>
      <c r="S663" s="38"/>
      <c r="U663" s="38"/>
      <c r="V663" s="40"/>
      <c r="X663" s="38"/>
    </row>
    <row r="664">
      <c r="A664" s="38"/>
      <c r="B664" s="40"/>
      <c r="D664" s="38"/>
      <c r="F664" s="38"/>
      <c r="G664" s="40"/>
      <c r="I664" s="38"/>
      <c r="K664" s="38"/>
      <c r="L664" s="40"/>
      <c r="N664" s="38"/>
      <c r="P664" s="38"/>
      <c r="Q664" s="40"/>
      <c r="S664" s="38"/>
      <c r="U664" s="38"/>
      <c r="V664" s="40"/>
      <c r="X664" s="38"/>
    </row>
    <row r="665">
      <c r="A665" s="38"/>
      <c r="B665" s="40"/>
      <c r="D665" s="38"/>
      <c r="F665" s="38"/>
      <c r="G665" s="40"/>
      <c r="I665" s="38"/>
      <c r="K665" s="38"/>
      <c r="L665" s="40"/>
      <c r="N665" s="38"/>
      <c r="P665" s="38"/>
      <c r="Q665" s="40"/>
      <c r="S665" s="38"/>
      <c r="U665" s="38"/>
      <c r="V665" s="40"/>
      <c r="X665" s="38"/>
    </row>
    <row r="666">
      <c r="D666" s="38"/>
      <c r="I666" s="38"/>
      <c r="N666" s="38"/>
      <c r="S666" s="38"/>
      <c r="X666" s="38"/>
    </row>
    <row r="667">
      <c r="D667" s="38"/>
      <c r="I667" s="38"/>
      <c r="N667" s="38"/>
      <c r="S667" s="38"/>
      <c r="X667" s="38"/>
    </row>
    <row r="668">
      <c r="D668" s="38"/>
      <c r="I668" s="38"/>
      <c r="N668" s="38"/>
      <c r="S668" s="38"/>
      <c r="X668" s="38"/>
    </row>
    <row r="669">
      <c r="D669" s="38"/>
      <c r="I669" s="38"/>
      <c r="N669" s="38"/>
      <c r="S669" s="38"/>
      <c r="X669" s="38"/>
    </row>
    <row r="670">
      <c r="D670" s="38"/>
      <c r="I670" s="38"/>
      <c r="N670" s="38"/>
      <c r="S670" s="38"/>
      <c r="X670" s="38"/>
    </row>
    <row r="671">
      <c r="A671" s="39"/>
      <c r="B671" s="38"/>
      <c r="C671" s="38"/>
      <c r="D671" s="38"/>
      <c r="E671" s="38"/>
      <c r="F671" s="39"/>
      <c r="G671" s="38"/>
      <c r="H671" s="38"/>
      <c r="I671" s="38"/>
      <c r="J671" s="38"/>
      <c r="K671" s="39"/>
      <c r="L671" s="38"/>
      <c r="M671" s="38"/>
      <c r="N671" s="38"/>
      <c r="O671" s="38"/>
      <c r="P671" s="39"/>
      <c r="Q671" s="38"/>
      <c r="R671" s="38"/>
      <c r="S671" s="38"/>
      <c r="T671" s="38"/>
      <c r="U671" s="39"/>
      <c r="V671" s="38"/>
      <c r="W671" s="38"/>
      <c r="X671" s="38"/>
      <c r="Y671" s="38"/>
    </row>
    <row r="672">
      <c r="A672" s="38"/>
      <c r="B672" s="40"/>
      <c r="D672" s="38"/>
      <c r="F672" s="38"/>
      <c r="G672" s="40"/>
      <c r="I672" s="38"/>
      <c r="K672" s="38"/>
      <c r="L672" s="40"/>
      <c r="N672" s="38"/>
      <c r="P672" s="38"/>
      <c r="Q672" s="40"/>
      <c r="S672" s="38"/>
      <c r="U672" s="38"/>
      <c r="V672" s="40"/>
      <c r="X672" s="38"/>
    </row>
    <row r="673">
      <c r="A673" s="38"/>
      <c r="B673" s="40"/>
      <c r="D673" s="38"/>
      <c r="F673" s="38"/>
      <c r="G673" s="40"/>
      <c r="I673" s="38"/>
      <c r="K673" s="38"/>
      <c r="L673" s="40"/>
      <c r="N673" s="38"/>
      <c r="P673" s="38"/>
      <c r="Q673" s="40"/>
      <c r="S673" s="38"/>
      <c r="U673" s="38"/>
      <c r="V673" s="40"/>
      <c r="X673" s="38"/>
    </row>
    <row r="674">
      <c r="A674" s="38"/>
      <c r="B674" s="40"/>
      <c r="D674" s="38"/>
      <c r="F674" s="38"/>
      <c r="G674" s="40"/>
      <c r="I674" s="38"/>
      <c r="K674" s="38"/>
      <c r="L674" s="40"/>
      <c r="N674" s="38"/>
      <c r="P674" s="38"/>
      <c r="Q674" s="40"/>
      <c r="S674" s="38"/>
      <c r="U674" s="38"/>
      <c r="V674" s="40"/>
      <c r="X674" s="38"/>
    </row>
    <row r="675">
      <c r="A675" s="38"/>
      <c r="B675" s="40"/>
      <c r="D675" s="38"/>
      <c r="F675" s="38"/>
      <c r="G675" s="40"/>
      <c r="I675" s="38"/>
      <c r="K675" s="38"/>
      <c r="L675" s="40"/>
      <c r="N675" s="38"/>
      <c r="P675" s="38"/>
      <c r="Q675" s="40"/>
      <c r="S675" s="38"/>
      <c r="U675" s="38"/>
      <c r="V675" s="40"/>
      <c r="X675" s="38"/>
    </row>
    <row r="676">
      <c r="D676" s="38"/>
      <c r="I676" s="38"/>
      <c r="N676" s="38"/>
      <c r="S676" s="38"/>
      <c r="X676" s="38"/>
    </row>
    <row r="677">
      <c r="D677" s="38"/>
      <c r="I677" s="38"/>
      <c r="N677" s="38"/>
      <c r="S677" s="38"/>
      <c r="X677" s="38"/>
    </row>
    <row r="678">
      <c r="D678" s="38"/>
      <c r="I678" s="38"/>
      <c r="N678" s="38"/>
      <c r="S678" s="38"/>
      <c r="X678" s="38"/>
    </row>
    <row r="679">
      <c r="D679" s="38"/>
      <c r="I679" s="38"/>
      <c r="N679" s="38"/>
      <c r="S679" s="38"/>
      <c r="X679" s="38"/>
    </row>
    <row r="680">
      <c r="D680" s="38"/>
      <c r="I680" s="38"/>
      <c r="N680" s="38"/>
      <c r="S680" s="38"/>
      <c r="X680" s="38"/>
    </row>
    <row r="681">
      <c r="A681" s="39"/>
      <c r="B681" s="38"/>
      <c r="C681" s="38"/>
      <c r="D681" s="38"/>
      <c r="E681" s="38"/>
      <c r="F681" s="39"/>
      <c r="G681" s="38"/>
      <c r="H681" s="38"/>
      <c r="I681" s="38"/>
      <c r="J681" s="38"/>
      <c r="K681" s="39"/>
      <c r="L681" s="38"/>
      <c r="M681" s="38"/>
      <c r="N681" s="38"/>
      <c r="O681" s="38"/>
      <c r="P681" s="39"/>
      <c r="Q681" s="38"/>
      <c r="R681" s="38"/>
      <c r="S681" s="38"/>
      <c r="T681" s="38"/>
      <c r="U681" s="39"/>
      <c r="V681" s="38"/>
      <c r="W681" s="38"/>
      <c r="X681" s="38"/>
      <c r="Y681" s="38"/>
    </row>
    <row r="682">
      <c r="A682" s="38"/>
      <c r="B682" s="40"/>
      <c r="D682" s="38"/>
      <c r="F682" s="38"/>
      <c r="G682" s="40"/>
      <c r="I682" s="38"/>
      <c r="K682" s="38"/>
      <c r="L682" s="40"/>
      <c r="N682" s="38"/>
      <c r="P682" s="38"/>
      <c r="Q682" s="40"/>
      <c r="S682" s="38"/>
      <c r="U682" s="38"/>
      <c r="V682" s="40"/>
      <c r="X682" s="38"/>
    </row>
    <row r="683">
      <c r="A683" s="38"/>
      <c r="B683" s="40"/>
      <c r="D683" s="38"/>
      <c r="F683" s="38"/>
      <c r="G683" s="40"/>
      <c r="I683" s="38"/>
      <c r="K683" s="38"/>
      <c r="L683" s="40"/>
      <c r="N683" s="38"/>
      <c r="P683" s="38"/>
      <c r="Q683" s="40"/>
      <c r="S683" s="38"/>
      <c r="U683" s="38"/>
      <c r="V683" s="40"/>
      <c r="X683" s="38"/>
    </row>
    <row r="684">
      <c r="A684" s="38"/>
      <c r="B684" s="40"/>
      <c r="D684" s="38"/>
      <c r="F684" s="38"/>
      <c r="G684" s="40"/>
      <c r="I684" s="38"/>
      <c r="K684" s="38"/>
      <c r="L684" s="40"/>
      <c r="N684" s="38"/>
      <c r="P684" s="38"/>
      <c r="Q684" s="40"/>
      <c r="S684" s="38"/>
      <c r="U684" s="38"/>
      <c r="V684" s="40"/>
      <c r="X684" s="38"/>
    </row>
    <row r="685">
      <c r="A685" s="38"/>
      <c r="B685" s="40"/>
      <c r="D685" s="38"/>
      <c r="F685" s="38"/>
      <c r="G685" s="40"/>
      <c r="I685" s="38"/>
      <c r="K685" s="38"/>
      <c r="L685" s="40"/>
      <c r="N685" s="38"/>
      <c r="P685" s="38"/>
      <c r="Q685" s="40"/>
      <c r="S685" s="38"/>
      <c r="U685" s="38"/>
      <c r="V685" s="40"/>
      <c r="X685" s="38"/>
    </row>
    <row r="686">
      <c r="D686" s="38"/>
      <c r="I686" s="38"/>
      <c r="N686" s="38"/>
      <c r="S686" s="38"/>
      <c r="X686" s="38"/>
    </row>
    <row r="687">
      <c r="D687" s="38"/>
      <c r="I687" s="38"/>
      <c r="N687" s="38"/>
      <c r="S687" s="38"/>
      <c r="X687" s="38"/>
    </row>
    <row r="688">
      <c r="D688" s="38"/>
      <c r="I688" s="38"/>
      <c r="N688" s="38"/>
      <c r="S688" s="38"/>
      <c r="X688" s="38"/>
    </row>
    <row r="689">
      <c r="D689" s="38"/>
      <c r="I689" s="38"/>
      <c r="N689" s="38"/>
      <c r="S689" s="38"/>
      <c r="X689" s="38"/>
    </row>
    <row r="690">
      <c r="D690" s="38"/>
      <c r="I690" s="38"/>
      <c r="N690" s="38"/>
      <c r="S690" s="38"/>
      <c r="X690" s="38"/>
    </row>
    <row r="691">
      <c r="A691" s="39"/>
      <c r="B691" s="38"/>
      <c r="C691" s="38"/>
      <c r="D691" s="38"/>
      <c r="E691" s="38"/>
      <c r="F691" s="39"/>
      <c r="G691" s="38"/>
      <c r="H691" s="38"/>
      <c r="I691" s="38"/>
      <c r="J691" s="38"/>
      <c r="K691" s="39"/>
      <c r="L691" s="38"/>
      <c r="M691" s="38"/>
      <c r="N691" s="38"/>
      <c r="O691" s="38"/>
      <c r="P691" s="39"/>
      <c r="Q691" s="38"/>
      <c r="R691" s="38"/>
      <c r="S691" s="38"/>
      <c r="T691" s="38"/>
      <c r="U691" s="39"/>
      <c r="V691" s="38"/>
      <c r="W691" s="38"/>
      <c r="X691" s="38"/>
      <c r="Y691" s="38"/>
    </row>
    <row r="692">
      <c r="A692" s="38"/>
      <c r="B692" s="40"/>
      <c r="D692" s="38"/>
      <c r="F692" s="38"/>
      <c r="G692" s="40"/>
      <c r="I692" s="38"/>
      <c r="K692" s="38"/>
      <c r="L692" s="40"/>
      <c r="N692" s="38"/>
      <c r="P692" s="38"/>
      <c r="Q692" s="40"/>
      <c r="S692" s="38"/>
      <c r="U692" s="38"/>
      <c r="V692" s="40"/>
      <c r="X692" s="38"/>
    </row>
    <row r="693">
      <c r="A693" s="38"/>
      <c r="B693" s="40"/>
      <c r="D693" s="38"/>
      <c r="F693" s="38"/>
      <c r="G693" s="40"/>
      <c r="I693" s="38"/>
      <c r="K693" s="38"/>
      <c r="L693" s="40"/>
      <c r="N693" s="38"/>
      <c r="P693" s="38"/>
      <c r="Q693" s="40"/>
      <c r="S693" s="38"/>
      <c r="U693" s="38"/>
      <c r="V693" s="40"/>
      <c r="X693" s="38"/>
    </row>
    <row r="694">
      <c r="A694" s="38"/>
      <c r="B694" s="40"/>
      <c r="D694" s="38"/>
      <c r="F694" s="38"/>
      <c r="G694" s="40"/>
      <c r="I694" s="38"/>
      <c r="K694" s="38"/>
      <c r="L694" s="40"/>
      <c r="N694" s="38"/>
      <c r="P694" s="38"/>
      <c r="Q694" s="40"/>
      <c r="S694" s="38"/>
      <c r="U694" s="38"/>
      <c r="V694" s="40"/>
      <c r="X694" s="38"/>
    </row>
    <row r="695">
      <c r="A695" s="38"/>
      <c r="B695" s="40"/>
      <c r="D695" s="38"/>
      <c r="F695" s="38"/>
      <c r="G695" s="40"/>
      <c r="I695" s="38"/>
      <c r="K695" s="38"/>
      <c r="L695" s="40"/>
      <c r="N695" s="38"/>
      <c r="P695" s="38"/>
      <c r="Q695" s="40"/>
      <c r="S695" s="38"/>
      <c r="U695" s="38"/>
      <c r="V695" s="40"/>
      <c r="X695" s="38"/>
    </row>
    <row r="696">
      <c r="D696" s="38"/>
      <c r="I696" s="38"/>
      <c r="N696" s="38"/>
      <c r="S696" s="38"/>
      <c r="X696" s="38"/>
    </row>
    <row r="697">
      <c r="D697" s="38"/>
      <c r="I697" s="38"/>
      <c r="N697" s="38"/>
      <c r="S697" s="38"/>
      <c r="X697" s="38"/>
    </row>
    <row r="698">
      <c r="D698" s="38"/>
      <c r="I698" s="38"/>
      <c r="N698" s="38"/>
      <c r="S698" s="38"/>
      <c r="X698" s="38"/>
    </row>
    <row r="699">
      <c r="D699" s="38"/>
      <c r="I699" s="38"/>
      <c r="N699" s="38"/>
      <c r="S699" s="38"/>
      <c r="X699" s="38"/>
    </row>
    <row r="700">
      <c r="D700" s="38"/>
      <c r="I700" s="38"/>
      <c r="N700" s="38"/>
      <c r="S700" s="38"/>
      <c r="X700" s="38"/>
    </row>
    <row r="701">
      <c r="A701" s="39"/>
      <c r="B701" s="38"/>
      <c r="C701" s="38"/>
      <c r="D701" s="38"/>
      <c r="E701" s="38"/>
      <c r="F701" s="39"/>
      <c r="G701" s="38"/>
      <c r="H701" s="38"/>
      <c r="I701" s="38"/>
      <c r="J701" s="38"/>
      <c r="K701" s="39"/>
      <c r="L701" s="38"/>
      <c r="M701" s="38"/>
      <c r="N701" s="38"/>
      <c r="O701" s="38"/>
      <c r="P701" s="39"/>
      <c r="Q701" s="38"/>
      <c r="R701" s="38"/>
      <c r="S701" s="38"/>
      <c r="T701" s="38"/>
      <c r="U701" s="39"/>
      <c r="V701" s="38"/>
      <c r="W701" s="38"/>
      <c r="X701" s="38"/>
      <c r="Y701" s="38"/>
    </row>
    <row r="702">
      <c r="A702" s="38"/>
      <c r="B702" s="40"/>
      <c r="D702" s="38"/>
      <c r="F702" s="38"/>
      <c r="G702" s="40"/>
      <c r="I702" s="38"/>
      <c r="K702" s="38"/>
      <c r="L702" s="40"/>
      <c r="N702" s="38"/>
      <c r="P702" s="38"/>
      <c r="Q702" s="40"/>
      <c r="S702" s="38"/>
      <c r="U702" s="38"/>
      <c r="V702" s="40"/>
      <c r="X702" s="38"/>
    </row>
    <row r="703">
      <c r="A703" s="38"/>
      <c r="B703" s="40"/>
      <c r="D703" s="38"/>
      <c r="F703" s="38"/>
      <c r="G703" s="40"/>
      <c r="I703" s="38"/>
      <c r="K703" s="38"/>
      <c r="L703" s="40"/>
      <c r="N703" s="38"/>
      <c r="P703" s="38"/>
      <c r="Q703" s="40"/>
      <c r="S703" s="38"/>
      <c r="U703" s="38"/>
      <c r="V703" s="40"/>
      <c r="X703" s="38"/>
    </row>
    <row r="704">
      <c r="A704" s="38"/>
      <c r="B704" s="40"/>
      <c r="D704" s="38"/>
      <c r="F704" s="38"/>
      <c r="G704" s="40"/>
      <c r="I704" s="38"/>
      <c r="K704" s="38"/>
      <c r="L704" s="40"/>
      <c r="N704" s="38"/>
      <c r="P704" s="38"/>
      <c r="Q704" s="40"/>
      <c r="S704" s="38"/>
      <c r="U704" s="38"/>
      <c r="V704" s="40"/>
      <c r="X704" s="38"/>
    </row>
    <row r="705">
      <c r="A705" s="38"/>
      <c r="B705" s="40"/>
      <c r="D705" s="38"/>
      <c r="F705" s="38"/>
      <c r="G705" s="40"/>
      <c r="I705" s="38"/>
      <c r="K705" s="38"/>
      <c r="L705" s="40"/>
      <c r="N705" s="38"/>
      <c r="P705" s="38"/>
      <c r="Q705" s="40"/>
      <c r="S705" s="38"/>
      <c r="U705" s="38"/>
      <c r="V705" s="40"/>
      <c r="X705" s="38"/>
    </row>
    <row r="706">
      <c r="D706" s="38"/>
      <c r="I706" s="38"/>
      <c r="N706" s="38"/>
      <c r="S706" s="38"/>
      <c r="X706" s="38"/>
    </row>
    <row r="707">
      <c r="D707" s="38"/>
      <c r="I707" s="38"/>
      <c r="N707" s="38"/>
      <c r="S707" s="38"/>
      <c r="X707" s="38"/>
    </row>
    <row r="708">
      <c r="D708" s="38"/>
      <c r="I708" s="38"/>
      <c r="N708" s="38"/>
      <c r="S708" s="38"/>
      <c r="X708" s="38"/>
    </row>
    <row r="709">
      <c r="D709" s="38"/>
      <c r="I709" s="38"/>
      <c r="N709" s="38"/>
      <c r="S709" s="38"/>
      <c r="X709" s="38"/>
    </row>
    <row r="710">
      <c r="D710" s="38"/>
      <c r="I710" s="38"/>
      <c r="N710" s="38"/>
      <c r="S710" s="38"/>
      <c r="X710" s="38"/>
    </row>
    <row r="711">
      <c r="A711" s="39"/>
      <c r="B711" s="38"/>
      <c r="C711" s="38"/>
      <c r="D711" s="38"/>
      <c r="E711" s="38"/>
      <c r="F711" s="39"/>
      <c r="G711" s="38"/>
      <c r="H711" s="38"/>
      <c r="I711" s="38"/>
      <c r="J711" s="38"/>
      <c r="K711" s="39"/>
      <c r="L711" s="38"/>
      <c r="M711" s="38"/>
      <c r="N711" s="38"/>
      <c r="O711" s="38"/>
      <c r="P711" s="39"/>
      <c r="Q711" s="38"/>
      <c r="R711" s="38"/>
      <c r="S711" s="38"/>
      <c r="T711" s="38"/>
      <c r="U711" s="39"/>
      <c r="V711" s="38"/>
      <c r="W711" s="38"/>
      <c r="X711" s="38"/>
      <c r="Y711" s="38"/>
    </row>
    <row r="712">
      <c r="A712" s="38"/>
      <c r="B712" s="40"/>
      <c r="D712" s="38"/>
      <c r="F712" s="38"/>
      <c r="G712" s="40"/>
      <c r="I712" s="38"/>
      <c r="K712" s="38"/>
      <c r="L712" s="40"/>
      <c r="N712" s="38"/>
      <c r="P712" s="38"/>
      <c r="Q712" s="40"/>
      <c r="S712" s="38"/>
      <c r="U712" s="38"/>
      <c r="V712" s="40"/>
      <c r="X712" s="38"/>
    </row>
    <row r="713">
      <c r="A713" s="38"/>
      <c r="B713" s="40"/>
      <c r="D713" s="38"/>
      <c r="F713" s="38"/>
      <c r="G713" s="40"/>
      <c r="I713" s="38"/>
      <c r="K713" s="38"/>
      <c r="L713" s="40"/>
      <c r="N713" s="38"/>
      <c r="P713" s="38"/>
      <c r="Q713" s="40"/>
      <c r="S713" s="38"/>
      <c r="U713" s="38"/>
      <c r="V713" s="40"/>
      <c r="X713" s="38"/>
    </row>
    <row r="714">
      <c r="A714" s="38"/>
      <c r="B714" s="40"/>
      <c r="D714" s="38"/>
      <c r="F714" s="38"/>
      <c r="G714" s="40"/>
      <c r="I714" s="38"/>
      <c r="K714" s="38"/>
      <c r="L714" s="40"/>
      <c r="N714" s="38"/>
      <c r="P714" s="38"/>
      <c r="Q714" s="40"/>
      <c r="S714" s="38"/>
      <c r="U714" s="38"/>
      <c r="V714" s="40"/>
      <c r="X714" s="38"/>
    </row>
    <row r="715">
      <c r="A715" s="38"/>
      <c r="B715" s="40"/>
      <c r="D715" s="38"/>
      <c r="F715" s="38"/>
      <c r="G715" s="40"/>
      <c r="I715" s="38"/>
      <c r="K715" s="38"/>
      <c r="L715" s="40"/>
      <c r="N715" s="38"/>
      <c r="P715" s="38"/>
      <c r="Q715" s="40"/>
      <c r="S715" s="38"/>
      <c r="U715" s="38"/>
      <c r="V715" s="40"/>
      <c r="X715" s="38"/>
    </row>
    <row r="716">
      <c r="D716" s="38"/>
      <c r="I716" s="38"/>
      <c r="N716" s="38"/>
      <c r="S716" s="38"/>
      <c r="X716" s="38"/>
    </row>
    <row r="717">
      <c r="D717" s="38"/>
      <c r="I717" s="38"/>
      <c r="N717" s="38"/>
      <c r="S717" s="38"/>
      <c r="X717" s="38"/>
    </row>
    <row r="718">
      <c r="D718" s="38"/>
      <c r="I718" s="38"/>
      <c r="N718" s="38"/>
      <c r="S718" s="38"/>
      <c r="X718" s="38"/>
    </row>
    <row r="719">
      <c r="D719" s="38"/>
      <c r="I719" s="38"/>
      <c r="N719" s="38"/>
      <c r="S719" s="38"/>
      <c r="X719" s="38"/>
    </row>
    <row r="720">
      <c r="D720" s="38"/>
      <c r="I720" s="38"/>
      <c r="N720" s="38"/>
      <c r="S720" s="38"/>
      <c r="X720" s="38"/>
    </row>
    <row r="721">
      <c r="A721" s="39"/>
      <c r="B721" s="38"/>
      <c r="C721" s="38"/>
      <c r="D721" s="38"/>
      <c r="E721" s="38"/>
      <c r="F721" s="39"/>
      <c r="G721" s="38"/>
      <c r="H721" s="38"/>
      <c r="I721" s="38"/>
      <c r="J721" s="38"/>
      <c r="K721" s="39"/>
      <c r="L721" s="38"/>
      <c r="M721" s="38"/>
      <c r="N721" s="38"/>
      <c r="O721" s="38"/>
      <c r="P721" s="39"/>
      <c r="Q721" s="38"/>
      <c r="R721" s="38"/>
      <c r="S721" s="38"/>
      <c r="T721" s="38"/>
      <c r="U721" s="39"/>
      <c r="V721" s="38"/>
      <c r="W721" s="38"/>
      <c r="X721" s="38"/>
      <c r="Y721" s="38"/>
    </row>
    <row r="722">
      <c r="A722" s="38"/>
      <c r="B722" s="40"/>
      <c r="D722" s="38"/>
      <c r="F722" s="38"/>
      <c r="G722" s="40"/>
      <c r="I722" s="38"/>
      <c r="K722" s="38"/>
      <c r="L722" s="40"/>
      <c r="N722" s="38"/>
      <c r="P722" s="38"/>
      <c r="Q722" s="40"/>
      <c r="S722" s="38"/>
      <c r="U722" s="38"/>
      <c r="V722" s="40"/>
      <c r="X722" s="38"/>
    </row>
    <row r="723">
      <c r="A723" s="38"/>
      <c r="B723" s="40"/>
      <c r="D723" s="38"/>
      <c r="F723" s="38"/>
      <c r="G723" s="40"/>
      <c r="I723" s="38"/>
      <c r="K723" s="38"/>
      <c r="L723" s="40"/>
      <c r="N723" s="38"/>
      <c r="P723" s="38"/>
      <c r="Q723" s="40"/>
      <c r="S723" s="38"/>
      <c r="U723" s="38"/>
      <c r="V723" s="40"/>
      <c r="X723" s="38"/>
    </row>
    <row r="724">
      <c r="A724" s="38"/>
      <c r="B724" s="40"/>
      <c r="D724" s="38"/>
      <c r="F724" s="38"/>
      <c r="G724" s="40"/>
      <c r="I724" s="38"/>
      <c r="K724" s="38"/>
      <c r="L724" s="40"/>
      <c r="N724" s="38"/>
      <c r="P724" s="38"/>
      <c r="Q724" s="40"/>
      <c r="S724" s="38"/>
      <c r="U724" s="38"/>
      <c r="V724" s="40"/>
      <c r="X724" s="38"/>
    </row>
    <row r="725">
      <c r="A725" s="38"/>
      <c r="B725" s="40"/>
      <c r="D725" s="38"/>
      <c r="F725" s="38"/>
      <c r="G725" s="40"/>
      <c r="I725" s="38"/>
      <c r="K725" s="38"/>
      <c r="L725" s="40"/>
      <c r="N725" s="38"/>
      <c r="P725" s="38"/>
      <c r="Q725" s="40"/>
      <c r="S725" s="38"/>
      <c r="U725" s="38"/>
      <c r="V725" s="40"/>
      <c r="X725" s="38"/>
    </row>
    <row r="726">
      <c r="D726" s="38"/>
      <c r="I726" s="38"/>
      <c r="N726" s="38"/>
      <c r="S726" s="38"/>
      <c r="X726" s="38"/>
    </row>
    <row r="727">
      <c r="D727" s="38"/>
      <c r="I727" s="38"/>
      <c r="N727" s="38"/>
      <c r="S727" s="38"/>
      <c r="X727" s="38"/>
    </row>
    <row r="728">
      <c r="D728" s="38"/>
      <c r="I728" s="38"/>
      <c r="N728" s="38"/>
      <c r="S728" s="38"/>
      <c r="X728" s="38"/>
    </row>
    <row r="729">
      <c r="D729" s="38"/>
      <c r="I729" s="38"/>
      <c r="N729" s="38"/>
      <c r="S729" s="38"/>
      <c r="X729" s="38"/>
    </row>
    <row r="730">
      <c r="D730" s="38"/>
      <c r="I730" s="38"/>
      <c r="N730" s="38"/>
      <c r="S730" s="38"/>
      <c r="X730" s="38"/>
    </row>
    <row r="731">
      <c r="A731" s="39"/>
      <c r="B731" s="38"/>
      <c r="C731" s="38"/>
      <c r="D731" s="38"/>
      <c r="E731" s="38"/>
      <c r="F731" s="39"/>
      <c r="G731" s="38"/>
      <c r="H731" s="38"/>
      <c r="I731" s="38"/>
      <c r="J731" s="38"/>
      <c r="K731" s="39"/>
      <c r="L731" s="38"/>
      <c r="M731" s="38"/>
      <c r="N731" s="38"/>
      <c r="O731" s="38"/>
      <c r="P731" s="39"/>
      <c r="Q731" s="38"/>
      <c r="R731" s="38"/>
      <c r="S731" s="38"/>
      <c r="T731" s="38"/>
      <c r="U731" s="39"/>
      <c r="V731" s="38"/>
      <c r="W731" s="38"/>
      <c r="X731" s="38"/>
      <c r="Y731" s="38"/>
    </row>
    <row r="732">
      <c r="A732" s="38"/>
      <c r="B732" s="40"/>
      <c r="D732" s="38"/>
      <c r="F732" s="38"/>
      <c r="G732" s="40"/>
      <c r="I732" s="38"/>
      <c r="K732" s="38"/>
      <c r="L732" s="40"/>
      <c r="N732" s="38"/>
      <c r="P732" s="38"/>
      <c r="Q732" s="40"/>
      <c r="S732" s="38"/>
      <c r="U732" s="38"/>
      <c r="V732" s="40"/>
      <c r="X732" s="38"/>
    </row>
    <row r="733">
      <c r="A733" s="38"/>
      <c r="B733" s="40"/>
      <c r="D733" s="38"/>
      <c r="F733" s="38"/>
      <c r="G733" s="40"/>
      <c r="I733" s="38"/>
      <c r="K733" s="38"/>
      <c r="L733" s="40"/>
      <c r="N733" s="38"/>
      <c r="P733" s="38"/>
      <c r="Q733" s="40"/>
      <c r="S733" s="38"/>
      <c r="U733" s="38"/>
      <c r="V733" s="40"/>
      <c r="X733" s="38"/>
    </row>
    <row r="734">
      <c r="A734" s="38"/>
      <c r="B734" s="40"/>
      <c r="D734" s="38"/>
      <c r="F734" s="38"/>
      <c r="G734" s="40"/>
      <c r="I734" s="38"/>
      <c r="K734" s="38"/>
      <c r="L734" s="40"/>
      <c r="N734" s="38"/>
      <c r="P734" s="38"/>
      <c r="Q734" s="40"/>
      <c r="S734" s="38"/>
      <c r="U734" s="38"/>
      <c r="V734" s="40"/>
      <c r="X734" s="38"/>
    </row>
    <row r="735">
      <c r="A735" s="38"/>
      <c r="B735" s="40"/>
      <c r="D735" s="38"/>
      <c r="F735" s="38"/>
      <c r="G735" s="40"/>
      <c r="I735" s="38"/>
      <c r="K735" s="38"/>
      <c r="L735" s="40"/>
      <c r="N735" s="38"/>
      <c r="P735" s="38"/>
      <c r="Q735" s="40"/>
      <c r="S735" s="38"/>
      <c r="U735" s="38"/>
      <c r="V735" s="40"/>
      <c r="X735" s="38"/>
    </row>
    <row r="736">
      <c r="D736" s="38"/>
      <c r="I736" s="38"/>
      <c r="N736" s="38"/>
      <c r="S736" s="38"/>
      <c r="X736" s="38"/>
    </row>
    <row r="737">
      <c r="D737" s="38"/>
      <c r="I737" s="38"/>
      <c r="N737" s="38"/>
      <c r="S737" s="38"/>
      <c r="X737" s="38"/>
    </row>
    <row r="738">
      <c r="D738" s="38"/>
      <c r="I738" s="38"/>
      <c r="N738" s="38"/>
      <c r="S738" s="38"/>
      <c r="X738" s="38"/>
    </row>
    <row r="739">
      <c r="D739" s="38"/>
      <c r="I739" s="38"/>
      <c r="N739" s="38"/>
      <c r="S739" s="38"/>
      <c r="X739" s="38"/>
    </row>
    <row r="740">
      <c r="D740" s="38"/>
      <c r="I740" s="38"/>
      <c r="N740" s="38"/>
      <c r="S740" s="38"/>
      <c r="X740" s="38"/>
    </row>
    <row r="741">
      <c r="A741" s="39"/>
      <c r="B741" s="38"/>
      <c r="C741" s="38"/>
      <c r="D741" s="38"/>
      <c r="E741" s="38"/>
      <c r="F741" s="39"/>
      <c r="G741" s="38"/>
      <c r="H741" s="38"/>
      <c r="I741" s="38"/>
      <c r="J741" s="38"/>
      <c r="K741" s="39"/>
      <c r="L741" s="38"/>
      <c r="M741" s="38"/>
      <c r="N741" s="38"/>
      <c r="O741" s="38"/>
      <c r="P741" s="39"/>
      <c r="Q741" s="38"/>
      <c r="R741" s="38"/>
      <c r="S741" s="38"/>
      <c r="T741" s="38"/>
      <c r="U741" s="39"/>
      <c r="V741" s="38"/>
      <c r="W741" s="38"/>
      <c r="X741" s="38"/>
      <c r="Y741" s="38"/>
    </row>
    <row r="742">
      <c r="A742" s="38"/>
      <c r="B742" s="40"/>
      <c r="D742" s="38"/>
      <c r="F742" s="38"/>
      <c r="G742" s="40"/>
      <c r="I742" s="38"/>
      <c r="K742" s="38"/>
      <c r="L742" s="40"/>
      <c r="N742" s="38"/>
      <c r="P742" s="38"/>
      <c r="Q742" s="40"/>
      <c r="S742" s="38"/>
      <c r="U742" s="38"/>
      <c r="V742" s="40"/>
      <c r="X742" s="38"/>
    </row>
    <row r="743">
      <c r="A743" s="38"/>
      <c r="B743" s="40"/>
      <c r="D743" s="38"/>
      <c r="F743" s="38"/>
      <c r="G743" s="40"/>
      <c r="I743" s="38"/>
      <c r="K743" s="38"/>
      <c r="L743" s="40"/>
      <c r="N743" s="38"/>
      <c r="P743" s="38"/>
      <c r="Q743" s="40"/>
      <c r="S743" s="38"/>
      <c r="U743" s="38"/>
      <c r="V743" s="40"/>
      <c r="X743" s="38"/>
    </row>
    <row r="744">
      <c r="A744" s="38"/>
      <c r="B744" s="40"/>
      <c r="D744" s="38"/>
      <c r="F744" s="38"/>
      <c r="G744" s="40"/>
      <c r="I744" s="38"/>
      <c r="K744" s="38"/>
      <c r="L744" s="40"/>
      <c r="N744" s="38"/>
      <c r="P744" s="38"/>
      <c r="Q744" s="40"/>
      <c r="S744" s="38"/>
      <c r="U744" s="38"/>
      <c r="V744" s="40"/>
      <c r="X744" s="38"/>
    </row>
    <row r="745">
      <c r="A745" s="38"/>
      <c r="B745" s="40"/>
      <c r="D745" s="38"/>
      <c r="F745" s="38"/>
      <c r="G745" s="40"/>
      <c r="I745" s="38"/>
      <c r="K745" s="38"/>
      <c r="L745" s="40"/>
      <c r="N745" s="38"/>
      <c r="P745" s="38"/>
      <c r="Q745" s="40"/>
      <c r="S745" s="38"/>
      <c r="U745" s="38"/>
      <c r="V745" s="40"/>
      <c r="X745" s="38"/>
    </row>
    <row r="746">
      <c r="D746" s="38"/>
      <c r="I746" s="38"/>
      <c r="N746" s="38"/>
      <c r="S746" s="38"/>
      <c r="X746" s="38"/>
    </row>
    <row r="747">
      <c r="D747" s="38"/>
      <c r="I747" s="38"/>
      <c r="N747" s="38"/>
      <c r="S747" s="38"/>
      <c r="X747" s="38"/>
    </row>
    <row r="748">
      <c r="D748" s="38"/>
      <c r="I748" s="38"/>
      <c r="N748" s="38"/>
      <c r="S748" s="38"/>
      <c r="X748" s="38"/>
    </row>
    <row r="749">
      <c r="D749" s="38"/>
      <c r="I749" s="38"/>
      <c r="N749" s="38"/>
      <c r="S749" s="38"/>
      <c r="X749" s="38"/>
    </row>
    <row r="750">
      <c r="D750" s="38"/>
      <c r="I750" s="38"/>
      <c r="N750" s="38"/>
      <c r="S750" s="38"/>
      <c r="X750" s="38"/>
    </row>
    <row r="751">
      <c r="A751" s="39"/>
      <c r="B751" s="38"/>
      <c r="C751" s="38"/>
      <c r="D751" s="38"/>
      <c r="E751" s="38"/>
      <c r="F751" s="39"/>
      <c r="G751" s="38"/>
      <c r="H751" s="38"/>
      <c r="I751" s="38"/>
      <c r="J751" s="38"/>
      <c r="K751" s="39"/>
      <c r="L751" s="38"/>
      <c r="M751" s="38"/>
      <c r="N751" s="38"/>
      <c r="O751" s="38"/>
      <c r="P751" s="39"/>
      <c r="Q751" s="38"/>
      <c r="R751" s="38"/>
      <c r="S751" s="38"/>
      <c r="T751" s="38"/>
      <c r="U751" s="39"/>
      <c r="V751" s="38"/>
      <c r="W751" s="38"/>
      <c r="X751" s="38"/>
      <c r="Y751" s="38"/>
    </row>
    <row r="752">
      <c r="A752" s="38"/>
      <c r="B752" s="40"/>
      <c r="D752" s="38"/>
      <c r="F752" s="38"/>
      <c r="G752" s="40"/>
      <c r="I752" s="38"/>
      <c r="K752" s="38"/>
      <c r="L752" s="40"/>
      <c r="N752" s="38"/>
      <c r="P752" s="38"/>
      <c r="Q752" s="40"/>
      <c r="S752" s="38"/>
      <c r="U752" s="38"/>
      <c r="V752" s="40"/>
      <c r="X752" s="38"/>
    </row>
    <row r="753">
      <c r="A753" s="38"/>
      <c r="B753" s="40"/>
      <c r="D753" s="38"/>
      <c r="F753" s="38"/>
      <c r="G753" s="40"/>
      <c r="I753" s="38"/>
      <c r="K753" s="38"/>
      <c r="L753" s="40"/>
      <c r="N753" s="38"/>
      <c r="P753" s="38"/>
      <c r="Q753" s="40"/>
      <c r="S753" s="38"/>
      <c r="U753" s="38"/>
      <c r="V753" s="40"/>
      <c r="X753" s="38"/>
    </row>
    <row r="754">
      <c r="A754" s="38"/>
      <c r="B754" s="40"/>
      <c r="D754" s="38"/>
      <c r="F754" s="38"/>
      <c r="G754" s="40"/>
      <c r="I754" s="38"/>
      <c r="K754" s="38"/>
      <c r="L754" s="40"/>
      <c r="N754" s="38"/>
      <c r="P754" s="38"/>
      <c r="Q754" s="40"/>
      <c r="S754" s="38"/>
      <c r="U754" s="38"/>
      <c r="V754" s="40"/>
      <c r="X754" s="38"/>
    </row>
    <row r="755">
      <c r="A755" s="38"/>
      <c r="B755" s="40"/>
      <c r="D755" s="38"/>
      <c r="F755" s="38"/>
      <c r="G755" s="40"/>
      <c r="I755" s="38"/>
      <c r="K755" s="38"/>
      <c r="L755" s="40"/>
      <c r="N755" s="38"/>
      <c r="P755" s="38"/>
      <c r="Q755" s="40"/>
      <c r="S755" s="38"/>
      <c r="U755" s="38"/>
      <c r="V755" s="40"/>
      <c r="X755" s="38"/>
    </row>
    <row r="756">
      <c r="D756" s="38"/>
      <c r="I756" s="38"/>
      <c r="N756" s="38"/>
      <c r="S756" s="38"/>
      <c r="X756" s="38"/>
    </row>
    <row r="757">
      <c r="D757" s="38"/>
      <c r="I757" s="38"/>
      <c r="N757" s="38"/>
      <c r="S757" s="38"/>
      <c r="X757" s="38"/>
    </row>
    <row r="758">
      <c r="D758" s="38"/>
      <c r="I758" s="38"/>
      <c r="N758" s="38"/>
      <c r="S758" s="38"/>
      <c r="X758" s="38"/>
    </row>
    <row r="759">
      <c r="D759" s="38"/>
      <c r="I759" s="38"/>
      <c r="N759" s="38"/>
      <c r="S759" s="38"/>
      <c r="X759" s="38"/>
    </row>
    <row r="760">
      <c r="D760" s="38"/>
      <c r="I760" s="38"/>
      <c r="N760" s="38"/>
      <c r="S760" s="38"/>
      <c r="X760" s="38"/>
    </row>
    <row r="761">
      <c r="A761" s="39"/>
      <c r="B761" s="38"/>
      <c r="C761" s="38"/>
      <c r="D761" s="38"/>
      <c r="E761" s="38"/>
      <c r="F761" s="39"/>
      <c r="G761" s="38"/>
      <c r="H761" s="38"/>
      <c r="I761" s="38"/>
      <c r="J761" s="38"/>
      <c r="K761" s="39"/>
      <c r="L761" s="38"/>
      <c r="M761" s="38"/>
      <c r="N761" s="38"/>
      <c r="O761" s="38"/>
      <c r="P761" s="39"/>
      <c r="Q761" s="38"/>
      <c r="R761" s="38"/>
      <c r="S761" s="38"/>
      <c r="T761" s="38"/>
      <c r="U761" s="39"/>
      <c r="V761" s="38"/>
      <c r="W761" s="38"/>
      <c r="X761" s="38"/>
      <c r="Y761" s="38"/>
    </row>
    <row r="762">
      <c r="A762" s="38"/>
      <c r="B762" s="40"/>
      <c r="D762" s="38"/>
      <c r="F762" s="38"/>
      <c r="G762" s="40"/>
      <c r="I762" s="38"/>
      <c r="K762" s="38"/>
      <c r="L762" s="40"/>
      <c r="N762" s="38"/>
      <c r="P762" s="38"/>
      <c r="Q762" s="40"/>
      <c r="S762" s="38"/>
      <c r="U762" s="38"/>
      <c r="V762" s="40"/>
      <c r="X762" s="38"/>
    </row>
    <row r="763">
      <c r="A763" s="38"/>
      <c r="B763" s="40"/>
      <c r="D763" s="38"/>
      <c r="F763" s="38"/>
      <c r="G763" s="40"/>
      <c r="I763" s="38"/>
      <c r="K763" s="38"/>
      <c r="L763" s="40"/>
      <c r="N763" s="38"/>
      <c r="P763" s="38"/>
      <c r="Q763" s="40"/>
      <c r="S763" s="38"/>
      <c r="U763" s="38"/>
      <c r="V763" s="40"/>
      <c r="X763" s="38"/>
    </row>
    <row r="764">
      <c r="A764" s="38"/>
      <c r="B764" s="40"/>
      <c r="D764" s="38"/>
      <c r="F764" s="38"/>
      <c r="G764" s="40"/>
      <c r="I764" s="38"/>
      <c r="K764" s="38"/>
      <c r="L764" s="40"/>
      <c r="N764" s="38"/>
      <c r="P764" s="38"/>
      <c r="Q764" s="40"/>
      <c r="S764" s="38"/>
      <c r="U764" s="38"/>
      <c r="V764" s="40"/>
      <c r="X764" s="38"/>
    </row>
    <row r="765">
      <c r="A765" s="38"/>
      <c r="B765" s="40"/>
      <c r="D765" s="38"/>
      <c r="F765" s="38"/>
      <c r="G765" s="40"/>
      <c r="I765" s="38"/>
      <c r="K765" s="38"/>
      <c r="L765" s="40"/>
      <c r="N765" s="38"/>
      <c r="P765" s="38"/>
      <c r="Q765" s="40"/>
      <c r="S765" s="38"/>
      <c r="U765" s="38"/>
      <c r="V765" s="40"/>
      <c r="X765" s="38"/>
    </row>
    <row r="766">
      <c r="D766" s="38"/>
      <c r="I766" s="38"/>
      <c r="N766" s="38"/>
      <c r="S766" s="38"/>
      <c r="X766" s="38"/>
    </row>
    <row r="767">
      <c r="D767" s="38"/>
      <c r="I767" s="38"/>
      <c r="N767" s="38"/>
      <c r="S767" s="38"/>
      <c r="X767" s="38"/>
    </row>
    <row r="768">
      <c r="D768" s="38"/>
      <c r="I768" s="38"/>
      <c r="N768" s="38"/>
      <c r="S768" s="38"/>
      <c r="X768" s="38"/>
    </row>
    <row r="769">
      <c r="D769" s="38"/>
      <c r="I769" s="38"/>
      <c r="N769" s="38"/>
      <c r="S769" s="38"/>
      <c r="X769" s="38"/>
    </row>
    <row r="770">
      <c r="D770" s="38"/>
      <c r="I770" s="38"/>
      <c r="N770" s="38"/>
      <c r="S770" s="38"/>
      <c r="X770" s="38"/>
    </row>
    <row r="771">
      <c r="A771" s="39"/>
      <c r="B771" s="38"/>
      <c r="C771" s="38"/>
      <c r="D771" s="38"/>
      <c r="E771" s="38"/>
      <c r="F771" s="39"/>
      <c r="G771" s="38"/>
      <c r="H771" s="38"/>
      <c r="I771" s="38"/>
      <c r="J771" s="38"/>
      <c r="K771" s="39"/>
      <c r="L771" s="38"/>
      <c r="M771" s="38"/>
      <c r="N771" s="38"/>
      <c r="O771" s="38"/>
      <c r="P771" s="39"/>
      <c r="Q771" s="38"/>
      <c r="R771" s="38"/>
      <c r="S771" s="38"/>
      <c r="T771" s="38"/>
      <c r="U771" s="39"/>
      <c r="V771" s="38"/>
      <c r="W771" s="38"/>
      <c r="X771" s="38"/>
      <c r="Y771" s="38"/>
    </row>
    <row r="772">
      <c r="A772" s="38"/>
      <c r="B772" s="40"/>
      <c r="D772" s="38"/>
      <c r="F772" s="38"/>
      <c r="G772" s="40"/>
      <c r="I772" s="38"/>
      <c r="K772" s="38"/>
      <c r="L772" s="40"/>
      <c r="N772" s="38"/>
      <c r="P772" s="38"/>
      <c r="Q772" s="40"/>
      <c r="S772" s="38"/>
      <c r="U772" s="38"/>
      <c r="V772" s="40"/>
      <c r="X772" s="38"/>
    </row>
    <row r="773">
      <c r="A773" s="38"/>
      <c r="B773" s="40"/>
      <c r="D773" s="38"/>
      <c r="F773" s="38"/>
      <c r="G773" s="40"/>
      <c r="I773" s="38"/>
      <c r="K773" s="38"/>
      <c r="L773" s="40"/>
      <c r="N773" s="38"/>
      <c r="P773" s="38"/>
      <c r="Q773" s="40"/>
      <c r="S773" s="38"/>
      <c r="U773" s="38"/>
      <c r="V773" s="40"/>
      <c r="X773" s="38"/>
    </row>
    <row r="774">
      <c r="A774" s="38"/>
      <c r="B774" s="40"/>
      <c r="D774" s="38"/>
      <c r="F774" s="38"/>
      <c r="G774" s="40"/>
      <c r="I774" s="38"/>
      <c r="K774" s="38"/>
      <c r="L774" s="40"/>
      <c r="N774" s="38"/>
      <c r="P774" s="38"/>
      <c r="Q774" s="40"/>
      <c r="S774" s="38"/>
      <c r="U774" s="38"/>
      <c r="V774" s="40"/>
      <c r="X774" s="38"/>
    </row>
    <row r="775">
      <c r="A775" s="38"/>
      <c r="B775" s="40"/>
      <c r="D775" s="38"/>
      <c r="F775" s="38"/>
      <c r="G775" s="40"/>
      <c r="I775" s="38"/>
      <c r="K775" s="38"/>
      <c r="L775" s="40"/>
      <c r="N775" s="38"/>
      <c r="P775" s="38"/>
      <c r="Q775" s="40"/>
      <c r="S775" s="38"/>
      <c r="U775" s="38"/>
      <c r="V775" s="40"/>
      <c r="X775" s="38"/>
    </row>
    <row r="776">
      <c r="D776" s="38"/>
      <c r="I776" s="38"/>
      <c r="N776" s="38"/>
      <c r="S776" s="38"/>
      <c r="X776" s="38"/>
    </row>
    <row r="777">
      <c r="D777" s="38"/>
      <c r="I777" s="38"/>
      <c r="N777" s="38"/>
      <c r="S777" s="38"/>
      <c r="X777" s="38"/>
    </row>
    <row r="778">
      <c r="D778" s="38"/>
      <c r="I778" s="38"/>
      <c r="N778" s="38"/>
      <c r="S778" s="38"/>
      <c r="X778" s="38"/>
    </row>
    <row r="779">
      <c r="D779" s="38"/>
      <c r="I779" s="38"/>
      <c r="N779" s="38"/>
      <c r="S779" s="38"/>
      <c r="X779" s="38"/>
    </row>
    <row r="780">
      <c r="D780" s="38"/>
      <c r="I780" s="38"/>
      <c r="N780" s="38"/>
      <c r="S780" s="38"/>
      <c r="X780" s="38"/>
    </row>
    <row r="781">
      <c r="A781" s="39"/>
      <c r="B781" s="38"/>
      <c r="C781" s="38"/>
      <c r="D781" s="38"/>
      <c r="E781" s="38"/>
      <c r="F781" s="39"/>
      <c r="G781" s="38"/>
      <c r="H781" s="38"/>
      <c r="I781" s="38"/>
      <c r="J781" s="38"/>
      <c r="K781" s="39"/>
      <c r="L781" s="38"/>
      <c r="M781" s="38"/>
      <c r="N781" s="38"/>
      <c r="O781" s="38"/>
      <c r="P781" s="39"/>
      <c r="Q781" s="38"/>
      <c r="R781" s="38"/>
      <c r="S781" s="38"/>
      <c r="T781" s="38"/>
      <c r="U781" s="39"/>
      <c r="V781" s="38"/>
      <c r="W781" s="38"/>
      <c r="X781" s="38"/>
      <c r="Y781" s="38"/>
    </row>
    <row r="782">
      <c r="A782" s="38"/>
      <c r="B782" s="40"/>
      <c r="D782" s="38"/>
      <c r="F782" s="38"/>
      <c r="G782" s="40"/>
      <c r="I782" s="38"/>
      <c r="K782" s="38"/>
      <c r="L782" s="40"/>
      <c r="N782" s="38"/>
      <c r="P782" s="38"/>
      <c r="Q782" s="40"/>
      <c r="S782" s="38"/>
      <c r="U782" s="38"/>
      <c r="V782" s="40"/>
      <c r="X782" s="38"/>
    </row>
    <row r="783">
      <c r="A783" s="38"/>
      <c r="B783" s="40"/>
      <c r="D783" s="38"/>
      <c r="F783" s="38"/>
      <c r="G783" s="40"/>
      <c r="I783" s="38"/>
      <c r="K783" s="38"/>
      <c r="L783" s="40"/>
      <c r="N783" s="38"/>
      <c r="P783" s="38"/>
      <c r="Q783" s="40"/>
      <c r="S783" s="38"/>
      <c r="U783" s="38"/>
      <c r="V783" s="40"/>
      <c r="X783" s="38"/>
    </row>
    <row r="784">
      <c r="A784" s="38"/>
      <c r="B784" s="40"/>
      <c r="D784" s="38"/>
      <c r="F784" s="38"/>
      <c r="G784" s="40"/>
      <c r="I784" s="38"/>
      <c r="K784" s="38"/>
      <c r="L784" s="40"/>
      <c r="N784" s="38"/>
      <c r="P784" s="38"/>
      <c r="Q784" s="40"/>
      <c r="S784" s="38"/>
      <c r="U784" s="38"/>
      <c r="V784" s="40"/>
      <c r="X784" s="38"/>
    </row>
    <row r="785">
      <c r="A785" s="38"/>
      <c r="B785" s="40"/>
      <c r="D785" s="38"/>
      <c r="F785" s="38"/>
      <c r="G785" s="40"/>
      <c r="I785" s="38"/>
      <c r="K785" s="38"/>
      <c r="L785" s="40"/>
      <c r="N785" s="38"/>
      <c r="P785" s="38"/>
      <c r="Q785" s="40"/>
      <c r="S785" s="38"/>
      <c r="U785" s="38"/>
      <c r="V785" s="40"/>
      <c r="X785" s="38"/>
    </row>
    <row r="786">
      <c r="D786" s="38"/>
      <c r="I786" s="38"/>
      <c r="N786" s="38"/>
      <c r="S786" s="38"/>
      <c r="X786" s="38"/>
    </row>
    <row r="787">
      <c r="D787" s="38"/>
      <c r="I787" s="38"/>
      <c r="N787" s="38"/>
      <c r="S787" s="38"/>
      <c r="X787" s="38"/>
    </row>
    <row r="788">
      <c r="D788" s="38"/>
      <c r="I788" s="38"/>
      <c r="N788" s="38"/>
      <c r="S788" s="38"/>
      <c r="X788" s="38"/>
    </row>
    <row r="789">
      <c r="D789" s="38"/>
      <c r="I789" s="38"/>
      <c r="N789" s="38"/>
      <c r="S789" s="38"/>
      <c r="X789" s="38"/>
    </row>
    <row r="790">
      <c r="D790" s="38"/>
      <c r="I790" s="38"/>
      <c r="N790" s="38"/>
      <c r="S790" s="38"/>
      <c r="X790" s="38"/>
    </row>
    <row r="791">
      <c r="A791" s="39"/>
      <c r="B791" s="38"/>
      <c r="C791" s="38"/>
      <c r="D791" s="38"/>
      <c r="E791" s="38"/>
      <c r="F791" s="39"/>
      <c r="G791" s="38"/>
      <c r="H791" s="38"/>
      <c r="I791" s="38"/>
      <c r="J791" s="38"/>
      <c r="K791" s="39"/>
      <c r="L791" s="38"/>
      <c r="M791" s="38"/>
      <c r="N791" s="38"/>
      <c r="O791" s="38"/>
      <c r="P791" s="39"/>
      <c r="Q791" s="38"/>
      <c r="R791" s="38"/>
      <c r="S791" s="38"/>
      <c r="T791" s="38"/>
      <c r="U791" s="39"/>
      <c r="V791" s="38"/>
      <c r="W791" s="38"/>
      <c r="X791" s="38"/>
      <c r="Y791" s="38"/>
    </row>
    <row r="792">
      <c r="A792" s="38"/>
      <c r="B792" s="40"/>
      <c r="D792" s="38"/>
      <c r="F792" s="38"/>
      <c r="G792" s="40"/>
      <c r="I792" s="38"/>
      <c r="K792" s="38"/>
      <c r="L792" s="40"/>
      <c r="N792" s="38"/>
      <c r="P792" s="38"/>
      <c r="Q792" s="40"/>
      <c r="S792" s="38"/>
      <c r="U792" s="38"/>
      <c r="V792" s="40"/>
      <c r="X792" s="38"/>
    </row>
    <row r="793">
      <c r="A793" s="38"/>
      <c r="B793" s="40"/>
      <c r="D793" s="38"/>
      <c r="F793" s="38"/>
      <c r="G793" s="40"/>
      <c r="I793" s="38"/>
      <c r="K793" s="38"/>
      <c r="L793" s="40"/>
      <c r="N793" s="38"/>
      <c r="P793" s="38"/>
      <c r="Q793" s="40"/>
      <c r="S793" s="38"/>
      <c r="U793" s="38"/>
      <c r="V793" s="40"/>
      <c r="X793" s="38"/>
    </row>
    <row r="794">
      <c r="A794" s="38"/>
      <c r="B794" s="40"/>
      <c r="D794" s="38"/>
      <c r="F794" s="38"/>
      <c r="G794" s="40"/>
      <c r="I794" s="38"/>
      <c r="K794" s="38"/>
      <c r="L794" s="40"/>
      <c r="N794" s="38"/>
      <c r="P794" s="38"/>
      <c r="Q794" s="40"/>
      <c r="S794" s="38"/>
      <c r="U794" s="38"/>
      <c r="V794" s="40"/>
      <c r="X794" s="38"/>
    </row>
    <row r="795">
      <c r="A795" s="38"/>
      <c r="B795" s="40"/>
      <c r="D795" s="38"/>
      <c r="F795" s="38"/>
      <c r="G795" s="40"/>
      <c r="I795" s="38"/>
      <c r="K795" s="38"/>
      <c r="L795" s="40"/>
      <c r="N795" s="38"/>
      <c r="P795" s="38"/>
      <c r="Q795" s="40"/>
      <c r="S795" s="38"/>
      <c r="U795" s="38"/>
      <c r="V795" s="40"/>
      <c r="X795" s="38"/>
    </row>
    <row r="796">
      <c r="D796" s="38"/>
      <c r="I796" s="38"/>
      <c r="N796" s="38"/>
      <c r="S796" s="38"/>
      <c r="X796" s="38"/>
    </row>
    <row r="797">
      <c r="D797" s="38"/>
      <c r="I797" s="38"/>
      <c r="N797" s="38"/>
      <c r="S797" s="38"/>
      <c r="X797" s="38"/>
    </row>
    <row r="798">
      <c r="D798" s="38"/>
      <c r="I798" s="38"/>
      <c r="N798" s="38"/>
      <c r="S798" s="38"/>
      <c r="X798" s="38"/>
    </row>
    <row r="799">
      <c r="D799" s="38"/>
      <c r="I799" s="38"/>
      <c r="N799" s="38"/>
      <c r="S799" s="38"/>
      <c r="X799" s="38"/>
    </row>
    <row r="800">
      <c r="D800" s="38"/>
      <c r="I800" s="38"/>
      <c r="N800" s="38"/>
      <c r="S800" s="38"/>
      <c r="X800" s="38"/>
    </row>
    <row r="801">
      <c r="A801" s="39"/>
      <c r="B801" s="38"/>
      <c r="C801" s="38"/>
      <c r="D801" s="38"/>
      <c r="E801" s="38"/>
      <c r="F801" s="39"/>
      <c r="G801" s="38"/>
      <c r="H801" s="38"/>
      <c r="I801" s="38"/>
      <c r="J801" s="38"/>
      <c r="K801" s="39"/>
      <c r="L801" s="38"/>
      <c r="M801" s="38"/>
      <c r="N801" s="38"/>
      <c r="O801" s="38"/>
      <c r="P801" s="39"/>
      <c r="Q801" s="38"/>
      <c r="R801" s="38"/>
      <c r="S801" s="38"/>
      <c r="T801" s="38"/>
      <c r="U801" s="39"/>
      <c r="V801" s="38"/>
      <c r="W801" s="38"/>
      <c r="X801" s="38"/>
      <c r="Y801" s="38"/>
    </row>
    <row r="802">
      <c r="A802" s="38"/>
      <c r="B802" s="40"/>
      <c r="D802" s="38"/>
      <c r="F802" s="38"/>
      <c r="G802" s="40"/>
      <c r="I802" s="38"/>
      <c r="K802" s="38"/>
      <c r="L802" s="40"/>
      <c r="N802" s="38"/>
      <c r="P802" s="38"/>
      <c r="Q802" s="40"/>
      <c r="S802" s="38"/>
      <c r="U802" s="38"/>
      <c r="V802" s="40"/>
      <c r="X802" s="38"/>
    </row>
    <row r="803">
      <c r="A803" s="38"/>
      <c r="B803" s="40"/>
      <c r="D803" s="38"/>
      <c r="F803" s="38"/>
      <c r="G803" s="40"/>
      <c r="I803" s="38"/>
      <c r="K803" s="38"/>
      <c r="L803" s="40"/>
      <c r="N803" s="38"/>
      <c r="P803" s="38"/>
      <c r="Q803" s="40"/>
      <c r="S803" s="38"/>
      <c r="U803" s="38"/>
      <c r="V803" s="40"/>
      <c r="X803" s="38"/>
    </row>
    <row r="804">
      <c r="A804" s="38"/>
      <c r="B804" s="40"/>
      <c r="D804" s="38"/>
      <c r="F804" s="38"/>
      <c r="G804" s="40"/>
      <c r="I804" s="38"/>
      <c r="K804" s="38"/>
      <c r="L804" s="40"/>
      <c r="N804" s="38"/>
      <c r="P804" s="38"/>
      <c r="Q804" s="40"/>
      <c r="S804" s="38"/>
      <c r="U804" s="38"/>
      <c r="V804" s="40"/>
      <c r="X804" s="38"/>
    </row>
    <row r="805">
      <c r="A805" s="38"/>
      <c r="B805" s="40"/>
      <c r="D805" s="38"/>
      <c r="F805" s="38"/>
      <c r="G805" s="40"/>
      <c r="I805" s="38"/>
      <c r="K805" s="38"/>
      <c r="L805" s="40"/>
      <c r="N805" s="38"/>
      <c r="P805" s="38"/>
      <c r="Q805" s="40"/>
      <c r="S805" s="38"/>
      <c r="U805" s="38"/>
      <c r="V805" s="40"/>
      <c r="X805" s="38"/>
    </row>
    <row r="806">
      <c r="D806" s="38"/>
      <c r="I806" s="38"/>
      <c r="N806" s="38"/>
      <c r="S806" s="38"/>
      <c r="X806" s="38"/>
    </row>
    <row r="807">
      <c r="D807" s="38"/>
      <c r="I807" s="38"/>
      <c r="N807" s="38"/>
      <c r="S807" s="38"/>
      <c r="X807" s="38"/>
    </row>
    <row r="808">
      <c r="D808" s="38"/>
      <c r="I808" s="38"/>
      <c r="N808" s="38"/>
      <c r="S808" s="38"/>
      <c r="X808" s="38"/>
    </row>
    <row r="809">
      <c r="D809" s="38"/>
      <c r="I809" s="38"/>
      <c r="N809" s="38"/>
      <c r="S809" s="38"/>
      <c r="X809" s="38"/>
    </row>
    <row r="810">
      <c r="D810" s="38"/>
      <c r="I810" s="38"/>
      <c r="N810" s="38"/>
      <c r="S810" s="38"/>
      <c r="X810" s="38"/>
    </row>
    <row r="811">
      <c r="A811" s="39"/>
      <c r="B811" s="38"/>
      <c r="C811" s="38"/>
      <c r="D811" s="38"/>
      <c r="E811" s="38"/>
      <c r="F811" s="39"/>
      <c r="G811" s="38"/>
      <c r="H811" s="38"/>
      <c r="I811" s="38"/>
      <c r="J811" s="38"/>
      <c r="K811" s="39"/>
      <c r="L811" s="38"/>
      <c r="M811" s="38"/>
      <c r="N811" s="38"/>
      <c r="O811" s="38"/>
      <c r="P811" s="39"/>
      <c r="Q811" s="38"/>
      <c r="R811" s="38"/>
      <c r="S811" s="38"/>
      <c r="T811" s="38"/>
      <c r="U811" s="39"/>
      <c r="V811" s="38"/>
      <c r="W811" s="38"/>
      <c r="X811" s="38"/>
      <c r="Y811" s="38"/>
    </row>
    <row r="812">
      <c r="A812" s="38"/>
      <c r="B812" s="40"/>
      <c r="D812" s="38"/>
      <c r="F812" s="38"/>
      <c r="G812" s="40"/>
      <c r="I812" s="38"/>
      <c r="K812" s="38"/>
      <c r="L812" s="40"/>
      <c r="N812" s="38"/>
      <c r="P812" s="38"/>
      <c r="Q812" s="40"/>
      <c r="S812" s="38"/>
      <c r="U812" s="38"/>
      <c r="V812" s="40"/>
      <c r="X812" s="38"/>
    </row>
    <row r="813">
      <c r="A813" s="38"/>
      <c r="B813" s="40"/>
      <c r="D813" s="38"/>
      <c r="F813" s="38"/>
      <c r="G813" s="40"/>
      <c r="I813" s="38"/>
      <c r="K813" s="38"/>
      <c r="L813" s="40"/>
      <c r="N813" s="38"/>
      <c r="P813" s="38"/>
      <c r="Q813" s="40"/>
      <c r="S813" s="38"/>
      <c r="U813" s="38"/>
      <c r="V813" s="40"/>
      <c r="X813" s="38"/>
    </row>
    <row r="814">
      <c r="A814" s="38"/>
      <c r="B814" s="40"/>
      <c r="D814" s="38"/>
      <c r="F814" s="38"/>
      <c r="G814" s="40"/>
      <c r="I814" s="38"/>
      <c r="K814" s="38"/>
      <c r="L814" s="40"/>
      <c r="N814" s="38"/>
      <c r="P814" s="38"/>
      <c r="Q814" s="40"/>
      <c r="S814" s="38"/>
      <c r="U814" s="38"/>
      <c r="V814" s="40"/>
      <c r="X814" s="38"/>
    </row>
    <row r="815">
      <c r="A815" s="38"/>
      <c r="B815" s="40"/>
      <c r="D815" s="38"/>
      <c r="F815" s="38"/>
      <c r="G815" s="40"/>
      <c r="I815" s="38"/>
      <c r="K815" s="38"/>
      <c r="L815" s="40"/>
      <c r="N815" s="38"/>
      <c r="P815" s="38"/>
      <c r="Q815" s="40"/>
      <c r="S815" s="38"/>
      <c r="U815" s="38"/>
      <c r="V815" s="40"/>
      <c r="X815" s="38"/>
    </row>
    <row r="816">
      <c r="D816" s="38"/>
      <c r="I816" s="38"/>
      <c r="N816" s="38"/>
      <c r="S816" s="38"/>
      <c r="X816" s="38"/>
    </row>
    <row r="817">
      <c r="D817" s="38"/>
      <c r="I817" s="38"/>
      <c r="N817" s="38"/>
      <c r="S817" s="38"/>
      <c r="X817" s="38"/>
    </row>
    <row r="818">
      <c r="D818" s="38"/>
      <c r="I818" s="38"/>
      <c r="N818" s="38"/>
      <c r="S818" s="38"/>
      <c r="X818" s="38"/>
    </row>
    <row r="819">
      <c r="D819" s="38"/>
      <c r="I819" s="38"/>
      <c r="N819" s="38"/>
      <c r="S819" s="38"/>
      <c r="X819" s="38"/>
    </row>
    <row r="820">
      <c r="D820" s="38"/>
      <c r="I820" s="38"/>
      <c r="N820" s="38"/>
      <c r="S820" s="38"/>
      <c r="X820" s="38"/>
    </row>
    <row r="821">
      <c r="A821" s="39"/>
      <c r="B821" s="38"/>
      <c r="C821" s="38"/>
      <c r="D821" s="38"/>
      <c r="E821" s="38"/>
      <c r="F821" s="39"/>
      <c r="G821" s="38"/>
      <c r="H821" s="38"/>
      <c r="I821" s="38"/>
      <c r="J821" s="38"/>
      <c r="K821" s="39"/>
      <c r="L821" s="38"/>
      <c r="M821" s="38"/>
      <c r="N821" s="38"/>
      <c r="O821" s="38"/>
      <c r="P821" s="39"/>
      <c r="Q821" s="38"/>
      <c r="R821" s="38"/>
      <c r="S821" s="38"/>
      <c r="T821" s="38"/>
      <c r="U821" s="39"/>
      <c r="V821" s="38"/>
      <c r="W821" s="38"/>
      <c r="X821" s="38"/>
      <c r="Y821" s="38"/>
    </row>
    <row r="822">
      <c r="A822" s="38"/>
      <c r="B822" s="40"/>
      <c r="D822" s="38"/>
      <c r="F822" s="38"/>
      <c r="G822" s="40"/>
      <c r="I822" s="38"/>
      <c r="K822" s="38"/>
      <c r="L822" s="40"/>
      <c r="N822" s="38"/>
      <c r="P822" s="38"/>
      <c r="Q822" s="40"/>
      <c r="S822" s="38"/>
      <c r="U822" s="38"/>
      <c r="V822" s="40"/>
      <c r="X822" s="38"/>
    </row>
    <row r="823">
      <c r="A823" s="38"/>
      <c r="B823" s="40"/>
      <c r="D823" s="38"/>
      <c r="F823" s="38"/>
      <c r="G823" s="40"/>
      <c r="I823" s="38"/>
      <c r="K823" s="38"/>
      <c r="L823" s="40"/>
      <c r="N823" s="38"/>
      <c r="P823" s="38"/>
      <c r="Q823" s="40"/>
      <c r="S823" s="38"/>
      <c r="U823" s="38"/>
      <c r="V823" s="40"/>
      <c r="X823" s="38"/>
    </row>
    <row r="824">
      <c r="A824" s="38"/>
      <c r="B824" s="40"/>
      <c r="D824" s="38"/>
      <c r="F824" s="38"/>
      <c r="G824" s="40"/>
      <c r="I824" s="38"/>
      <c r="K824" s="38"/>
      <c r="L824" s="40"/>
      <c r="N824" s="38"/>
      <c r="P824" s="38"/>
      <c r="Q824" s="40"/>
      <c r="S824" s="38"/>
      <c r="U824" s="38"/>
      <c r="V824" s="40"/>
      <c r="X824" s="38"/>
    </row>
    <row r="825">
      <c r="A825" s="38"/>
      <c r="B825" s="40"/>
      <c r="D825" s="38"/>
      <c r="F825" s="38"/>
      <c r="G825" s="40"/>
      <c r="I825" s="38"/>
      <c r="K825" s="38"/>
      <c r="L825" s="40"/>
      <c r="N825" s="38"/>
      <c r="P825" s="38"/>
      <c r="Q825" s="40"/>
      <c r="S825" s="38"/>
      <c r="U825" s="38"/>
      <c r="V825" s="40"/>
      <c r="X825" s="38"/>
    </row>
    <row r="826">
      <c r="D826" s="38"/>
      <c r="I826" s="38"/>
      <c r="N826" s="38"/>
      <c r="S826" s="38"/>
      <c r="X826" s="38"/>
    </row>
    <row r="827">
      <c r="D827" s="38"/>
      <c r="I827" s="38"/>
      <c r="N827" s="38"/>
      <c r="S827" s="38"/>
      <c r="X827" s="38"/>
    </row>
    <row r="828">
      <c r="D828" s="38"/>
      <c r="I828" s="38"/>
      <c r="N828" s="38"/>
      <c r="S828" s="38"/>
      <c r="X828" s="38"/>
    </row>
    <row r="829">
      <c r="D829" s="38"/>
      <c r="I829" s="38"/>
      <c r="N829" s="38"/>
      <c r="S829" s="38"/>
      <c r="X829" s="38"/>
    </row>
    <row r="830">
      <c r="D830" s="38"/>
      <c r="I830" s="38"/>
      <c r="N830" s="38"/>
      <c r="S830" s="38"/>
      <c r="X830" s="38"/>
    </row>
    <row r="831">
      <c r="A831" s="39"/>
      <c r="B831" s="38"/>
      <c r="C831" s="38"/>
      <c r="D831" s="38"/>
      <c r="E831" s="38"/>
      <c r="F831" s="39"/>
      <c r="G831" s="38"/>
      <c r="H831" s="38"/>
      <c r="I831" s="38"/>
      <c r="J831" s="38"/>
      <c r="K831" s="39"/>
      <c r="L831" s="38"/>
      <c r="M831" s="38"/>
      <c r="N831" s="38"/>
      <c r="O831" s="38"/>
      <c r="P831" s="39"/>
      <c r="Q831" s="38"/>
      <c r="R831" s="38"/>
      <c r="S831" s="38"/>
      <c r="T831" s="38"/>
      <c r="U831" s="39"/>
      <c r="V831" s="38"/>
      <c r="W831" s="38"/>
      <c r="X831" s="38"/>
      <c r="Y831" s="38"/>
    </row>
    <row r="832">
      <c r="A832" s="38"/>
      <c r="B832" s="40"/>
      <c r="D832" s="38"/>
      <c r="F832" s="38"/>
      <c r="G832" s="40"/>
      <c r="I832" s="38"/>
      <c r="K832" s="38"/>
      <c r="L832" s="40"/>
      <c r="N832" s="38"/>
      <c r="P832" s="38"/>
      <c r="Q832" s="40"/>
      <c r="S832" s="38"/>
      <c r="U832" s="38"/>
      <c r="V832" s="40"/>
      <c r="X832" s="38"/>
    </row>
    <row r="833">
      <c r="A833" s="38"/>
      <c r="B833" s="40"/>
      <c r="D833" s="38"/>
      <c r="F833" s="38"/>
      <c r="G833" s="40"/>
      <c r="I833" s="38"/>
      <c r="K833" s="38"/>
      <c r="L833" s="40"/>
      <c r="N833" s="38"/>
      <c r="P833" s="38"/>
      <c r="Q833" s="40"/>
      <c r="S833" s="38"/>
      <c r="U833" s="38"/>
      <c r="V833" s="40"/>
      <c r="X833" s="38"/>
    </row>
    <row r="834">
      <c r="A834" s="38"/>
      <c r="B834" s="40"/>
      <c r="D834" s="38"/>
      <c r="F834" s="38"/>
      <c r="G834" s="40"/>
      <c r="I834" s="38"/>
      <c r="K834" s="38"/>
      <c r="L834" s="40"/>
      <c r="N834" s="38"/>
      <c r="P834" s="38"/>
      <c r="Q834" s="40"/>
      <c r="S834" s="38"/>
      <c r="U834" s="38"/>
      <c r="V834" s="40"/>
      <c r="X834" s="38"/>
    </row>
    <row r="835">
      <c r="A835" s="38"/>
      <c r="B835" s="40"/>
      <c r="D835" s="38"/>
      <c r="F835" s="38"/>
      <c r="G835" s="40"/>
      <c r="I835" s="38"/>
      <c r="K835" s="38"/>
      <c r="L835" s="40"/>
      <c r="N835" s="38"/>
      <c r="P835" s="38"/>
      <c r="Q835" s="40"/>
      <c r="S835" s="38"/>
      <c r="U835" s="38"/>
      <c r="V835" s="40"/>
      <c r="X835" s="38"/>
    </row>
    <row r="836">
      <c r="D836" s="38"/>
      <c r="I836" s="38"/>
      <c r="N836" s="38"/>
      <c r="S836" s="38"/>
      <c r="X836" s="38"/>
    </row>
    <row r="837">
      <c r="D837" s="38"/>
      <c r="I837" s="38"/>
      <c r="N837" s="38"/>
      <c r="S837" s="38"/>
      <c r="X837" s="38"/>
    </row>
    <row r="838">
      <c r="D838" s="38"/>
      <c r="I838" s="38"/>
      <c r="N838" s="38"/>
      <c r="S838" s="38"/>
      <c r="X838" s="38"/>
    </row>
    <row r="839">
      <c r="D839" s="38"/>
      <c r="I839" s="38"/>
      <c r="N839" s="38"/>
      <c r="S839" s="38"/>
      <c r="X839" s="38"/>
    </row>
    <row r="840">
      <c r="D840" s="38"/>
      <c r="I840" s="38"/>
      <c r="N840" s="38"/>
      <c r="S840" s="38"/>
      <c r="X840" s="38"/>
    </row>
    <row r="841">
      <c r="A841" s="39"/>
      <c r="B841" s="38"/>
      <c r="C841" s="38"/>
      <c r="D841" s="38"/>
      <c r="E841" s="38"/>
      <c r="F841" s="39"/>
      <c r="G841" s="38"/>
      <c r="H841" s="38"/>
      <c r="I841" s="38"/>
      <c r="J841" s="38"/>
      <c r="K841" s="39"/>
      <c r="L841" s="38"/>
      <c r="M841" s="38"/>
      <c r="N841" s="38"/>
      <c r="O841" s="38"/>
      <c r="P841" s="39"/>
      <c r="Q841" s="38"/>
      <c r="R841" s="38"/>
      <c r="S841" s="38"/>
      <c r="T841" s="38"/>
      <c r="U841" s="39"/>
      <c r="V841" s="38"/>
      <c r="W841" s="38"/>
      <c r="X841" s="38"/>
      <c r="Y841" s="38"/>
    </row>
    <row r="842">
      <c r="A842" s="38"/>
      <c r="B842" s="40"/>
      <c r="D842" s="38"/>
      <c r="F842" s="38"/>
      <c r="G842" s="40"/>
      <c r="I842" s="38"/>
      <c r="K842" s="38"/>
      <c r="L842" s="40"/>
      <c r="N842" s="38"/>
      <c r="P842" s="38"/>
      <c r="Q842" s="40"/>
      <c r="S842" s="38"/>
      <c r="U842" s="38"/>
      <c r="V842" s="40"/>
      <c r="X842" s="38"/>
    </row>
    <row r="843">
      <c r="A843" s="38"/>
      <c r="B843" s="40"/>
      <c r="D843" s="38"/>
      <c r="F843" s="38"/>
      <c r="G843" s="40"/>
      <c r="I843" s="38"/>
      <c r="K843" s="38"/>
      <c r="L843" s="40"/>
      <c r="N843" s="38"/>
      <c r="P843" s="38"/>
      <c r="Q843" s="40"/>
      <c r="S843" s="38"/>
      <c r="U843" s="38"/>
      <c r="V843" s="40"/>
      <c r="X843" s="38"/>
    </row>
    <row r="844">
      <c r="A844" s="38"/>
      <c r="B844" s="40"/>
      <c r="D844" s="38"/>
      <c r="F844" s="38"/>
      <c r="G844" s="40"/>
      <c r="I844" s="38"/>
      <c r="K844" s="38"/>
      <c r="L844" s="40"/>
      <c r="N844" s="38"/>
      <c r="P844" s="38"/>
      <c r="Q844" s="40"/>
      <c r="S844" s="38"/>
      <c r="U844" s="38"/>
      <c r="V844" s="40"/>
      <c r="X844" s="38"/>
    </row>
    <row r="845">
      <c r="A845" s="38"/>
      <c r="B845" s="40"/>
      <c r="D845" s="38"/>
      <c r="F845" s="38"/>
      <c r="G845" s="40"/>
      <c r="I845" s="38"/>
      <c r="K845" s="38"/>
      <c r="L845" s="40"/>
      <c r="N845" s="38"/>
      <c r="P845" s="38"/>
      <c r="Q845" s="40"/>
      <c r="S845" s="38"/>
      <c r="U845" s="38"/>
      <c r="V845" s="40"/>
      <c r="X845" s="38"/>
    </row>
    <row r="846">
      <c r="D846" s="38"/>
      <c r="I846" s="38"/>
      <c r="N846" s="38"/>
      <c r="S846" s="38"/>
      <c r="X846" s="38"/>
    </row>
    <row r="847">
      <c r="D847" s="38"/>
      <c r="I847" s="38"/>
      <c r="N847" s="38"/>
      <c r="S847" s="38"/>
      <c r="X847" s="38"/>
    </row>
    <row r="848">
      <c r="D848" s="38"/>
      <c r="I848" s="38"/>
      <c r="N848" s="38"/>
      <c r="S848" s="38"/>
      <c r="X848" s="38"/>
    </row>
    <row r="849">
      <c r="D849" s="38"/>
      <c r="I849" s="38"/>
      <c r="N849" s="38"/>
      <c r="S849" s="38"/>
      <c r="X849" s="38"/>
    </row>
    <row r="850">
      <c r="D850" s="38"/>
      <c r="I850" s="38"/>
      <c r="N850" s="38"/>
      <c r="S850" s="38"/>
      <c r="X850" s="38"/>
    </row>
    <row r="851">
      <c r="A851" s="39"/>
      <c r="B851" s="38"/>
      <c r="C851" s="38"/>
      <c r="D851" s="38"/>
      <c r="E851" s="38"/>
      <c r="F851" s="39"/>
      <c r="G851" s="38"/>
      <c r="H851" s="38"/>
      <c r="I851" s="38"/>
      <c r="J851" s="38"/>
      <c r="K851" s="39"/>
      <c r="L851" s="38"/>
      <c r="M851" s="38"/>
      <c r="N851" s="38"/>
      <c r="O851" s="38"/>
      <c r="P851" s="39"/>
      <c r="Q851" s="38"/>
      <c r="R851" s="38"/>
      <c r="S851" s="38"/>
      <c r="T851" s="38"/>
      <c r="U851" s="39"/>
      <c r="V851" s="38"/>
      <c r="W851" s="38"/>
      <c r="X851" s="38"/>
      <c r="Y851" s="38"/>
    </row>
    <row r="852">
      <c r="A852" s="38"/>
      <c r="B852" s="40"/>
      <c r="D852" s="38"/>
      <c r="F852" s="38"/>
      <c r="G852" s="40"/>
      <c r="I852" s="38"/>
      <c r="K852" s="38"/>
      <c r="L852" s="40"/>
      <c r="N852" s="38"/>
      <c r="P852" s="38"/>
      <c r="Q852" s="40"/>
      <c r="S852" s="38"/>
      <c r="U852" s="38"/>
      <c r="V852" s="40"/>
      <c r="X852" s="38"/>
    </row>
    <row r="853">
      <c r="A853" s="38"/>
      <c r="B853" s="40"/>
      <c r="D853" s="38"/>
      <c r="F853" s="38"/>
      <c r="G853" s="40"/>
      <c r="I853" s="38"/>
      <c r="K853" s="38"/>
      <c r="L853" s="40"/>
      <c r="N853" s="38"/>
      <c r="P853" s="38"/>
      <c r="Q853" s="40"/>
      <c r="S853" s="38"/>
      <c r="U853" s="38"/>
      <c r="V853" s="40"/>
      <c r="X853" s="38"/>
    </row>
    <row r="854">
      <c r="A854" s="38"/>
      <c r="B854" s="40"/>
      <c r="D854" s="38"/>
      <c r="F854" s="38"/>
      <c r="G854" s="40"/>
      <c r="I854" s="38"/>
      <c r="K854" s="38"/>
      <c r="L854" s="40"/>
      <c r="N854" s="38"/>
      <c r="P854" s="38"/>
      <c r="Q854" s="40"/>
      <c r="S854" s="38"/>
      <c r="U854" s="38"/>
      <c r="V854" s="40"/>
      <c r="X854" s="38"/>
    </row>
    <row r="855">
      <c r="A855" s="38"/>
      <c r="B855" s="40"/>
      <c r="D855" s="38"/>
      <c r="F855" s="38"/>
      <c r="G855" s="40"/>
      <c r="I855" s="38"/>
      <c r="K855" s="38"/>
      <c r="L855" s="40"/>
      <c r="N855" s="38"/>
      <c r="P855" s="38"/>
      <c r="Q855" s="40"/>
      <c r="S855" s="38"/>
      <c r="U855" s="38"/>
      <c r="V855" s="40"/>
      <c r="X855" s="38"/>
    </row>
    <row r="856">
      <c r="D856" s="38"/>
      <c r="I856" s="38"/>
      <c r="N856" s="38"/>
      <c r="S856" s="38"/>
      <c r="X856" s="38"/>
    </row>
    <row r="857">
      <c r="D857" s="38"/>
      <c r="I857" s="38"/>
      <c r="N857" s="38"/>
      <c r="S857" s="38"/>
      <c r="X857" s="38"/>
    </row>
    <row r="858">
      <c r="D858" s="38"/>
      <c r="I858" s="38"/>
      <c r="N858" s="38"/>
      <c r="S858" s="38"/>
      <c r="X858" s="38"/>
    </row>
    <row r="859">
      <c r="D859" s="38"/>
      <c r="I859" s="38"/>
      <c r="N859" s="38"/>
      <c r="S859" s="38"/>
      <c r="X859" s="38"/>
    </row>
    <row r="860">
      <c r="D860" s="38"/>
      <c r="I860" s="38"/>
      <c r="N860" s="38"/>
      <c r="S860" s="38"/>
      <c r="X860" s="38"/>
    </row>
    <row r="861">
      <c r="A861" s="39"/>
      <c r="B861" s="38"/>
      <c r="C861" s="38"/>
      <c r="D861" s="38"/>
      <c r="E861" s="38"/>
      <c r="F861" s="39"/>
      <c r="G861" s="38"/>
      <c r="H861" s="38"/>
      <c r="I861" s="38"/>
      <c r="J861" s="38"/>
      <c r="K861" s="39"/>
      <c r="L861" s="38"/>
      <c r="M861" s="38"/>
      <c r="N861" s="38"/>
      <c r="O861" s="38"/>
      <c r="P861" s="39"/>
      <c r="Q861" s="38"/>
      <c r="R861" s="38"/>
      <c r="S861" s="38"/>
      <c r="T861" s="38"/>
      <c r="U861" s="39"/>
      <c r="V861" s="38"/>
      <c r="W861" s="38"/>
      <c r="X861" s="38"/>
      <c r="Y861" s="38"/>
    </row>
    <row r="862">
      <c r="A862" s="38"/>
      <c r="B862" s="40"/>
      <c r="D862" s="38"/>
      <c r="F862" s="38"/>
      <c r="G862" s="40"/>
      <c r="I862" s="38"/>
      <c r="K862" s="38"/>
      <c r="L862" s="40"/>
      <c r="N862" s="38"/>
      <c r="P862" s="38"/>
      <c r="Q862" s="40"/>
      <c r="S862" s="38"/>
      <c r="U862" s="38"/>
      <c r="V862" s="40"/>
      <c r="X862" s="38"/>
    </row>
    <row r="863">
      <c r="A863" s="38"/>
      <c r="B863" s="40"/>
      <c r="D863" s="38"/>
      <c r="F863" s="38"/>
      <c r="G863" s="40"/>
      <c r="I863" s="38"/>
      <c r="K863" s="38"/>
      <c r="L863" s="40"/>
      <c r="N863" s="38"/>
      <c r="P863" s="38"/>
      <c r="Q863" s="40"/>
      <c r="S863" s="38"/>
      <c r="U863" s="38"/>
      <c r="V863" s="40"/>
      <c r="X863" s="38"/>
    </row>
    <row r="864">
      <c r="A864" s="38"/>
      <c r="B864" s="40"/>
      <c r="D864" s="38"/>
      <c r="F864" s="38"/>
      <c r="G864" s="40"/>
      <c r="I864" s="38"/>
      <c r="K864" s="38"/>
      <c r="L864" s="40"/>
      <c r="N864" s="38"/>
      <c r="P864" s="38"/>
      <c r="Q864" s="40"/>
      <c r="S864" s="38"/>
      <c r="U864" s="38"/>
      <c r="V864" s="40"/>
      <c r="X864" s="38"/>
    </row>
    <row r="865">
      <c r="A865" s="38"/>
      <c r="B865" s="40"/>
      <c r="D865" s="38"/>
      <c r="F865" s="38"/>
      <c r="G865" s="40"/>
      <c r="I865" s="38"/>
      <c r="K865" s="38"/>
      <c r="L865" s="40"/>
      <c r="N865" s="38"/>
      <c r="P865" s="38"/>
      <c r="Q865" s="40"/>
      <c r="S865" s="38"/>
      <c r="U865" s="38"/>
      <c r="V865" s="40"/>
      <c r="X865" s="38"/>
    </row>
    <row r="866">
      <c r="D866" s="38"/>
      <c r="I866" s="38"/>
      <c r="N866" s="38"/>
      <c r="S866" s="38"/>
      <c r="X866" s="38"/>
    </row>
    <row r="867">
      <c r="D867" s="38"/>
      <c r="I867" s="38"/>
      <c r="N867" s="38"/>
      <c r="S867" s="38"/>
      <c r="X867" s="38"/>
    </row>
    <row r="868">
      <c r="D868" s="38"/>
      <c r="I868" s="38"/>
      <c r="N868" s="38"/>
      <c r="S868" s="38"/>
      <c r="X868" s="38"/>
    </row>
    <row r="869">
      <c r="D869" s="38"/>
      <c r="I869" s="38"/>
      <c r="N869" s="38"/>
      <c r="S869" s="38"/>
      <c r="X869" s="38"/>
    </row>
    <row r="870">
      <c r="D870" s="38"/>
      <c r="I870" s="38"/>
      <c r="N870" s="38"/>
      <c r="S870" s="38"/>
      <c r="X870" s="38"/>
    </row>
    <row r="871">
      <c r="A871" s="39"/>
      <c r="B871" s="38"/>
      <c r="C871" s="38"/>
      <c r="D871" s="38"/>
      <c r="E871" s="38"/>
      <c r="F871" s="39"/>
      <c r="G871" s="38"/>
      <c r="H871" s="38"/>
      <c r="I871" s="38"/>
      <c r="J871" s="38"/>
      <c r="K871" s="39"/>
      <c r="L871" s="38"/>
      <c r="M871" s="38"/>
      <c r="N871" s="38"/>
      <c r="O871" s="38"/>
      <c r="P871" s="39"/>
      <c r="Q871" s="38"/>
      <c r="R871" s="38"/>
      <c r="S871" s="38"/>
      <c r="T871" s="38"/>
      <c r="U871" s="39"/>
      <c r="V871" s="38"/>
      <c r="W871" s="38"/>
      <c r="X871" s="38"/>
      <c r="Y871" s="38"/>
    </row>
    <row r="872">
      <c r="A872" s="38"/>
      <c r="B872" s="40"/>
      <c r="D872" s="38"/>
      <c r="F872" s="38"/>
      <c r="G872" s="40"/>
      <c r="I872" s="38"/>
      <c r="K872" s="38"/>
      <c r="L872" s="40"/>
      <c r="N872" s="38"/>
      <c r="P872" s="38"/>
      <c r="Q872" s="40"/>
      <c r="S872" s="38"/>
      <c r="U872" s="38"/>
      <c r="V872" s="40"/>
      <c r="X872" s="38"/>
    </row>
    <row r="873">
      <c r="A873" s="38"/>
      <c r="B873" s="40"/>
      <c r="D873" s="38"/>
      <c r="F873" s="38"/>
      <c r="G873" s="40"/>
      <c r="I873" s="38"/>
      <c r="K873" s="38"/>
      <c r="L873" s="40"/>
      <c r="N873" s="38"/>
      <c r="P873" s="38"/>
      <c r="Q873" s="40"/>
      <c r="S873" s="38"/>
      <c r="U873" s="38"/>
      <c r="V873" s="40"/>
      <c r="X873" s="38"/>
    </row>
    <row r="874">
      <c r="A874" s="38"/>
      <c r="B874" s="40"/>
      <c r="D874" s="38"/>
      <c r="F874" s="38"/>
      <c r="G874" s="40"/>
      <c r="I874" s="38"/>
      <c r="K874" s="38"/>
      <c r="L874" s="40"/>
      <c r="N874" s="38"/>
      <c r="P874" s="38"/>
      <c r="Q874" s="40"/>
      <c r="S874" s="38"/>
      <c r="U874" s="38"/>
      <c r="V874" s="40"/>
      <c r="X874" s="38"/>
    </row>
    <row r="875">
      <c r="A875" s="38"/>
      <c r="B875" s="40"/>
      <c r="D875" s="38"/>
      <c r="F875" s="38"/>
      <c r="G875" s="40"/>
      <c r="I875" s="38"/>
      <c r="K875" s="38"/>
      <c r="L875" s="40"/>
      <c r="N875" s="38"/>
      <c r="P875" s="38"/>
      <c r="Q875" s="40"/>
      <c r="S875" s="38"/>
      <c r="U875" s="38"/>
      <c r="V875" s="40"/>
      <c r="X875" s="38"/>
    </row>
    <row r="876">
      <c r="D876" s="38"/>
      <c r="I876" s="38"/>
      <c r="N876" s="38"/>
      <c r="S876" s="38"/>
      <c r="X876" s="38"/>
    </row>
    <row r="877">
      <c r="D877" s="38"/>
      <c r="I877" s="38"/>
      <c r="N877" s="38"/>
      <c r="S877" s="38"/>
      <c r="X877" s="38"/>
    </row>
    <row r="878">
      <c r="D878" s="38"/>
      <c r="I878" s="38"/>
      <c r="N878" s="38"/>
      <c r="S878" s="38"/>
      <c r="X878" s="38"/>
    </row>
    <row r="879">
      <c r="D879" s="38"/>
      <c r="I879" s="38"/>
      <c r="N879" s="38"/>
      <c r="S879" s="38"/>
      <c r="X879" s="38"/>
    </row>
    <row r="880">
      <c r="D880" s="38"/>
      <c r="I880" s="38"/>
      <c r="N880" s="38"/>
      <c r="S880" s="38"/>
      <c r="X880" s="38"/>
    </row>
    <row r="881">
      <c r="A881" s="39"/>
      <c r="B881" s="38"/>
      <c r="C881" s="38"/>
      <c r="D881" s="38"/>
      <c r="E881" s="38"/>
      <c r="F881" s="39"/>
      <c r="G881" s="38"/>
      <c r="H881" s="38"/>
      <c r="I881" s="38"/>
      <c r="J881" s="38"/>
      <c r="K881" s="39"/>
      <c r="L881" s="38"/>
      <c r="M881" s="38"/>
      <c r="N881" s="38"/>
      <c r="O881" s="38"/>
      <c r="P881" s="39"/>
      <c r="Q881" s="38"/>
      <c r="R881" s="38"/>
      <c r="S881" s="38"/>
      <c r="T881" s="38"/>
      <c r="U881" s="39"/>
      <c r="V881" s="38"/>
      <c r="W881" s="38"/>
      <c r="X881" s="38"/>
      <c r="Y881" s="38"/>
    </row>
    <row r="882">
      <c r="A882" s="38"/>
      <c r="B882" s="40"/>
      <c r="D882" s="38"/>
      <c r="F882" s="38"/>
      <c r="G882" s="40"/>
      <c r="I882" s="38"/>
      <c r="K882" s="38"/>
      <c r="L882" s="40"/>
      <c r="N882" s="38"/>
      <c r="P882" s="38"/>
      <c r="Q882" s="40"/>
      <c r="S882" s="38"/>
      <c r="U882" s="38"/>
      <c r="V882" s="40"/>
      <c r="X882" s="38"/>
    </row>
    <row r="883">
      <c r="A883" s="38"/>
      <c r="B883" s="40"/>
      <c r="D883" s="38"/>
      <c r="F883" s="38"/>
      <c r="G883" s="40"/>
      <c r="I883" s="38"/>
      <c r="K883" s="38"/>
      <c r="L883" s="40"/>
      <c r="N883" s="38"/>
      <c r="P883" s="38"/>
      <c r="Q883" s="40"/>
      <c r="S883" s="38"/>
      <c r="U883" s="38"/>
      <c r="V883" s="40"/>
      <c r="X883" s="38"/>
    </row>
    <row r="884">
      <c r="A884" s="38"/>
      <c r="B884" s="40"/>
      <c r="D884" s="38"/>
      <c r="F884" s="38"/>
      <c r="G884" s="40"/>
      <c r="I884" s="38"/>
      <c r="K884" s="38"/>
      <c r="L884" s="40"/>
      <c r="N884" s="38"/>
      <c r="P884" s="38"/>
      <c r="Q884" s="40"/>
      <c r="S884" s="38"/>
      <c r="U884" s="38"/>
      <c r="V884" s="40"/>
      <c r="X884" s="38"/>
    </row>
    <row r="885">
      <c r="A885" s="38"/>
      <c r="B885" s="40"/>
      <c r="D885" s="38"/>
      <c r="F885" s="38"/>
      <c r="G885" s="40"/>
      <c r="I885" s="38"/>
      <c r="K885" s="38"/>
      <c r="L885" s="40"/>
      <c r="N885" s="38"/>
      <c r="P885" s="38"/>
      <c r="Q885" s="40"/>
      <c r="S885" s="38"/>
      <c r="U885" s="38"/>
      <c r="V885" s="40"/>
      <c r="X885" s="38"/>
    </row>
    <row r="886">
      <c r="D886" s="38"/>
      <c r="I886" s="38"/>
      <c r="N886" s="38"/>
      <c r="S886" s="38"/>
      <c r="X886" s="38"/>
    </row>
    <row r="887">
      <c r="D887" s="38"/>
      <c r="I887" s="38"/>
      <c r="N887" s="38"/>
      <c r="S887" s="38"/>
      <c r="X887" s="38"/>
    </row>
    <row r="888">
      <c r="D888" s="38"/>
      <c r="I888" s="38"/>
      <c r="N888" s="38"/>
      <c r="S888" s="38"/>
      <c r="X888" s="38"/>
    </row>
    <row r="889">
      <c r="D889" s="38"/>
      <c r="I889" s="38"/>
      <c r="N889" s="38"/>
      <c r="S889" s="38"/>
      <c r="X889" s="38"/>
    </row>
    <row r="890">
      <c r="D890" s="38"/>
      <c r="I890" s="38"/>
      <c r="N890" s="38"/>
      <c r="S890" s="38"/>
      <c r="X890" s="38"/>
    </row>
    <row r="891">
      <c r="A891" s="39"/>
      <c r="B891" s="38"/>
      <c r="C891" s="38"/>
      <c r="D891" s="38"/>
      <c r="E891" s="38"/>
      <c r="F891" s="39"/>
      <c r="G891" s="38"/>
      <c r="H891" s="38"/>
      <c r="I891" s="38"/>
      <c r="J891" s="38"/>
      <c r="K891" s="39"/>
      <c r="L891" s="38"/>
      <c r="M891" s="38"/>
      <c r="N891" s="38"/>
      <c r="O891" s="38"/>
      <c r="P891" s="39"/>
      <c r="Q891" s="38"/>
      <c r="R891" s="38"/>
      <c r="S891" s="38"/>
      <c r="T891" s="38"/>
      <c r="U891" s="39"/>
      <c r="V891" s="38"/>
      <c r="W891" s="38"/>
      <c r="X891" s="38"/>
      <c r="Y891" s="38"/>
    </row>
    <row r="892">
      <c r="A892" s="38"/>
      <c r="B892" s="40"/>
      <c r="D892" s="38"/>
      <c r="F892" s="38"/>
      <c r="G892" s="40"/>
      <c r="I892" s="38"/>
      <c r="K892" s="38"/>
      <c r="L892" s="40"/>
      <c r="N892" s="38"/>
      <c r="P892" s="38"/>
      <c r="Q892" s="40"/>
      <c r="S892" s="38"/>
      <c r="U892" s="38"/>
      <c r="V892" s="40"/>
      <c r="X892" s="38"/>
    </row>
    <row r="893">
      <c r="A893" s="38"/>
      <c r="B893" s="40"/>
      <c r="D893" s="38"/>
      <c r="F893" s="38"/>
      <c r="G893" s="40"/>
      <c r="I893" s="38"/>
      <c r="K893" s="38"/>
      <c r="L893" s="40"/>
      <c r="N893" s="38"/>
      <c r="P893" s="38"/>
      <c r="Q893" s="40"/>
      <c r="S893" s="38"/>
      <c r="U893" s="38"/>
      <c r="V893" s="40"/>
      <c r="X893" s="38"/>
    </row>
    <row r="894">
      <c r="A894" s="38"/>
      <c r="B894" s="40"/>
      <c r="D894" s="38"/>
      <c r="F894" s="38"/>
      <c r="G894" s="40"/>
      <c r="I894" s="38"/>
      <c r="K894" s="38"/>
      <c r="L894" s="40"/>
      <c r="N894" s="38"/>
      <c r="P894" s="38"/>
      <c r="Q894" s="40"/>
      <c r="S894" s="38"/>
      <c r="U894" s="38"/>
      <c r="V894" s="40"/>
      <c r="X894" s="38"/>
    </row>
    <row r="895">
      <c r="A895" s="38"/>
      <c r="B895" s="40"/>
      <c r="D895" s="38"/>
      <c r="F895" s="38"/>
      <c r="G895" s="40"/>
      <c r="I895" s="38"/>
      <c r="K895" s="38"/>
      <c r="L895" s="40"/>
      <c r="N895" s="38"/>
      <c r="P895" s="38"/>
      <c r="Q895" s="40"/>
      <c r="S895" s="38"/>
      <c r="U895" s="38"/>
      <c r="V895" s="40"/>
      <c r="X895" s="38"/>
    </row>
    <row r="896">
      <c r="D896" s="38"/>
      <c r="I896" s="38"/>
      <c r="N896" s="38"/>
      <c r="S896" s="38"/>
      <c r="X896" s="38"/>
    </row>
    <row r="897">
      <c r="D897" s="38"/>
      <c r="I897" s="38"/>
      <c r="N897" s="38"/>
      <c r="S897" s="38"/>
      <c r="X897" s="38"/>
    </row>
    <row r="898">
      <c r="D898" s="38"/>
      <c r="I898" s="38"/>
      <c r="N898" s="38"/>
      <c r="S898" s="38"/>
      <c r="X898" s="38"/>
    </row>
    <row r="899">
      <c r="D899" s="38"/>
      <c r="I899" s="38"/>
      <c r="N899" s="38"/>
      <c r="S899" s="38"/>
      <c r="X899" s="38"/>
    </row>
    <row r="900">
      <c r="D900" s="38"/>
      <c r="I900" s="38"/>
      <c r="N900" s="38"/>
      <c r="S900" s="38"/>
      <c r="X900" s="38"/>
    </row>
    <row r="901">
      <c r="A901" s="39"/>
      <c r="B901" s="38"/>
      <c r="C901" s="38"/>
      <c r="D901" s="38"/>
      <c r="E901" s="38"/>
      <c r="F901" s="39"/>
      <c r="G901" s="38"/>
      <c r="H901" s="38"/>
      <c r="I901" s="38"/>
      <c r="J901" s="38"/>
      <c r="K901" s="39"/>
      <c r="L901" s="38"/>
      <c r="M901" s="38"/>
      <c r="N901" s="38"/>
      <c r="O901" s="38"/>
      <c r="P901" s="39"/>
      <c r="Q901" s="38"/>
      <c r="R901" s="38"/>
      <c r="S901" s="38"/>
      <c r="T901" s="38"/>
      <c r="U901" s="39"/>
      <c r="V901" s="38"/>
      <c r="W901" s="38"/>
      <c r="X901" s="38"/>
      <c r="Y901" s="38"/>
    </row>
    <row r="902">
      <c r="A902" s="38"/>
      <c r="B902" s="40"/>
      <c r="D902" s="38"/>
      <c r="F902" s="38"/>
      <c r="G902" s="40"/>
      <c r="I902" s="38"/>
      <c r="K902" s="38"/>
      <c r="L902" s="40"/>
      <c r="N902" s="38"/>
      <c r="P902" s="38"/>
      <c r="Q902" s="40"/>
      <c r="S902" s="38"/>
      <c r="U902" s="38"/>
      <c r="V902" s="40"/>
      <c r="X902" s="38"/>
    </row>
    <row r="903">
      <c r="A903" s="38"/>
      <c r="B903" s="40"/>
      <c r="D903" s="38"/>
      <c r="F903" s="38"/>
      <c r="G903" s="40"/>
      <c r="I903" s="38"/>
      <c r="K903" s="38"/>
      <c r="L903" s="40"/>
      <c r="N903" s="38"/>
      <c r="P903" s="38"/>
      <c r="Q903" s="40"/>
      <c r="S903" s="38"/>
      <c r="U903" s="38"/>
      <c r="V903" s="40"/>
      <c r="X903" s="38"/>
    </row>
    <row r="904">
      <c r="A904" s="38"/>
      <c r="B904" s="40"/>
      <c r="D904" s="38"/>
      <c r="F904" s="38"/>
      <c r="G904" s="40"/>
      <c r="I904" s="38"/>
      <c r="K904" s="38"/>
      <c r="L904" s="40"/>
      <c r="N904" s="38"/>
      <c r="P904" s="38"/>
      <c r="Q904" s="40"/>
      <c r="S904" s="38"/>
      <c r="U904" s="38"/>
      <c r="V904" s="40"/>
      <c r="X904" s="38"/>
    </row>
    <row r="905">
      <c r="A905" s="38"/>
      <c r="B905" s="40"/>
      <c r="D905" s="38"/>
      <c r="F905" s="38"/>
      <c r="G905" s="40"/>
      <c r="I905" s="38"/>
      <c r="K905" s="38"/>
      <c r="L905" s="40"/>
      <c r="N905" s="38"/>
      <c r="P905" s="38"/>
      <c r="Q905" s="40"/>
      <c r="S905" s="38"/>
      <c r="U905" s="38"/>
      <c r="V905" s="40"/>
      <c r="X905" s="38"/>
    </row>
    <row r="906">
      <c r="D906" s="38"/>
      <c r="I906" s="38"/>
      <c r="N906" s="38"/>
      <c r="S906" s="38"/>
      <c r="X906" s="38"/>
    </row>
    <row r="907">
      <c r="D907" s="38"/>
      <c r="I907" s="38"/>
      <c r="N907" s="38"/>
      <c r="S907" s="38"/>
      <c r="X907" s="38"/>
    </row>
    <row r="908">
      <c r="D908" s="38"/>
      <c r="I908" s="38"/>
      <c r="N908" s="38"/>
      <c r="S908" s="38"/>
      <c r="X908" s="38"/>
    </row>
    <row r="909">
      <c r="D909" s="38"/>
      <c r="I909" s="38"/>
      <c r="N909" s="38"/>
      <c r="S909" s="38"/>
      <c r="X909" s="38"/>
    </row>
    <row r="910">
      <c r="D910" s="38"/>
      <c r="I910" s="38"/>
      <c r="N910" s="38"/>
      <c r="S910" s="38"/>
      <c r="X910" s="38"/>
    </row>
    <row r="911">
      <c r="A911" s="39"/>
      <c r="B911" s="38"/>
      <c r="C911" s="38"/>
      <c r="D911" s="38"/>
      <c r="E911" s="38"/>
      <c r="F911" s="39"/>
      <c r="G911" s="38"/>
      <c r="H911" s="38"/>
      <c r="I911" s="38"/>
      <c r="J911" s="38"/>
      <c r="K911" s="39"/>
      <c r="L911" s="38"/>
      <c r="M911" s="38"/>
      <c r="N911" s="38"/>
      <c r="O911" s="38"/>
      <c r="P911" s="39"/>
      <c r="Q911" s="38"/>
      <c r="R911" s="38"/>
      <c r="S911" s="38"/>
      <c r="T911" s="38"/>
      <c r="U911" s="39"/>
      <c r="V911" s="38"/>
      <c r="W911" s="38"/>
      <c r="X911" s="38"/>
      <c r="Y911" s="38"/>
    </row>
    <row r="912">
      <c r="A912" s="38"/>
      <c r="B912" s="40"/>
      <c r="D912" s="38"/>
      <c r="F912" s="38"/>
      <c r="G912" s="40"/>
      <c r="I912" s="38"/>
      <c r="K912" s="38"/>
      <c r="L912" s="40"/>
      <c r="N912" s="38"/>
      <c r="P912" s="38"/>
      <c r="Q912" s="40"/>
      <c r="S912" s="38"/>
      <c r="U912" s="38"/>
      <c r="V912" s="40"/>
      <c r="X912" s="38"/>
    </row>
    <row r="913">
      <c r="A913" s="38"/>
      <c r="B913" s="40"/>
      <c r="D913" s="38"/>
      <c r="F913" s="38"/>
      <c r="G913" s="40"/>
      <c r="I913" s="38"/>
      <c r="K913" s="38"/>
      <c r="L913" s="40"/>
      <c r="N913" s="38"/>
      <c r="P913" s="38"/>
      <c r="Q913" s="40"/>
      <c r="S913" s="38"/>
      <c r="U913" s="38"/>
      <c r="V913" s="40"/>
      <c r="X913" s="38"/>
    </row>
    <row r="914">
      <c r="A914" s="38"/>
      <c r="B914" s="40"/>
      <c r="D914" s="38"/>
      <c r="F914" s="38"/>
      <c r="G914" s="40"/>
      <c r="I914" s="38"/>
      <c r="K914" s="38"/>
      <c r="L914" s="40"/>
      <c r="N914" s="38"/>
      <c r="P914" s="38"/>
      <c r="Q914" s="40"/>
      <c r="S914" s="38"/>
      <c r="U914" s="38"/>
      <c r="V914" s="40"/>
      <c r="X914" s="38"/>
    </row>
    <row r="915">
      <c r="A915" s="38"/>
      <c r="B915" s="40"/>
      <c r="D915" s="38"/>
      <c r="F915" s="38"/>
      <c r="G915" s="40"/>
      <c r="I915" s="38"/>
      <c r="K915" s="38"/>
      <c r="L915" s="40"/>
      <c r="N915" s="38"/>
      <c r="P915" s="38"/>
      <c r="Q915" s="40"/>
      <c r="S915" s="38"/>
      <c r="U915" s="38"/>
      <c r="V915" s="40"/>
      <c r="X915" s="38"/>
    </row>
    <row r="916">
      <c r="D916" s="38"/>
      <c r="I916" s="38"/>
      <c r="N916" s="38"/>
      <c r="S916" s="38"/>
      <c r="X916" s="38"/>
    </row>
    <row r="917">
      <c r="D917" s="38"/>
      <c r="I917" s="38"/>
      <c r="N917" s="38"/>
      <c r="S917" s="38"/>
      <c r="X917" s="38"/>
    </row>
    <row r="918">
      <c r="D918" s="38"/>
      <c r="I918" s="38"/>
      <c r="N918" s="38"/>
      <c r="S918" s="38"/>
      <c r="X918" s="38"/>
    </row>
    <row r="919">
      <c r="D919" s="38"/>
      <c r="I919" s="38"/>
      <c r="N919" s="38"/>
      <c r="S919" s="38"/>
      <c r="X919" s="38"/>
    </row>
    <row r="920">
      <c r="D920" s="38"/>
      <c r="I920" s="38"/>
      <c r="N920" s="38"/>
      <c r="S920" s="38"/>
      <c r="X920" s="38"/>
    </row>
    <row r="921">
      <c r="A921" s="39"/>
      <c r="B921" s="38"/>
      <c r="C921" s="38"/>
      <c r="D921" s="38"/>
      <c r="E921" s="38"/>
      <c r="F921" s="39"/>
      <c r="G921" s="38"/>
      <c r="H921" s="38"/>
      <c r="I921" s="38"/>
      <c r="J921" s="38"/>
      <c r="K921" s="39"/>
      <c r="L921" s="38"/>
      <c r="M921" s="38"/>
      <c r="N921" s="38"/>
      <c r="O921" s="38"/>
      <c r="P921" s="39"/>
      <c r="Q921" s="38"/>
      <c r="R921" s="38"/>
      <c r="S921" s="38"/>
      <c r="T921" s="38"/>
      <c r="U921" s="39"/>
      <c r="V921" s="38"/>
      <c r="W921" s="38"/>
      <c r="X921" s="38"/>
      <c r="Y921" s="38"/>
    </row>
    <row r="922">
      <c r="A922" s="38"/>
      <c r="B922" s="40"/>
      <c r="D922" s="38"/>
      <c r="F922" s="38"/>
      <c r="G922" s="40"/>
      <c r="I922" s="38"/>
      <c r="K922" s="38"/>
      <c r="L922" s="40"/>
      <c r="N922" s="38"/>
      <c r="P922" s="38"/>
      <c r="Q922" s="40"/>
      <c r="S922" s="38"/>
      <c r="U922" s="38"/>
      <c r="V922" s="40"/>
      <c r="X922" s="38"/>
    </row>
    <row r="923">
      <c r="A923" s="38"/>
      <c r="B923" s="40"/>
      <c r="D923" s="38"/>
      <c r="F923" s="38"/>
      <c r="G923" s="40"/>
      <c r="I923" s="38"/>
      <c r="K923" s="38"/>
      <c r="L923" s="40"/>
      <c r="N923" s="38"/>
      <c r="P923" s="38"/>
      <c r="Q923" s="40"/>
      <c r="S923" s="38"/>
      <c r="U923" s="38"/>
      <c r="V923" s="40"/>
      <c r="X923" s="38"/>
    </row>
    <row r="924">
      <c r="A924" s="38"/>
      <c r="B924" s="40"/>
      <c r="D924" s="38"/>
      <c r="F924" s="38"/>
      <c r="G924" s="40"/>
      <c r="I924" s="38"/>
      <c r="K924" s="38"/>
      <c r="L924" s="40"/>
      <c r="N924" s="38"/>
      <c r="P924" s="38"/>
      <c r="Q924" s="40"/>
      <c r="S924" s="38"/>
      <c r="U924" s="38"/>
      <c r="V924" s="40"/>
      <c r="X924" s="38"/>
    </row>
    <row r="925">
      <c r="A925" s="38"/>
      <c r="B925" s="40"/>
      <c r="D925" s="38"/>
      <c r="F925" s="38"/>
      <c r="G925" s="40"/>
      <c r="I925" s="38"/>
      <c r="K925" s="38"/>
      <c r="L925" s="40"/>
      <c r="N925" s="38"/>
      <c r="P925" s="38"/>
      <c r="Q925" s="40"/>
      <c r="S925" s="38"/>
      <c r="U925" s="38"/>
      <c r="V925" s="40"/>
      <c r="X925" s="38"/>
    </row>
    <row r="926">
      <c r="D926" s="38"/>
      <c r="I926" s="38"/>
      <c r="N926" s="38"/>
      <c r="S926" s="38"/>
      <c r="X926" s="38"/>
    </row>
    <row r="927">
      <c r="D927" s="38"/>
      <c r="I927" s="38"/>
      <c r="N927" s="38"/>
      <c r="S927" s="38"/>
      <c r="X927" s="38"/>
    </row>
    <row r="928">
      <c r="D928" s="38"/>
      <c r="I928" s="38"/>
      <c r="N928" s="38"/>
      <c r="S928" s="38"/>
      <c r="X928" s="38"/>
    </row>
    <row r="929">
      <c r="D929" s="38"/>
      <c r="I929" s="38"/>
      <c r="N929" s="38"/>
      <c r="S929" s="38"/>
      <c r="X929" s="38"/>
    </row>
    <row r="930">
      <c r="D930" s="38"/>
      <c r="I930" s="38"/>
      <c r="N930" s="38"/>
      <c r="S930" s="38"/>
      <c r="X930" s="38"/>
    </row>
    <row r="931">
      <c r="A931" s="39"/>
      <c r="B931" s="38"/>
      <c r="C931" s="38"/>
      <c r="D931" s="38"/>
      <c r="E931" s="38"/>
      <c r="F931" s="39"/>
      <c r="G931" s="38"/>
      <c r="H931" s="38"/>
      <c r="I931" s="38"/>
      <c r="J931" s="38"/>
      <c r="K931" s="39"/>
      <c r="L931" s="38"/>
      <c r="M931" s="38"/>
      <c r="N931" s="38"/>
      <c r="O931" s="38"/>
      <c r="P931" s="39"/>
      <c r="Q931" s="38"/>
      <c r="R931" s="38"/>
      <c r="S931" s="38"/>
      <c r="T931" s="38"/>
      <c r="U931" s="39"/>
      <c r="V931" s="38"/>
      <c r="W931" s="38"/>
      <c r="X931" s="38"/>
      <c r="Y931" s="38"/>
    </row>
    <row r="932">
      <c r="A932" s="38"/>
      <c r="B932" s="40"/>
      <c r="D932" s="38"/>
      <c r="F932" s="38"/>
      <c r="G932" s="40"/>
      <c r="I932" s="38"/>
      <c r="K932" s="38"/>
      <c r="L932" s="40"/>
      <c r="N932" s="38"/>
      <c r="P932" s="38"/>
      <c r="Q932" s="40"/>
      <c r="S932" s="38"/>
      <c r="U932" s="38"/>
      <c r="V932" s="40"/>
      <c r="X932" s="38"/>
    </row>
    <row r="933">
      <c r="A933" s="38"/>
      <c r="B933" s="40"/>
      <c r="D933" s="38"/>
      <c r="F933" s="38"/>
      <c r="G933" s="40"/>
      <c r="I933" s="38"/>
      <c r="K933" s="38"/>
      <c r="L933" s="40"/>
      <c r="N933" s="38"/>
      <c r="P933" s="38"/>
      <c r="Q933" s="40"/>
      <c r="S933" s="38"/>
      <c r="U933" s="38"/>
      <c r="V933" s="40"/>
      <c r="X933" s="38"/>
    </row>
    <row r="934">
      <c r="A934" s="38"/>
      <c r="B934" s="40"/>
      <c r="D934" s="38"/>
      <c r="F934" s="38"/>
      <c r="G934" s="40"/>
      <c r="I934" s="38"/>
      <c r="K934" s="38"/>
      <c r="L934" s="40"/>
      <c r="N934" s="38"/>
      <c r="P934" s="38"/>
      <c r="Q934" s="40"/>
      <c r="S934" s="38"/>
      <c r="U934" s="38"/>
      <c r="V934" s="40"/>
      <c r="X934" s="38"/>
    </row>
    <row r="935">
      <c r="A935" s="38"/>
      <c r="B935" s="40"/>
      <c r="D935" s="38"/>
      <c r="F935" s="38"/>
      <c r="G935" s="40"/>
      <c r="I935" s="38"/>
      <c r="K935" s="38"/>
      <c r="L935" s="40"/>
      <c r="N935" s="38"/>
      <c r="P935" s="38"/>
      <c r="Q935" s="40"/>
      <c r="S935" s="38"/>
      <c r="U935" s="38"/>
      <c r="V935" s="40"/>
      <c r="X935" s="38"/>
    </row>
    <row r="936">
      <c r="D936" s="38"/>
      <c r="I936" s="38"/>
      <c r="N936" s="38"/>
      <c r="S936" s="38"/>
      <c r="X936" s="38"/>
    </row>
    <row r="937">
      <c r="D937" s="38"/>
      <c r="I937" s="38"/>
      <c r="N937" s="38"/>
      <c r="S937" s="38"/>
      <c r="X937" s="38"/>
    </row>
    <row r="938">
      <c r="D938" s="38"/>
      <c r="I938" s="38"/>
      <c r="N938" s="38"/>
      <c r="S938" s="38"/>
      <c r="X938" s="38"/>
    </row>
    <row r="939">
      <c r="D939" s="38"/>
      <c r="I939" s="38"/>
      <c r="N939" s="38"/>
      <c r="S939" s="38"/>
      <c r="X939" s="38"/>
    </row>
    <row r="940">
      <c r="D940" s="38"/>
      <c r="I940" s="38"/>
      <c r="N940" s="38"/>
      <c r="S940" s="38"/>
      <c r="X940" s="38"/>
    </row>
    <row r="941">
      <c r="A941" s="39"/>
      <c r="B941" s="38"/>
      <c r="C941" s="38"/>
      <c r="D941" s="38"/>
      <c r="E941" s="38"/>
      <c r="F941" s="39"/>
      <c r="G941" s="38"/>
      <c r="H941" s="38"/>
      <c r="I941" s="38"/>
      <c r="J941" s="38"/>
      <c r="K941" s="39"/>
      <c r="L941" s="38"/>
      <c r="M941" s="38"/>
      <c r="N941" s="38"/>
      <c r="O941" s="38"/>
      <c r="P941" s="39"/>
      <c r="Q941" s="38"/>
      <c r="R941" s="38"/>
      <c r="S941" s="38"/>
      <c r="T941" s="38"/>
      <c r="U941" s="39"/>
      <c r="V941" s="38"/>
      <c r="W941" s="38"/>
      <c r="X941" s="38"/>
      <c r="Y941" s="38"/>
    </row>
    <row r="942">
      <c r="A942" s="38"/>
      <c r="B942" s="40"/>
      <c r="D942" s="38"/>
      <c r="F942" s="38"/>
      <c r="G942" s="40"/>
      <c r="I942" s="38"/>
      <c r="K942" s="38"/>
      <c r="L942" s="40"/>
      <c r="N942" s="38"/>
      <c r="P942" s="38"/>
      <c r="Q942" s="40"/>
      <c r="S942" s="38"/>
      <c r="U942" s="38"/>
      <c r="V942" s="40"/>
      <c r="X942" s="38"/>
    </row>
    <row r="943">
      <c r="A943" s="38"/>
      <c r="B943" s="40"/>
      <c r="D943" s="38"/>
      <c r="F943" s="38"/>
      <c r="G943" s="40"/>
      <c r="I943" s="38"/>
      <c r="K943" s="38"/>
      <c r="L943" s="40"/>
      <c r="N943" s="38"/>
      <c r="P943" s="38"/>
      <c r="Q943" s="40"/>
      <c r="S943" s="38"/>
      <c r="U943" s="38"/>
      <c r="V943" s="40"/>
      <c r="X943" s="38"/>
    </row>
    <row r="944">
      <c r="A944" s="38"/>
      <c r="B944" s="40"/>
      <c r="D944" s="38"/>
      <c r="F944" s="38"/>
      <c r="G944" s="40"/>
      <c r="I944" s="38"/>
      <c r="K944" s="38"/>
      <c r="L944" s="40"/>
      <c r="N944" s="38"/>
      <c r="P944" s="38"/>
      <c r="Q944" s="40"/>
      <c r="S944" s="38"/>
      <c r="U944" s="38"/>
      <c r="V944" s="40"/>
      <c r="X944" s="38"/>
    </row>
    <row r="945">
      <c r="A945" s="38"/>
      <c r="B945" s="40"/>
      <c r="D945" s="38"/>
      <c r="F945" s="38"/>
      <c r="G945" s="40"/>
      <c r="I945" s="38"/>
      <c r="K945" s="38"/>
      <c r="L945" s="40"/>
      <c r="N945" s="38"/>
      <c r="P945" s="38"/>
      <c r="Q945" s="40"/>
      <c r="S945" s="38"/>
      <c r="U945" s="38"/>
      <c r="V945" s="40"/>
      <c r="X945" s="38"/>
    </row>
    <row r="946">
      <c r="D946" s="38"/>
      <c r="I946" s="38"/>
      <c r="N946" s="38"/>
      <c r="S946" s="38"/>
      <c r="X946" s="38"/>
    </row>
    <row r="947">
      <c r="D947" s="38"/>
      <c r="I947" s="38"/>
      <c r="N947" s="38"/>
      <c r="S947" s="38"/>
      <c r="X947" s="38"/>
    </row>
    <row r="948">
      <c r="D948" s="38"/>
      <c r="I948" s="38"/>
      <c r="N948" s="38"/>
      <c r="S948" s="38"/>
      <c r="X948" s="38"/>
    </row>
    <row r="949">
      <c r="D949" s="38"/>
      <c r="I949" s="38"/>
      <c r="N949" s="38"/>
      <c r="S949" s="38"/>
      <c r="X949" s="38"/>
    </row>
    <row r="950">
      <c r="D950" s="38"/>
      <c r="I950" s="38"/>
      <c r="N950" s="38"/>
      <c r="S950" s="38"/>
      <c r="X950" s="38"/>
    </row>
    <row r="951">
      <c r="A951" s="39"/>
      <c r="B951" s="38"/>
      <c r="C951" s="38"/>
      <c r="D951" s="38"/>
      <c r="E951" s="38"/>
      <c r="F951" s="39"/>
      <c r="G951" s="38"/>
      <c r="H951" s="38"/>
      <c r="I951" s="38"/>
      <c r="J951" s="38"/>
      <c r="K951" s="39"/>
      <c r="L951" s="38"/>
      <c r="M951" s="38"/>
      <c r="N951" s="38"/>
      <c r="O951" s="38"/>
      <c r="P951" s="39"/>
      <c r="Q951" s="38"/>
      <c r="R951" s="38"/>
      <c r="S951" s="38"/>
      <c r="T951" s="38"/>
      <c r="U951" s="39"/>
      <c r="V951" s="38"/>
      <c r="W951" s="38"/>
      <c r="X951" s="38"/>
      <c r="Y951" s="38"/>
    </row>
    <row r="952">
      <c r="A952" s="38"/>
      <c r="B952" s="40"/>
      <c r="D952" s="38"/>
      <c r="F952" s="38"/>
      <c r="G952" s="40"/>
      <c r="I952" s="38"/>
      <c r="K952" s="38"/>
      <c r="L952" s="40"/>
      <c r="N952" s="38"/>
      <c r="P952" s="38"/>
      <c r="Q952" s="40"/>
      <c r="S952" s="38"/>
      <c r="U952" s="38"/>
      <c r="V952" s="40"/>
      <c r="X952" s="38"/>
    </row>
    <row r="953">
      <c r="A953" s="38"/>
      <c r="B953" s="40"/>
      <c r="D953" s="38"/>
      <c r="F953" s="38"/>
      <c r="G953" s="40"/>
      <c r="I953" s="38"/>
      <c r="K953" s="38"/>
      <c r="L953" s="40"/>
      <c r="N953" s="38"/>
      <c r="P953" s="38"/>
      <c r="Q953" s="40"/>
      <c r="S953" s="38"/>
      <c r="U953" s="38"/>
      <c r="V953" s="40"/>
      <c r="X953" s="38"/>
    </row>
    <row r="954">
      <c r="A954" s="38"/>
      <c r="B954" s="40"/>
      <c r="D954" s="38"/>
      <c r="F954" s="38"/>
      <c r="G954" s="40"/>
      <c r="I954" s="38"/>
      <c r="K954" s="38"/>
      <c r="L954" s="40"/>
      <c r="N954" s="38"/>
      <c r="P954" s="38"/>
      <c r="Q954" s="40"/>
      <c r="S954" s="38"/>
      <c r="U954" s="38"/>
      <c r="V954" s="40"/>
      <c r="X954" s="38"/>
    </row>
    <row r="955">
      <c r="A955" s="38"/>
      <c r="B955" s="40"/>
      <c r="D955" s="38"/>
      <c r="F955" s="38"/>
      <c r="G955" s="40"/>
      <c r="I955" s="38"/>
      <c r="K955" s="38"/>
      <c r="L955" s="40"/>
      <c r="N955" s="38"/>
      <c r="P955" s="38"/>
      <c r="Q955" s="40"/>
      <c r="S955" s="38"/>
      <c r="U955" s="38"/>
      <c r="V955" s="40"/>
      <c r="X955" s="38"/>
    </row>
    <row r="956">
      <c r="D956" s="38"/>
      <c r="I956" s="38"/>
      <c r="N956" s="38"/>
      <c r="S956" s="38"/>
      <c r="X956" s="38"/>
    </row>
    <row r="957">
      <c r="D957" s="38"/>
      <c r="I957" s="38"/>
      <c r="N957" s="38"/>
      <c r="S957" s="38"/>
      <c r="X957" s="38"/>
    </row>
    <row r="958">
      <c r="D958" s="38"/>
      <c r="I958" s="38"/>
      <c r="N958" s="38"/>
      <c r="S958" s="38"/>
      <c r="X958" s="38"/>
    </row>
    <row r="959">
      <c r="D959" s="38"/>
      <c r="I959" s="38"/>
      <c r="N959" s="38"/>
      <c r="S959" s="38"/>
      <c r="X959" s="38"/>
    </row>
    <row r="960">
      <c r="D960" s="38"/>
      <c r="I960" s="38"/>
      <c r="N960" s="38"/>
      <c r="S960" s="38"/>
      <c r="X960" s="38"/>
    </row>
    <row r="961">
      <c r="A961" s="39"/>
      <c r="B961" s="38"/>
      <c r="C961" s="38"/>
      <c r="D961" s="38"/>
      <c r="E961" s="38"/>
      <c r="F961" s="39"/>
      <c r="G961" s="38"/>
      <c r="H961" s="38"/>
      <c r="I961" s="38"/>
      <c r="J961" s="38"/>
      <c r="K961" s="39"/>
      <c r="L961" s="38"/>
      <c r="M961" s="38"/>
      <c r="N961" s="38"/>
      <c r="O961" s="38"/>
      <c r="P961" s="39"/>
      <c r="Q961" s="38"/>
      <c r="R961" s="38"/>
      <c r="S961" s="38"/>
      <c r="T961" s="38"/>
      <c r="U961" s="39"/>
      <c r="V961" s="38"/>
      <c r="W961" s="38"/>
      <c r="X961" s="38"/>
      <c r="Y961" s="38"/>
    </row>
    <row r="962">
      <c r="A962" s="38"/>
      <c r="B962" s="40"/>
      <c r="D962" s="38"/>
      <c r="F962" s="38"/>
      <c r="G962" s="40"/>
      <c r="I962" s="38"/>
      <c r="K962" s="38"/>
      <c r="L962" s="40"/>
      <c r="N962" s="38"/>
      <c r="P962" s="38"/>
      <c r="Q962" s="40"/>
      <c r="S962" s="38"/>
      <c r="U962" s="38"/>
      <c r="V962" s="40"/>
      <c r="X962" s="38"/>
    </row>
    <row r="963">
      <c r="A963" s="38"/>
      <c r="B963" s="40"/>
      <c r="D963" s="38"/>
      <c r="F963" s="38"/>
      <c r="G963" s="40"/>
      <c r="I963" s="38"/>
      <c r="K963" s="38"/>
      <c r="L963" s="40"/>
      <c r="N963" s="38"/>
      <c r="P963" s="38"/>
      <c r="Q963" s="40"/>
      <c r="S963" s="38"/>
      <c r="U963" s="38"/>
      <c r="V963" s="40"/>
      <c r="X963" s="38"/>
    </row>
    <row r="964">
      <c r="A964" s="38"/>
      <c r="B964" s="40"/>
      <c r="D964" s="38"/>
      <c r="F964" s="38"/>
      <c r="G964" s="40"/>
      <c r="I964" s="38"/>
      <c r="K964" s="38"/>
      <c r="L964" s="40"/>
      <c r="N964" s="38"/>
      <c r="P964" s="38"/>
      <c r="Q964" s="40"/>
      <c r="S964" s="38"/>
      <c r="U964" s="38"/>
      <c r="V964" s="40"/>
      <c r="X964" s="38"/>
    </row>
    <row r="965">
      <c r="A965" s="38"/>
      <c r="B965" s="40"/>
      <c r="D965" s="38"/>
      <c r="F965" s="38"/>
      <c r="G965" s="40"/>
      <c r="I965" s="38"/>
      <c r="K965" s="38"/>
      <c r="L965" s="40"/>
      <c r="N965" s="38"/>
      <c r="P965" s="38"/>
      <c r="Q965" s="40"/>
      <c r="S965" s="38"/>
      <c r="U965" s="38"/>
      <c r="V965" s="40"/>
      <c r="X965" s="38"/>
    </row>
    <row r="966">
      <c r="D966" s="38"/>
      <c r="I966" s="38"/>
      <c r="N966" s="38"/>
      <c r="S966" s="38"/>
      <c r="X966" s="38"/>
    </row>
    <row r="967">
      <c r="D967" s="38"/>
      <c r="I967" s="38"/>
      <c r="N967" s="38"/>
      <c r="S967" s="38"/>
      <c r="X967" s="38"/>
    </row>
    <row r="968">
      <c r="D968" s="38"/>
      <c r="I968" s="38"/>
      <c r="N968" s="38"/>
      <c r="S968" s="38"/>
      <c r="X968" s="38"/>
    </row>
    <row r="969">
      <c r="D969" s="38"/>
      <c r="I969" s="38"/>
      <c r="N969" s="38"/>
      <c r="S969" s="38"/>
      <c r="X969" s="38"/>
    </row>
    <row r="970">
      <c r="D970" s="38"/>
      <c r="I970" s="38"/>
      <c r="N970" s="38"/>
      <c r="S970" s="38"/>
      <c r="X970" s="38"/>
    </row>
    <row r="971">
      <c r="A971" s="39"/>
      <c r="B971" s="38"/>
      <c r="C971" s="38"/>
      <c r="D971" s="38"/>
      <c r="E971" s="38"/>
      <c r="F971" s="39"/>
      <c r="G971" s="38"/>
      <c r="H971" s="38"/>
      <c r="I971" s="38"/>
      <c r="J971" s="38"/>
      <c r="K971" s="39"/>
      <c r="L971" s="38"/>
      <c r="M971" s="38"/>
      <c r="N971" s="38"/>
      <c r="O971" s="38"/>
      <c r="P971" s="39"/>
      <c r="Q971" s="38"/>
      <c r="R971" s="38"/>
      <c r="S971" s="38"/>
      <c r="T971" s="38"/>
      <c r="U971" s="39"/>
      <c r="V971" s="38"/>
      <c r="W971" s="38"/>
      <c r="X971" s="38"/>
      <c r="Y971" s="38"/>
    </row>
    <row r="972">
      <c r="A972" s="38"/>
      <c r="B972" s="40"/>
      <c r="D972" s="38"/>
      <c r="F972" s="38"/>
      <c r="G972" s="40"/>
      <c r="I972" s="38"/>
      <c r="K972" s="38"/>
      <c r="L972" s="40"/>
      <c r="N972" s="38"/>
      <c r="P972" s="38"/>
      <c r="Q972" s="40"/>
      <c r="S972" s="38"/>
      <c r="U972" s="38"/>
      <c r="V972" s="40"/>
      <c r="X972" s="38"/>
    </row>
    <row r="973">
      <c r="A973" s="38"/>
      <c r="B973" s="40"/>
      <c r="D973" s="38"/>
      <c r="F973" s="38"/>
      <c r="G973" s="40"/>
      <c r="I973" s="38"/>
      <c r="K973" s="38"/>
      <c r="L973" s="40"/>
      <c r="N973" s="38"/>
      <c r="P973" s="38"/>
      <c r="Q973" s="40"/>
      <c r="S973" s="38"/>
      <c r="U973" s="38"/>
      <c r="V973" s="40"/>
      <c r="X973" s="38"/>
    </row>
    <row r="974">
      <c r="A974" s="38"/>
      <c r="B974" s="40"/>
      <c r="D974" s="38"/>
      <c r="F974" s="38"/>
      <c r="G974" s="40"/>
      <c r="I974" s="38"/>
      <c r="K974" s="38"/>
      <c r="L974" s="40"/>
      <c r="N974" s="38"/>
      <c r="P974" s="38"/>
      <c r="Q974" s="40"/>
      <c r="S974" s="38"/>
      <c r="U974" s="38"/>
      <c r="V974" s="40"/>
      <c r="X974" s="38"/>
    </row>
    <row r="975">
      <c r="A975" s="38"/>
      <c r="B975" s="40"/>
      <c r="D975" s="38"/>
      <c r="F975" s="38"/>
      <c r="G975" s="40"/>
      <c r="I975" s="38"/>
      <c r="K975" s="38"/>
      <c r="L975" s="40"/>
      <c r="N975" s="38"/>
      <c r="P975" s="38"/>
      <c r="Q975" s="40"/>
      <c r="S975" s="38"/>
      <c r="U975" s="38"/>
      <c r="V975" s="40"/>
      <c r="X975" s="38"/>
    </row>
    <row r="976">
      <c r="D976" s="38"/>
      <c r="I976" s="38"/>
      <c r="N976" s="38"/>
      <c r="S976" s="38"/>
      <c r="X976" s="38"/>
    </row>
    <row r="977">
      <c r="D977" s="38"/>
      <c r="I977" s="38"/>
      <c r="N977" s="38"/>
      <c r="S977" s="38"/>
      <c r="X977" s="38"/>
    </row>
    <row r="978">
      <c r="D978" s="38"/>
      <c r="I978" s="38"/>
      <c r="N978" s="38"/>
      <c r="S978" s="38"/>
      <c r="X978" s="38"/>
    </row>
    <row r="979">
      <c r="D979" s="38"/>
      <c r="I979" s="38"/>
      <c r="N979" s="38"/>
      <c r="S979" s="38"/>
      <c r="X979" s="38"/>
    </row>
    <row r="980">
      <c r="D980" s="38"/>
      <c r="I980" s="38"/>
      <c r="N980" s="38"/>
      <c r="S980" s="38"/>
      <c r="X980" s="38"/>
    </row>
    <row r="981">
      <c r="A981" s="39"/>
      <c r="B981" s="38"/>
      <c r="C981" s="38"/>
      <c r="D981" s="38"/>
      <c r="E981" s="38"/>
      <c r="F981" s="39"/>
      <c r="G981" s="38"/>
      <c r="H981" s="38"/>
      <c r="I981" s="38"/>
      <c r="J981" s="38"/>
      <c r="K981" s="39"/>
      <c r="L981" s="38"/>
      <c r="M981" s="38"/>
      <c r="N981" s="38"/>
      <c r="O981" s="38"/>
      <c r="P981" s="39"/>
      <c r="Q981" s="38"/>
      <c r="R981" s="38"/>
      <c r="S981" s="38"/>
      <c r="T981" s="38"/>
      <c r="U981" s="39"/>
      <c r="V981" s="38"/>
      <c r="W981" s="38"/>
      <c r="X981" s="38"/>
      <c r="Y981" s="38"/>
    </row>
    <row r="982">
      <c r="A982" s="38"/>
      <c r="B982" s="40"/>
      <c r="D982" s="38"/>
      <c r="F982" s="38"/>
      <c r="G982" s="40"/>
      <c r="I982" s="38"/>
      <c r="K982" s="38"/>
      <c r="L982" s="40"/>
      <c r="N982" s="38"/>
      <c r="P982" s="38"/>
      <c r="Q982" s="40"/>
      <c r="S982" s="38"/>
      <c r="U982" s="38"/>
      <c r="V982" s="40"/>
      <c r="X982" s="38"/>
    </row>
    <row r="983">
      <c r="A983" s="38"/>
      <c r="B983" s="40"/>
      <c r="D983" s="38"/>
      <c r="F983" s="38"/>
      <c r="G983" s="40"/>
      <c r="I983" s="38"/>
      <c r="K983" s="38"/>
      <c r="L983" s="40"/>
      <c r="N983" s="38"/>
      <c r="P983" s="38"/>
      <c r="Q983" s="40"/>
      <c r="S983" s="38"/>
      <c r="U983" s="38"/>
      <c r="V983" s="40"/>
      <c r="X983" s="38"/>
    </row>
    <row r="984">
      <c r="A984" s="38"/>
      <c r="B984" s="40"/>
      <c r="D984" s="38"/>
      <c r="F984" s="38"/>
      <c r="G984" s="40"/>
      <c r="I984" s="38"/>
      <c r="K984" s="38"/>
      <c r="L984" s="40"/>
      <c r="N984" s="38"/>
      <c r="P984" s="38"/>
      <c r="Q984" s="40"/>
      <c r="S984" s="38"/>
      <c r="U984" s="38"/>
      <c r="V984" s="40"/>
      <c r="X984" s="38"/>
    </row>
    <row r="985">
      <c r="A985" s="38"/>
      <c r="B985" s="40"/>
      <c r="D985" s="38"/>
      <c r="F985" s="38"/>
      <c r="G985" s="40"/>
      <c r="I985" s="38"/>
      <c r="K985" s="38"/>
      <c r="L985" s="40"/>
      <c r="N985" s="38"/>
      <c r="P985" s="38"/>
      <c r="Q985" s="40"/>
      <c r="S985" s="38"/>
      <c r="U985" s="38"/>
      <c r="V985" s="40"/>
      <c r="X985" s="38"/>
    </row>
    <row r="986">
      <c r="D986" s="38"/>
      <c r="I986" s="38"/>
      <c r="N986" s="38"/>
      <c r="S986" s="38"/>
      <c r="X986" s="38"/>
    </row>
    <row r="987">
      <c r="D987" s="38"/>
      <c r="I987" s="38"/>
      <c r="N987" s="38"/>
      <c r="S987" s="38"/>
      <c r="X987" s="38"/>
    </row>
    <row r="988">
      <c r="D988" s="38"/>
      <c r="I988" s="38"/>
      <c r="N988" s="38"/>
      <c r="S988" s="38"/>
      <c r="X988" s="38"/>
    </row>
    <row r="989">
      <c r="D989" s="38"/>
      <c r="I989" s="38"/>
      <c r="N989" s="38"/>
      <c r="S989" s="38"/>
      <c r="X989" s="38"/>
    </row>
    <row r="990">
      <c r="D990" s="38"/>
      <c r="I990" s="38"/>
      <c r="N990" s="38"/>
      <c r="S990" s="38"/>
      <c r="X990" s="38"/>
    </row>
    <row r="991">
      <c r="A991" s="39"/>
      <c r="B991" s="38"/>
      <c r="C991" s="38"/>
      <c r="D991" s="38"/>
      <c r="E991" s="38"/>
      <c r="F991" s="39"/>
      <c r="G991" s="38"/>
      <c r="H991" s="38"/>
      <c r="I991" s="38"/>
      <c r="J991" s="38"/>
      <c r="K991" s="39"/>
      <c r="L991" s="38"/>
      <c r="M991" s="38"/>
      <c r="N991" s="38"/>
      <c r="O991" s="38"/>
      <c r="P991" s="39"/>
      <c r="Q991" s="38"/>
      <c r="R991" s="38"/>
      <c r="S991" s="38"/>
      <c r="T991" s="38"/>
      <c r="U991" s="39"/>
      <c r="V991" s="38"/>
      <c r="W991" s="38"/>
      <c r="X991" s="38"/>
      <c r="Y991" s="38"/>
    </row>
    <row r="992">
      <c r="A992" s="38"/>
      <c r="B992" s="40"/>
      <c r="D992" s="38"/>
      <c r="F992" s="38"/>
      <c r="G992" s="40"/>
      <c r="I992" s="38"/>
      <c r="K992" s="38"/>
      <c r="L992" s="40"/>
      <c r="N992" s="38"/>
      <c r="P992" s="38"/>
      <c r="Q992" s="40"/>
      <c r="S992" s="38"/>
      <c r="U992" s="38"/>
      <c r="V992" s="40"/>
      <c r="X992" s="38"/>
    </row>
    <row r="993">
      <c r="A993" s="38"/>
      <c r="B993" s="40"/>
      <c r="D993" s="38"/>
      <c r="F993" s="38"/>
      <c r="G993" s="40"/>
      <c r="I993" s="38"/>
      <c r="K993" s="38"/>
      <c r="L993" s="40"/>
      <c r="N993" s="38"/>
      <c r="P993" s="38"/>
      <c r="Q993" s="40"/>
      <c r="S993" s="38"/>
      <c r="U993" s="38"/>
      <c r="V993" s="40"/>
      <c r="X993" s="38"/>
    </row>
    <row r="994">
      <c r="A994" s="38"/>
      <c r="B994" s="40"/>
      <c r="D994" s="38"/>
      <c r="F994" s="38"/>
      <c r="G994" s="40"/>
      <c r="I994" s="38"/>
      <c r="K994" s="38"/>
      <c r="L994" s="40"/>
      <c r="N994" s="38"/>
      <c r="P994" s="38"/>
      <c r="Q994" s="40"/>
      <c r="S994" s="38"/>
      <c r="U994" s="38"/>
      <c r="V994" s="40"/>
      <c r="X994" s="38"/>
    </row>
    <row r="995">
      <c r="A995" s="38"/>
      <c r="B995" s="40"/>
      <c r="D995" s="38"/>
      <c r="F995" s="38"/>
      <c r="G995" s="40"/>
      <c r="I995" s="38"/>
      <c r="K995" s="38"/>
      <c r="L995" s="40"/>
      <c r="N995" s="38"/>
      <c r="P995" s="38"/>
      <c r="Q995" s="40"/>
      <c r="S995" s="38"/>
      <c r="U995" s="38"/>
      <c r="V995" s="40"/>
      <c r="X995" s="38"/>
    </row>
    <row r="996">
      <c r="D996" s="38"/>
      <c r="I996" s="38"/>
      <c r="N996" s="38"/>
      <c r="S996" s="38"/>
      <c r="X996" s="38"/>
    </row>
    <row r="997">
      <c r="D997" s="38"/>
      <c r="I997" s="38"/>
      <c r="N997" s="38"/>
      <c r="S997" s="38"/>
      <c r="X997" s="38"/>
    </row>
    <row r="998">
      <c r="D998" s="38"/>
      <c r="I998" s="38"/>
      <c r="N998" s="38"/>
      <c r="S998" s="38"/>
      <c r="X998" s="38"/>
    </row>
    <row r="999">
      <c r="D999" s="38"/>
      <c r="I999" s="38"/>
      <c r="N999" s="38"/>
      <c r="S999" s="38"/>
      <c r="X999" s="38"/>
    </row>
    <row r="1000">
      <c r="D1000" s="38"/>
      <c r="I1000" s="38"/>
      <c r="N1000" s="38"/>
      <c r="S1000" s="38"/>
      <c r="X1000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>
      <c r="A2" s="3" t="s">
        <v>5</v>
      </c>
      <c r="B2" s="4">
        <f>may!C2</f>
        <v>-2538518</v>
      </c>
      <c r="C2" s="5">
        <f>B2+C13</f>
        <v>-6807777</v>
      </c>
      <c r="D2" s="6" t="s">
        <v>6</v>
      </c>
      <c r="E2" s="7">
        <f>IFERROR(__xludf.DUMMYFUNCTION("SUM(FILTER(B15:B100, D15:D100=""FOOD""))+SUM(FILTER(G15:G100, I15:I100=""FOOD""))+ SUM(FILTER(L15:L100, N15:N100=""FOOD""))+SUM(FILTER(Q15:Q100, S15:S100=""FOOD""))
"),3436797.0)</f>
        <v>3436797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>
      <c r="A3" s="8" t="s">
        <v>7</v>
      </c>
      <c r="B3" s="4">
        <f>may!C3</f>
        <v>2539061</v>
      </c>
      <c r="C3" s="7">
        <f>sum(B3+H13)</f>
        <v>2185761</v>
      </c>
      <c r="D3" s="8" t="s">
        <v>8</v>
      </c>
      <c r="E3" s="25">
        <f>IFERROR(__xludf.DUMMYFUNCTION("SUM(FILTER(B15:B100, D15:D100=""Living Expense (Rent)""))+SUM(FILTER(G15:G100, I15:I100=""Living Expense (Rent)""))+ SUM(FILTER(L15:L100, N15:N100=""Living Expense (Rent)""))+SUM(FILTER(Q15:Q100, S15:S100=""Living Expense (Rent)""))
"),292199.0)</f>
        <v>292199</v>
      </c>
      <c r="F3" s="16"/>
      <c r="G3" s="2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>
      <c r="A4" s="10" t="s">
        <v>9</v>
      </c>
      <c r="B4" s="4">
        <f>may!C4</f>
        <v>1899710</v>
      </c>
      <c r="C4" s="22">
        <f>sum(B4+M13)</f>
        <v>1678950</v>
      </c>
      <c r="D4" s="3" t="s">
        <v>10</v>
      </c>
      <c r="E4" s="5">
        <f>SUM(B19+G18+L18+Q18)</f>
        <v>31932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>
      <c r="A5" s="12" t="s">
        <v>11</v>
      </c>
      <c r="B5" s="4">
        <f>may!C5</f>
        <v>11787673</v>
      </c>
      <c r="C5" s="19">
        <f>SUM(R13+B5)</f>
        <v>11515503</v>
      </c>
      <c r="D5" s="14" t="s">
        <v>12</v>
      </c>
      <c r="E5" s="15">
        <f>IFERROR(__xludf.DUMMYFUNCTION("SUM(FILTER(B15:B100, D15:D100=""TRAVEL""))+SUM(FILTER(G15:G100, I15:I100=""TRAVEL""))+ SUM(FILTER(L15:L100, N15:N100=""TRAVEL""))+SUM(FILTER(Q15:Q100, S15:S100=""TRAVEL""))
"),217048.0)</f>
        <v>217048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16"/>
      <c r="B6" s="16"/>
      <c r="C6" s="16"/>
      <c r="D6" s="17" t="s">
        <v>13</v>
      </c>
      <c r="E6" s="18">
        <f>IFERROR(__xludf.DUMMYFUNCTION("SUM(FILTER(B15:B100, D15:D100=""Dress""))+SUM(FILTER(G15:G100, I15:I100=""Dress""))+ SUM(FILTER(L15:L100, N15:N100=""Dress""))+SUM(FILTER(Q15:Q100, S15:S100=""Dress""))
"),410442.0)</f>
        <v>410442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>
      <c r="A7" s="16"/>
      <c r="B7" s="16"/>
      <c r="C7" s="16"/>
      <c r="D7" s="12" t="s">
        <v>14</v>
      </c>
      <c r="E7" s="19">
        <f>IFERROR(__xludf.DUMMYFUNCTION("SUM(FILTER(B15:B100, D15:D100=""Luxary""))+SUM(FILTER(G15:G100, I15:I100=""Luxary""))+ SUM(FILTER(L15:L100, N15:N100=""Luxary""))+SUM(FILTER(Q15:Q100, S15:S100=""Luxary""))
"),479365.0)</f>
        <v>479365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>
      <c r="A8" s="16"/>
      <c r="B8" s="16"/>
      <c r="C8" s="16"/>
      <c r="D8" s="20" t="s">
        <v>15</v>
      </c>
      <c r="E8" s="21">
        <f>IFERROR(__xludf.DUMMYFUNCTION("SUM(FILTER(B15:B100, D15:D100=""Other Expenses""))+SUM(FILTER(G15:G100, I15:I100=""Other Expenses""))+ SUM(FILTER(L15:L100, N15:N100=""Other Expenses""))+SUM(FILTER(Q15:Q100, S15:S100=""Other Expenses""))
"),716239.0)</f>
        <v>716239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>
      <c r="A9" s="16"/>
      <c r="B9" s="16"/>
      <c r="C9" s="16"/>
      <c r="D9" s="10" t="s">
        <v>16</v>
      </c>
      <c r="E9" s="22">
        <f>IFERROR(__xludf.DUMMYFUNCTION("SUM(FILTER(B15:B100, D15:D100=""Capital Gain""))+SUM(FILTER(G15:G100, I15:I100=""Capital Gain""))+ SUM(FILTER(L15:L100, N15:N100=""Capital Gain""))+SUM(FILTER(Q15:Q100, S15:S100=""Capital Gain""))
"),649720.0)</f>
        <v>649720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>
      <c r="A10" s="16"/>
      <c r="B10" s="16"/>
      <c r="C10" s="16"/>
      <c r="D10" s="23" t="s">
        <v>17</v>
      </c>
      <c r="E10" s="24">
        <f>IFERROR(__xludf.DUMMYFUNCTION("SUM(FILTER(B15:B100, D15:D100=""Money lend""))+SUM(FILTER(G15:G100, I15:I100=""Money lend""))+ SUM(FILTER(L15:L100, N15:N100=""Money lend""))+SUM(FILTER(Q15:Q100, S15:S100=""Money lend""))
"),176850.0)</f>
        <v>176850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>
      <c r="A13" s="27" t="s">
        <v>5</v>
      </c>
      <c r="B13" s="28" t="s">
        <v>18</v>
      </c>
      <c r="C13" s="29">
        <f t="array" ref="C13">SUM(IF(C15:C100="spend", -B15:B100, IF(C15:C100="gain", B15:B100, 0)))
</f>
        <v>-4269259</v>
      </c>
      <c r="D13" s="30"/>
      <c r="E13" s="16"/>
      <c r="F13" s="27" t="s">
        <v>19</v>
      </c>
      <c r="G13" s="28" t="s">
        <v>18</v>
      </c>
      <c r="H13" s="29">
        <f t="array" ref="H13">SUM(IF(H15:H100="spend", -G15:G100, IF(H15:H100="gain", G15:G100, 0)))
</f>
        <v>-353300</v>
      </c>
      <c r="I13" s="30"/>
      <c r="J13" s="16"/>
      <c r="K13" s="27" t="s">
        <v>9</v>
      </c>
      <c r="L13" s="28" t="s">
        <v>18</v>
      </c>
      <c r="M13" s="29">
        <f t="array" ref="M13">SUM(IF(M15:M100="spend", -L15:L100, IF(M15:M100="gain", L15:L100, 0)))
</f>
        <v>-220760</v>
      </c>
      <c r="N13" s="30"/>
      <c r="O13" s="16"/>
      <c r="P13" s="27" t="s">
        <v>11</v>
      </c>
      <c r="Q13" s="28" t="s">
        <v>18</v>
      </c>
      <c r="R13" s="29">
        <f t="array" ref="R13">SUM(IF(R15:R100="spend", -Q15:Q100, IF(R15:R100="gain", Q15:Q100, 0)))
</f>
        <v>-272170</v>
      </c>
      <c r="S13" s="30"/>
    </row>
    <row r="14">
      <c r="A14" s="31" t="s">
        <v>20</v>
      </c>
      <c r="B14" s="32" t="s">
        <v>4</v>
      </c>
      <c r="C14" s="33" t="s">
        <v>21</v>
      </c>
      <c r="D14" s="34" t="s">
        <v>22</v>
      </c>
      <c r="E14" s="16"/>
      <c r="F14" s="31" t="s">
        <v>20</v>
      </c>
      <c r="G14" s="32" t="s">
        <v>4</v>
      </c>
      <c r="H14" s="33" t="s">
        <v>21</v>
      </c>
      <c r="I14" s="34" t="s">
        <v>22</v>
      </c>
      <c r="J14" s="16"/>
      <c r="K14" s="31" t="s">
        <v>20</v>
      </c>
      <c r="L14" s="32" t="s">
        <v>4</v>
      </c>
      <c r="M14" s="33" t="s">
        <v>21</v>
      </c>
      <c r="N14" s="34" t="s">
        <v>22</v>
      </c>
      <c r="O14" s="26"/>
      <c r="P14" s="31" t="s">
        <v>20</v>
      </c>
      <c r="Q14" s="32" t="s">
        <v>4</v>
      </c>
      <c r="R14" s="33" t="s">
        <v>21</v>
      </c>
      <c r="S14" s="34" t="s">
        <v>22</v>
      </c>
    </row>
    <row r="15">
      <c r="A15" s="11" t="s">
        <v>23</v>
      </c>
      <c r="B15" s="35">
        <v>200.0</v>
      </c>
      <c r="C15" s="36" t="s">
        <v>24</v>
      </c>
      <c r="D15" s="37" t="s">
        <v>6</v>
      </c>
      <c r="E15" s="16"/>
      <c r="F15" s="11" t="s">
        <v>23</v>
      </c>
      <c r="G15" s="35">
        <v>200.0</v>
      </c>
      <c r="H15" s="36" t="s">
        <v>24</v>
      </c>
      <c r="I15" s="37" t="s">
        <v>6</v>
      </c>
      <c r="J15" s="16"/>
      <c r="K15" s="11" t="s">
        <v>25</v>
      </c>
      <c r="L15" s="35">
        <v>30000.0</v>
      </c>
      <c r="M15" s="36" t="s">
        <v>24</v>
      </c>
      <c r="N15" s="37" t="s">
        <v>8</v>
      </c>
      <c r="O15" s="26"/>
      <c r="P15" s="11" t="s">
        <v>23</v>
      </c>
      <c r="Q15" s="35">
        <v>200.0</v>
      </c>
      <c r="R15" s="36" t="s">
        <v>24</v>
      </c>
      <c r="S15" s="37" t="s">
        <v>6</v>
      </c>
    </row>
    <row r="16">
      <c r="A16" s="11" t="s">
        <v>26</v>
      </c>
      <c r="B16" s="35">
        <v>234.0</v>
      </c>
      <c r="C16" s="36" t="s">
        <v>24</v>
      </c>
      <c r="D16" s="37" t="s">
        <v>6</v>
      </c>
      <c r="E16" s="16"/>
      <c r="F16" s="11" t="s">
        <v>27</v>
      </c>
      <c r="G16" s="35">
        <v>1500.0</v>
      </c>
      <c r="H16" s="36" t="s">
        <v>24</v>
      </c>
      <c r="I16" s="37" t="s">
        <v>10</v>
      </c>
      <c r="J16" s="16"/>
      <c r="K16" s="11" t="s">
        <v>28</v>
      </c>
      <c r="L16" s="35">
        <v>20000.0</v>
      </c>
      <c r="M16" s="36" t="s">
        <v>29</v>
      </c>
      <c r="N16" s="37" t="s">
        <v>16</v>
      </c>
      <c r="O16" s="26"/>
      <c r="P16" s="11" t="s">
        <v>26</v>
      </c>
      <c r="Q16" s="35">
        <v>150.0</v>
      </c>
      <c r="R16" s="36" t="s">
        <v>24</v>
      </c>
      <c r="S16" s="37" t="s">
        <v>6</v>
      </c>
    </row>
    <row r="17">
      <c r="A17" s="11" t="s">
        <v>30</v>
      </c>
      <c r="B17" s="35">
        <v>1234.0</v>
      </c>
      <c r="C17" s="36" t="s">
        <v>24</v>
      </c>
      <c r="D17" s="37" t="s">
        <v>6</v>
      </c>
      <c r="E17" s="16"/>
      <c r="F17" s="11" t="s">
        <v>31</v>
      </c>
      <c r="G17" s="35">
        <v>20000.0</v>
      </c>
      <c r="H17" s="36" t="s">
        <v>24</v>
      </c>
      <c r="I17" s="37" t="s">
        <v>8</v>
      </c>
      <c r="J17" s="16"/>
      <c r="K17" s="11" t="s">
        <v>32</v>
      </c>
      <c r="L17" s="35">
        <v>2000.0</v>
      </c>
      <c r="M17" s="36" t="s">
        <v>24</v>
      </c>
      <c r="N17" s="37" t="s">
        <v>15</v>
      </c>
      <c r="O17" s="26"/>
      <c r="P17" s="11" t="s">
        <v>30</v>
      </c>
      <c r="Q17" s="35">
        <v>3000.0</v>
      </c>
      <c r="R17" s="36" t="s">
        <v>24</v>
      </c>
      <c r="S17" s="37" t="s">
        <v>6</v>
      </c>
    </row>
    <row r="18">
      <c r="A18" s="11" t="s">
        <v>33</v>
      </c>
      <c r="B18" s="35">
        <v>1134.0</v>
      </c>
      <c r="C18" s="36" t="s">
        <v>24</v>
      </c>
      <c r="D18" s="37" t="s">
        <v>8</v>
      </c>
      <c r="E18" s="16"/>
      <c r="F18" s="11" t="s">
        <v>34</v>
      </c>
      <c r="G18" s="35">
        <v>10000.0</v>
      </c>
      <c r="H18" s="36" t="s">
        <v>24</v>
      </c>
      <c r="I18" s="37" t="s">
        <v>15</v>
      </c>
      <c r="J18" s="16"/>
      <c r="K18" s="11" t="s">
        <v>35</v>
      </c>
      <c r="L18" s="35">
        <v>1500.0</v>
      </c>
      <c r="M18" s="36" t="s">
        <v>24</v>
      </c>
      <c r="N18" s="37" t="s">
        <v>14</v>
      </c>
      <c r="O18" s="26"/>
      <c r="P18" s="11" t="s">
        <v>33</v>
      </c>
      <c r="Q18" s="35">
        <v>15000.0</v>
      </c>
      <c r="R18" s="36" t="s">
        <v>24</v>
      </c>
      <c r="S18" s="37" t="s">
        <v>8</v>
      </c>
    </row>
    <row r="19">
      <c r="A19" s="11" t="s">
        <v>36</v>
      </c>
      <c r="B19" s="35">
        <v>5432.0</v>
      </c>
      <c r="C19" s="36" t="s">
        <v>29</v>
      </c>
      <c r="D19" s="37" t="s">
        <v>16</v>
      </c>
      <c r="E19" s="16"/>
      <c r="F19" s="11" t="s">
        <v>37</v>
      </c>
      <c r="G19" s="35">
        <v>15000.0</v>
      </c>
      <c r="H19" s="36" t="s">
        <v>29</v>
      </c>
      <c r="I19" s="37" t="s">
        <v>16</v>
      </c>
      <c r="J19" s="16"/>
      <c r="K19" s="11" t="s">
        <v>38</v>
      </c>
      <c r="L19" s="35">
        <v>500.0</v>
      </c>
      <c r="M19" s="36" t="s">
        <v>24</v>
      </c>
      <c r="N19" s="37" t="s">
        <v>12</v>
      </c>
      <c r="O19" s="26"/>
      <c r="P19" s="11" t="s">
        <v>36</v>
      </c>
      <c r="Q19" s="35">
        <v>20000.0</v>
      </c>
      <c r="R19" s="36" t="s">
        <v>29</v>
      </c>
      <c r="S19" s="37" t="s">
        <v>16</v>
      </c>
    </row>
    <row r="20">
      <c r="A20" s="11" t="s">
        <v>39</v>
      </c>
      <c r="B20" s="35">
        <v>5432.0</v>
      </c>
      <c r="C20" s="36" t="s">
        <v>24</v>
      </c>
      <c r="D20" s="37" t="s">
        <v>10</v>
      </c>
      <c r="E20" s="16"/>
      <c r="F20" s="11" t="s">
        <v>40</v>
      </c>
      <c r="G20" s="35">
        <v>25000.0</v>
      </c>
      <c r="H20" s="36" t="s">
        <v>24</v>
      </c>
      <c r="I20" s="37" t="s">
        <v>12</v>
      </c>
      <c r="J20" s="16"/>
      <c r="K20" s="11" t="s">
        <v>41</v>
      </c>
      <c r="L20" s="35">
        <v>33.0</v>
      </c>
      <c r="M20" s="36" t="s">
        <v>24</v>
      </c>
      <c r="N20" s="37" t="s">
        <v>15</v>
      </c>
      <c r="O20" s="16"/>
      <c r="P20" s="11" t="s">
        <v>39</v>
      </c>
      <c r="Q20" s="35">
        <v>2500.0</v>
      </c>
      <c r="R20" s="36" t="s">
        <v>24</v>
      </c>
      <c r="S20" s="37" t="s">
        <v>10</v>
      </c>
    </row>
    <row r="21">
      <c r="A21" s="11" t="s">
        <v>42</v>
      </c>
      <c r="B21" s="35">
        <v>5567.0</v>
      </c>
      <c r="C21" s="36" t="s">
        <v>24</v>
      </c>
      <c r="D21" s="37" t="s">
        <v>15</v>
      </c>
      <c r="E21" s="16"/>
      <c r="F21" s="11" t="s">
        <v>43</v>
      </c>
      <c r="G21" s="35">
        <v>7000.0</v>
      </c>
      <c r="H21" s="36" t="s">
        <v>24</v>
      </c>
      <c r="I21" s="37" t="s">
        <v>14</v>
      </c>
      <c r="J21" s="16"/>
      <c r="K21" s="11" t="s">
        <v>44</v>
      </c>
      <c r="L21" s="35">
        <v>446.0</v>
      </c>
      <c r="M21" s="36" t="s">
        <v>29</v>
      </c>
      <c r="N21" s="37" t="s">
        <v>16</v>
      </c>
      <c r="O21" s="16"/>
      <c r="P21" s="11" t="s">
        <v>42</v>
      </c>
      <c r="Q21" s="35">
        <v>5000.0</v>
      </c>
      <c r="R21" s="36" t="s">
        <v>24</v>
      </c>
      <c r="S21" s="37" t="s">
        <v>15</v>
      </c>
    </row>
    <row r="22">
      <c r="A22" s="11" t="s">
        <v>45</v>
      </c>
      <c r="B22" s="35">
        <v>3256.0</v>
      </c>
      <c r="C22" s="36" t="s">
        <v>24</v>
      </c>
      <c r="D22" s="37" t="s">
        <v>12</v>
      </c>
      <c r="E22" s="16"/>
      <c r="F22" s="11" t="s">
        <v>46</v>
      </c>
      <c r="G22" s="35">
        <v>5000.0</v>
      </c>
      <c r="H22" s="36" t="s">
        <v>24</v>
      </c>
      <c r="I22" s="37" t="s">
        <v>15</v>
      </c>
      <c r="J22" s="16"/>
      <c r="K22" s="11" t="s">
        <v>47</v>
      </c>
      <c r="L22" s="35">
        <v>752.0</v>
      </c>
      <c r="M22" s="36" t="s">
        <v>29</v>
      </c>
      <c r="N22" s="37" t="s">
        <v>16</v>
      </c>
      <c r="O22" s="16"/>
      <c r="P22" s="11" t="s">
        <v>45</v>
      </c>
      <c r="Q22" s="35">
        <v>25000.0</v>
      </c>
      <c r="R22" s="36" t="s">
        <v>24</v>
      </c>
      <c r="S22" s="37" t="s">
        <v>12</v>
      </c>
    </row>
    <row r="23">
      <c r="A23" s="11" t="s">
        <v>48</v>
      </c>
      <c r="B23" s="35">
        <v>6432.0</v>
      </c>
      <c r="C23" s="36" t="s">
        <v>24</v>
      </c>
      <c r="D23" s="37" t="s">
        <v>13</v>
      </c>
      <c r="E23" s="16"/>
      <c r="F23" s="11" t="s">
        <v>49</v>
      </c>
      <c r="G23" s="35">
        <v>600.0</v>
      </c>
      <c r="H23" s="36" t="s">
        <v>24</v>
      </c>
      <c r="I23" s="37" t="s">
        <v>6</v>
      </c>
      <c r="J23" s="16"/>
      <c r="K23" s="11" t="s">
        <v>50</v>
      </c>
      <c r="L23" s="35">
        <v>836.0</v>
      </c>
      <c r="M23" s="36" t="s">
        <v>24</v>
      </c>
      <c r="N23" s="37" t="s">
        <v>10</v>
      </c>
      <c r="O23" s="16"/>
      <c r="P23" s="11" t="s">
        <v>48</v>
      </c>
      <c r="Q23" s="35">
        <v>5000.0</v>
      </c>
      <c r="R23" s="36" t="s">
        <v>24</v>
      </c>
      <c r="S23" s="37" t="s">
        <v>13</v>
      </c>
    </row>
    <row r="24">
      <c r="A24" s="11" t="s">
        <v>51</v>
      </c>
      <c r="B24" s="35">
        <v>68.0</v>
      </c>
      <c r="C24" s="36" t="s">
        <v>29</v>
      </c>
      <c r="D24" s="37" t="s">
        <v>16</v>
      </c>
      <c r="E24" s="16"/>
      <c r="F24" s="11" t="s">
        <v>52</v>
      </c>
      <c r="G24" s="35">
        <v>80000.0</v>
      </c>
      <c r="H24" s="36" t="s">
        <v>24</v>
      </c>
      <c r="I24" s="37" t="s">
        <v>14</v>
      </c>
      <c r="J24" s="16"/>
      <c r="K24" s="11" t="s">
        <v>53</v>
      </c>
      <c r="L24" s="35">
        <v>3566.0</v>
      </c>
      <c r="M24" s="36" t="s">
        <v>24</v>
      </c>
      <c r="N24" s="37" t="s">
        <v>8</v>
      </c>
      <c r="O24" s="16"/>
      <c r="P24" s="11" t="s">
        <v>51</v>
      </c>
      <c r="Q24" s="35">
        <v>8000.0</v>
      </c>
      <c r="R24" s="36" t="s">
        <v>29</v>
      </c>
      <c r="S24" s="37" t="s">
        <v>16</v>
      </c>
    </row>
    <row r="25">
      <c r="A25" s="11" t="s">
        <v>54</v>
      </c>
      <c r="B25" s="35">
        <v>4444.0</v>
      </c>
      <c r="C25" s="36" t="s">
        <v>24</v>
      </c>
      <c r="D25" s="37" t="s">
        <v>6</v>
      </c>
      <c r="E25" s="16"/>
      <c r="F25" s="11" t="s">
        <v>55</v>
      </c>
      <c r="G25" s="35">
        <v>18000.0</v>
      </c>
      <c r="H25" s="36" t="s">
        <v>29</v>
      </c>
      <c r="I25" s="37" t="s">
        <v>16</v>
      </c>
      <c r="J25" s="16"/>
      <c r="K25" s="11" t="s">
        <v>56</v>
      </c>
      <c r="L25" s="35">
        <v>2563.0</v>
      </c>
      <c r="M25" s="36" t="s">
        <v>24</v>
      </c>
      <c r="N25" s="37" t="s">
        <v>12</v>
      </c>
      <c r="O25" s="16"/>
      <c r="P25" s="11" t="s">
        <v>54</v>
      </c>
      <c r="Q25" s="35">
        <v>1200.0</v>
      </c>
      <c r="R25" s="36" t="s">
        <v>24</v>
      </c>
      <c r="S25" s="37" t="s">
        <v>6</v>
      </c>
    </row>
    <row r="26">
      <c r="A26" s="11" t="s">
        <v>57</v>
      </c>
      <c r="B26" s="35">
        <v>3225.0</v>
      </c>
      <c r="C26" s="36" t="s">
        <v>24</v>
      </c>
      <c r="D26" s="37" t="s">
        <v>6</v>
      </c>
      <c r="E26" s="16"/>
      <c r="F26" s="11" t="s">
        <v>58</v>
      </c>
      <c r="G26" s="35">
        <v>1200.0</v>
      </c>
      <c r="H26" s="36" t="s">
        <v>24</v>
      </c>
      <c r="I26" s="37" t="s">
        <v>6</v>
      </c>
      <c r="J26" s="16"/>
      <c r="K26" s="11" t="s">
        <v>59</v>
      </c>
      <c r="L26" s="35">
        <v>2456.0</v>
      </c>
      <c r="M26" s="36" t="s">
        <v>24</v>
      </c>
      <c r="N26" s="37" t="s">
        <v>14</v>
      </c>
      <c r="O26" s="16"/>
      <c r="P26" s="11" t="s">
        <v>57</v>
      </c>
      <c r="Q26" s="35">
        <v>1500.0</v>
      </c>
      <c r="R26" s="36" t="s">
        <v>24</v>
      </c>
      <c r="S26" s="37" t="s">
        <v>6</v>
      </c>
    </row>
    <row r="27">
      <c r="A27" s="11" t="s">
        <v>60</v>
      </c>
      <c r="B27" s="35">
        <v>775.0</v>
      </c>
      <c r="C27" s="36" t="s">
        <v>24</v>
      </c>
      <c r="D27" s="37" t="s">
        <v>14</v>
      </c>
      <c r="E27" s="16"/>
      <c r="F27" s="11" t="s">
        <v>61</v>
      </c>
      <c r="G27" s="35">
        <v>3000.0</v>
      </c>
      <c r="H27" s="36" t="s">
        <v>24</v>
      </c>
      <c r="I27" s="37" t="s">
        <v>12</v>
      </c>
      <c r="J27" s="16"/>
      <c r="K27" s="11" t="s">
        <v>62</v>
      </c>
      <c r="L27" s="35">
        <v>321.0</v>
      </c>
      <c r="M27" s="36" t="s">
        <v>24</v>
      </c>
      <c r="N27" s="37" t="s">
        <v>14</v>
      </c>
      <c r="O27" s="16"/>
      <c r="P27" s="11" t="s">
        <v>60</v>
      </c>
      <c r="Q27" s="35">
        <v>1200.0</v>
      </c>
      <c r="R27" s="36" t="s">
        <v>24</v>
      </c>
      <c r="S27" s="37" t="s">
        <v>14</v>
      </c>
    </row>
    <row r="28">
      <c r="A28" s="11" t="s">
        <v>63</v>
      </c>
      <c r="B28" s="35">
        <v>367.0</v>
      </c>
      <c r="C28" s="36" t="s">
        <v>24</v>
      </c>
      <c r="D28" s="37" t="s">
        <v>6</v>
      </c>
      <c r="E28" s="16"/>
      <c r="F28" s="11" t="s">
        <v>64</v>
      </c>
      <c r="G28" s="35">
        <v>12000.0</v>
      </c>
      <c r="H28" s="36" t="s">
        <v>24</v>
      </c>
      <c r="I28" s="37" t="s">
        <v>15</v>
      </c>
      <c r="J28" s="16"/>
      <c r="K28" s="11" t="s">
        <v>65</v>
      </c>
      <c r="L28" s="35">
        <v>578.0</v>
      </c>
      <c r="M28" s="36" t="s">
        <v>24</v>
      </c>
      <c r="N28" s="37" t="s">
        <v>15</v>
      </c>
      <c r="O28" s="16"/>
      <c r="P28" s="11" t="s">
        <v>63</v>
      </c>
      <c r="Q28" s="35">
        <v>400.0</v>
      </c>
      <c r="R28" s="36" t="s">
        <v>24</v>
      </c>
      <c r="S28" s="37" t="s">
        <v>6</v>
      </c>
    </row>
    <row r="29">
      <c r="A29" s="11" t="s">
        <v>66</v>
      </c>
      <c r="B29" s="35">
        <v>22478.0</v>
      </c>
      <c r="C29" s="36" t="s">
        <v>24</v>
      </c>
      <c r="D29" s="37" t="s">
        <v>15</v>
      </c>
      <c r="E29" s="16"/>
      <c r="F29" s="11" t="s">
        <v>67</v>
      </c>
      <c r="G29" s="35">
        <v>4000.0</v>
      </c>
      <c r="H29" s="36" t="s">
        <v>24</v>
      </c>
      <c r="I29" s="37" t="s">
        <v>12</v>
      </c>
      <c r="J29" s="16"/>
      <c r="K29" s="11" t="s">
        <v>68</v>
      </c>
      <c r="L29" s="35">
        <v>3357.0</v>
      </c>
      <c r="M29" s="36" t="s">
        <v>29</v>
      </c>
      <c r="N29" s="37" t="s">
        <v>16</v>
      </c>
      <c r="O29" s="16"/>
      <c r="P29" s="11" t="s">
        <v>66</v>
      </c>
      <c r="Q29" s="35">
        <v>7000.0</v>
      </c>
      <c r="R29" s="36" t="s">
        <v>24</v>
      </c>
      <c r="S29" s="37" t="s">
        <v>15</v>
      </c>
    </row>
    <row r="30">
      <c r="A30" s="11" t="s">
        <v>69</v>
      </c>
      <c r="B30" s="35">
        <v>224.0</v>
      </c>
      <c r="C30" s="36" t="s">
        <v>29</v>
      </c>
      <c r="D30" s="37" t="s">
        <v>16</v>
      </c>
      <c r="E30" s="16"/>
      <c r="F30" s="11" t="s">
        <v>25</v>
      </c>
      <c r="G30" s="35">
        <v>30000.0</v>
      </c>
      <c r="H30" s="36" t="s">
        <v>24</v>
      </c>
      <c r="I30" s="37" t="s">
        <v>8</v>
      </c>
      <c r="J30" s="16"/>
      <c r="K30" s="11" t="s">
        <v>70</v>
      </c>
      <c r="L30" s="35">
        <v>22.0</v>
      </c>
      <c r="M30" s="36" t="s">
        <v>24</v>
      </c>
      <c r="N30" s="37" t="s">
        <v>15</v>
      </c>
      <c r="O30" s="16"/>
      <c r="P30" s="11" t="s">
        <v>69</v>
      </c>
      <c r="Q30" s="35">
        <v>3500.0</v>
      </c>
      <c r="R30" s="36" t="s">
        <v>29</v>
      </c>
      <c r="S30" s="37" t="s">
        <v>16</v>
      </c>
    </row>
    <row r="31">
      <c r="A31" s="11" t="s">
        <v>71</v>
      </c>
      <c r="B31" s="35">
        <v>246.0</v>
      </c>
      <c r="C31" s="36" t="s">
        <v>24</v>
      </c>
      <c r="D31" s="37" t="s">
        <v>15</v>
      </c>
      <c r="E31" s="16"/>
      <c r="F31" s="11" t="s">
        <v>28</v>
      </c>
      <c r="G31" s="35">
        <v>20000.0</v>
      </c>
      <c r="H31" s="36" t="s">
        <v>29</v>
      </c>
      <c r="I31" s="37" t="s">
        <v>16</v>
      </c>
      <c r="J31" s="16"/>
      <c r="K31" s="11" t="s">
        <v>71</v>
      </c>
      <c r="L31" s="35">
        <v>1200.0</v>
      </c>
      <c r="M31" s="36" t="s">
        <v>24</v>
      </c>
      <c r="N31" s="37" t="s">
        <v>15</v>
      </c>
      <c r="O31" s="16"/>
      <c r="P31" s="11" t="s">
        <v>25</v>
      </c>
      <c r="Q31" s="35">
        <v>30000.0</v>
      </c>
      <c r="R31" s="36" t="s">
        <v>24</v>
      </c>
      <c r="S31" s="37" t="s">
        <v>8</v>
      </c>
    </row>
    <row r="32">
      <c r="A32" s="11" t="s">
        <v>41</v>
      </c>
      <c r="B32" s="35">
        <v>33.0</v>
      </c>
      <c r="C32" s="36" t="s">
        <v>24</v>
      </c>
      <c r="D32" s="37" t="s">
        <v>15</v>
      </c>
      <c r="E32" s="16"/>
      <c r="F32" s="11" t="s">
        <v>32</v>
      </c>
      <c r="G32" s="35">
        <v>2000.0</v>
      </c>
      <c r="H32" s="36" t="s">
        <v>24</v>
      </c>
      <c r="I32" s="37" t="s">
        <v>15</v>
      </c>
      <c r="J32" s="16"/>
      <c r="K32" s="11" t="s">
        <v>41</v>
      </c>
      <c r="L32" s="35">
        <v>800.0</v>
      </c>
      <c r="M32" s="36" t="s">
        <v>24</v>
      </c>
      <c r="N32" s="37" t="s">
        <v>15</v>
      </c>
      <c r="O32" s="16"/>
      <c r="P32" s="11" t="s">
        <v>28</v>
      </c>
      <c r="Q32" s="35">
        <v>20000.0</v>
      </c>
      <c r="R32" s="36" t="s">
        <v>29</v>
      </c>
      <c r="S32" s="37" t="s">
        <v>16</v>
      </c>
    </row>
    <row r="33">
      <c r="A33" s="11" t="s">
        <v>44</v>
      </c>
      <c r="B33" s="35">
        <v>446.0</v>
      </c>
      <c r="C33" s="36" t="s">
        <v>29</v>
      </c>
      <c r="D33" s="37" t="s">
        <v>16</v>
      </c>
      <c r="E33" s="16"/>
      <c r="F33" s="11" t="s">
        <v>35</v>
      </c>
      <c r="G33" s="35">
        <v>1500.0</v>
      </c>
      <c r="H33" s="36" t="s">
        <v>24</v>
      </c>
      <c r="I33" s="37" t="s">
        <v>14</v>
      </c>
      <c r="J33" s="16"/>
      <c r="K33" s="11" t="s">
        <v>44</v>
      </c>
      <c r="L33" s="35">
        <v>10000.0</v>
      </c>
      <c r="M33" s="36" t="s">
        <v>29</v>
      </c>
      <c r="N33" s="37" t="s">
        <v>16</v>
      </c>
      <c r="O33" s="16"/>
      <c r="P33" s="11" t="s">
        <v>32</v>
      </c>
      <c r="Q33" s="35">
        <v>2000.0</v>
      </c>
      <c r="R33" s="36" t="s">
        <v>24</v>
      </c>
      <c r="S33" s="37" t="s">
        <v>15</v>
      </c>
    </row>
    <row r="34">
      <c r="A34" s="11" t="s">
        <v>47</v>
      </c>
      <c r="B34" s="35">
        <v>752.0</v>
      </c>
      <c r="C34" s="36" t="s">
        <v>29</v>
      </c>
      <c r="D34" s="37" t="s">
        <v>16</v>
      </c>
      <c r="E34" s="16"/>
      <c r="F34" s="11" t="s">
        <v>38</v>
      </c>
      <c r="G34" s="35">
        <v>500.0</v>
      </c>
      <c r="H34" s="36" t="s">
        <v>24</v>
      </c>
      <c r="I34" s="37" t="s">
        <v>12</v>
      </c>
      <c r="J34" s="16"/>
      <c r="K34" s="11" t="s">
        <v>47</v>
      </c>
      <c r="L34" s="35">
        <v>15000.0</v>
      </c>
      <c r="M34" s="36" t="s">
        <v>29</v>
      </c>
      <c r="N34" s="37" t="s">
        <v>16</v>
      </c>
      <c r="O34" s="16"/>
      <c r="P34" s="11" t="s">
        <v>35</v>
      </c>
      <c r="Q34" s="35">
        <v>1500.0</v>
      </c>
      <c r="R34" s="36" t="s">
        <v>24</v>
      </c>
      <c r="S34" s="37" t="s">
        <v>14</v>
      </c>
    </row>
    <row r="35">
      <c r="A35" s="11" t="s">
        <v>50</v>
      </c>
      <c r="B35" s="35">
        <v>836.0</v>
      </c>
      <c r="C35" s="36" t="s">
        <v>24</v>
      </c>
      <c r="D35" s="37" t="s">
        <v>10</v>
      </c>
      <c r="E35" s="16"/>
      <c r="F35" s="11" t="s">
        <v>72</v>
      </c>
      <c r="G35" s="35">
        <v>300.0</v>
      </c>
      <c r="H35" s="36" t="s">
        <v>24</v>
      </c>
      <c r="I35" s="37" t="s">
        <v>15</v>
      </c>
      <c r="J35" s="16"/>
      <c r="K35" s="11" t="s">
        <v>50</v>
      </c>
      <c r="L35" s="35">
        <v>1500.0</v>
      </c>
      <c r="M35" s="36" t="s">
        <v>24</v>
      </c>
      <c r="N35" s="37" t="s">
        <v>10</v>
      </c>
      <c r="O35" s="16"/>
      <c r="P35" s="11" t="s">
        <v>38</v>
      </c>
      <c r="Q35" s="35">
        <v>500.0</v>
      </c>
      <c r="R35" s="36" t="s">
        <v>24</v>
      </c>
      <c r="S35" s="37" t="s">
        <v>12</v>
      </c>
    </row>
    <row r="36">
      <c r="A36" s="11" t="s">
        <v>53</v>
      </c>
      <c r="B36" s="35">
        <v>3566.0</v>
      </c>
      <c r="C36" s="36" t="s">
        <v>24</v>
      </c>
      <c r="D36" s="37" t="s">
        <v>8</v>
      </c>
      <c r="E36" s="16"/>
      <c r="F36" s="11" t="s">
        <v>73</v>
      </c>
      <c r="G36" s="35">
        <v>3500.0</v>
      </c>
      <c r="H36" s="36" t="s">
        <v>24</v>
      </c>
      <c r="I36" s="37" t="s">
        <v>6</v>
      </c>
      <c r="J36" s="16"/>
      <c r="K36" s="11" t="s">
        <v>53</v>
      </c>
      <c r="L36" s="35">
        <v>15000.0</v>
      </c>
      <c r="M36" s="36" t="s">
        <v>24</v>
      </c>
      <c r="N36" s="37" t="s">
        <v>8</v>
      </c>
      <c r="O36" s="16"/>
      <c r="P36" s="11" t="s">
        <v>41</v>
      </c>
      <c r="Q36" s="35">
        <v>33.0</v>
      </c>
      <c r="R36" s="36" t="s">
        <v>24</v>
      </c>
      <c r="S36" s="37" t="s">
        <v>15</v>
      </c>
    </row>
    <row r="37">
      <c r="A37" s="11" t="s">
        <v>56</v>
      </c>
      <c r="B37" s="35">
        <v>2563.0</v>
      </c>
      <c r="C37" s="36" t="s">
        <v>24</v>
      </c>
      <c r="D37" s="37" t="s">
        <v>12</v>
      </c>
      <c r="E37" s="16"/>
      <c r="F37" s="11" t="s">
        <v>74</v>
      </c>
      <c r="G37" s="35">
        <v>25000.0</v>
      </c>
      <c r="H37" s="36" t="s">
        <v>24</v>
      </c>
      <c r="I37" s="37" t="s">
        <v>75</v>
      </c>
      <c r="J37" s="16"/>
      <c r="K37" s="11" t="s">
        <v>56</v>
      </c>
      <c r="L37" s="35">
        <v>18000.0</v>
      </c>
      <c r="M37" s="36" t="s">
        <v>24</v>
      </c>
      <c r="N37" s="37" t="s">
        <v>12</v>
      </c>
      <c r="O37" s="16"/>
      <c r="P37" s="11" t="s">
        <v>44</v>
      </c>
      <c r="Q37" s="35">
        <v>446.0</v>
      </c>
      <c r="R37" s="36" t="s">
        <v>29</v>
      </c>
      <c r="S37" s="37" t="s">
        <v>16</v>
      </c>
    </row>
    <row r="38">
      <c r="A38" s="11" t="s">
        <v>59</v>
      </c>
      <c r="B38" s="35">
        <v>2456.0</v>
      </c>
      <c r="C38" s="36" t="s">
        <v>24</v>
      </c>
      <c r="D38" s="37" t="s">
        <v>14</v>
      </c>
      <c r="E38" s="16"/>
      <c r="F38" s="11" t="s">
        <v>76</v>
      </c>
      <c r="G38" s="35">
        <v>6000.0</v>
      </c>
      <c r="H38" s="36" t="s">
        <v>24</v>
      </c>
      <c r="I38" s="37" t="s">
        <v>14</v>
      </c>
      <c r="J38" s="16"/>
      <c r="K38" s="11" t="s">
        <v>59</v>
      </c>
      <c r="L38" s="35">
        <v>12000.0</v>
      </c>
      <c r="M38" s="36" t="s">
        <v>24</v>
      </c>
      <c r="N38" s="37" t="s">
        <v>14</v>
      </c>
      <c r="O38" s="16"/>
      <c r="P38" s="11" t="s">
        <v>47</v>
      </c>
      <c r="Q38" s="35">
        <v>752.0</v>
      </c>
      <c r="R38" s="36" t="s">
        <v>29</v>
      </c>
      <c r="S38" s="37" t="s">
        <v>16</v>
      </c>
    </row>
    <row r="39">
      <c r="A39" s="11" t="s">
        <v>62</v>
      </c>
      <c r="B39" s="35">
        <v>321.0</v>
      </c>
      <c r="C39" s="36" t="s">
        <v>24</v>
      </c>
      <c r="D39" s="37" t="s">
        <v>14</v>
      </c>
      <c r="E39" s="16"/>
      <c r="F39" s="11" t="s">
        <v>77</v>
      </c>
      <c r="G39" s="35">
        <v>10000.0</v>
      </c>
      <c r="H39" s="36" t="s">
        <v>24</v>
      </c>
      <c r="I39" s="37" t="s">
        <v>15</v>
      </c>
      <c r="J39" s="16"/>
      <c r="K39" s="11" t="s">
        <v>62</v>
      </c>
      <c r="L39" s="35">
        <v>2500.0</v>
      </c>
      <c r="M39" s="36" t="s">
        <v>24</v>
      </c>
      <c r="N39" s="37" t="s">
        <v>14</v>
      </c>
      <c r="O39" s="16"/>
      <c r="P39" s="11" t="s">
        <v>50</v>
      </c>
      <c r="Q39" s="35">
        <v>836.0</v>
      </c>
      <c r="R39" s="36" t="s">
        <v>24</v>
      </c>
      <c r="S39" s="37" t="s">
        <v>10</v>
      </c>
    </row>
    <row r="40">
      <c r="A40" s="11" t="s">
        <v>65</v>
      </c>
      <c r="B40" s="35">
        <v>578.0</v>
      </c>
      <c r="C40" s="36" t="s">
        <v>24</v>
      </c>
      <c r="D40" s="37" t="s">
        <v>15</v>
      </c>
      <c r="E40" s="16"/>
      <c r="F40" s="11" t="s">
        <v>78</v>
      </c>
      <c r="G40" s="35">
        <v>12000.0</v>
      </c>
      <c r="H40" s="36" t="s">
        <v>29</v>
      </c>
      <c r="I40" s="37" t="s">
        <v>16</v>
      </c>
      <c r="J40" s="16"/>
      <c r="K40" s="11" t="s">
        <v>65</v>
      </c>
      <c r="L40" s="35">
        <v>7000.0</v>
      </c>
      <c r="M40" s="36" t="s">
        <v>24</v>
      </c>
      <c r="N40" s="37" t="s">
        <v>15</v>
      </c>
      <c r="O40" s="16"/>
      <c r="P40" s="11" t="s">
        <v>53</v>
      </c>
      <c r="Q40" s="35">
        <v>3566.0</v>
      </c>
      <c r="R40" s="36" t="s">
        <v>24</v>
      </c>
      <c r="S40" s="37" t="s">
        <v>8</v>
      </c>
    </row>
    <row r="41">
      <c r="A41" s="11" t="s">
        <v>68</v>
      </c>
      <c r="B41" s="35">
        <v>3357.0</v>
      </c>
      <c r="C41" s="36" t="s">
        <v>29</v>
      </c>
      <c r="D41" s="37" t="s">
        <v>16</v>
      </c>
      <c r="E41" s="16"/>
      <c r="F41" s="11" t="s">
        <v>79</v>
      </c>
      <c r="G41" s="35">
        <v>30000.0</v>
      </c>
      <c r="H41" s="36" t="s">
        <v>24</v>
      </c>
      <c r="I41" s="37" t="s">
        <v>12</v>
      </c>
      <c r="J41" s="16"/>
      <c r="K41" s="11" t="s">
        <v>41</v>
      </c>
      <c r="L41" s="35">
        <v>33.0</v>
      </c>
      <c r="M41" s="36" t="s">
        <v>24</v>
      </c>
      <c r="N41" s="37" t="s">
        <v>15</v>
      </c>
      <c r="O41" s="16"/>
      <c r="P41" s="11" t="s">
        <v>56</v>
      </c>
      <c r="Q41" s="35">
        <v>2563.0</v>
      </c>
      <c r="R41" s="36" t="s">
        <v>24</v>
      </c>
      <c r="S41" s="37" t="s">
        <v>12</v>
      </c>
    </row>
    <row r="42">
      <c r="A42" s="11" t="s">
        <v>70</v>
      </c>
      <c r="B42" s="35">
        <v>22.0</v>
      </c>
      <c r="C42" s="36" t="s">
        <v>24</v>
      </c>
      <c r="D42" s="37" t="s">
        <v>15</v>
      </c>
      <c r="E42" s="16"/>
      <c r="F42" s="11" t="s">
        <v>80</v>
      </c>
      <c r="G42" s="35">
        <v>15000.0</v>
      </c>
      <c r="H42" s="36" t="s">
        <v>24</v>
      </c>
      <c r="I42" s="37" t="s">
        <v>15</v>
      </c>
      <c r="J42" s="16"/>
      <c r="K42" s="11" t="s">
        <v>44</v>
      </c>
      <c r="L42" s="35">
        <v>446.0</v>
      </c>
      <c r="M42" s="36" t="s">
        <v>29</v>
      </c>
      <c r="N42" s="37" t="s">
        <v>16</v>
      </c>
      <c r="O42" s="16"/>
      <c r="P42" s="11" t="s">
        <v>59</v>
      </c>
      <c r="Q42" s="35">
        <v>2456.0</v>
      </c>
      <c r="R42" s="36" t="s">
        <v>24</v>
      </c>
      <c r="S42" s="37" t="s">
        <v>14</v>
      </c>
    </row>
    <row r="43">
      <c r="A43" s="11" t="s">
        <v>81</v>
      </c>
      <c r="B43" s="35">
        <v>446.0</v>
      </c>
      <c r="C43" s="36" t="s">
        <v>24</v>
      </c>
      <c r="D43" s="37" t="s">
        <v>15</v>
      </c>
      <c r="E43" s="16"/>
      <c r="F43" s="11" t="s">
        <v>82</v>
      </c>
      <c r="G43" s="35">
        <v>20000.0</v>
      </c>
      <c r="H43" s="36" t="s">
        <v>24</v>
      </c>
      <c r="I43" s="37" t="s">
        <v>15</v>
      </c>
      <c r="J43" s="16"/>
      <c r="K43" s="11" t="s">
        <v>47</v>
      </c>
      <c r="L43" s="35">
        <v>752.0</v>
      </c>
      <c r="M43" s="36" t="s">
        <v>29</v>
      </c>
      <c r="N43" s="37" t="s">
        <v>16</v>
      </c>
      <c r="O43" s="16"/>
      <c r="P43" s="11" t="s">
        <v>62</v>
      </c>
      <c r="Q43" s="35">
        <v>321.0</v>
      </c>
      <c r="R43" s="36" t="s">
        <v>24</v>
      </c>
      <c r="S43" s="37" t="s">
        <v>14</v>
      </c>
    </row>
    <row r="44">
      <c r="A44" s="11" t="s">
        <v>83</v>
      </c>
      <c r="B44" s="35">
        <v>332.0</v>
      </c>
      <c r="C44" s="36" t="s">
        <v>24</v>
      </c>
      <c r="D44" s="37" t="s">
        <v>14</v>
      </c>
      <c r="E44" s="16"/>
      <c r="F44" s="11" t="s">
        <v>84</v>
      </c>
      <c r="G44" s="35">
        <v>40000.0</v>
      </c>
      <c r="H44" s="36" t="s">
        <v>29</v>
      </c>
      <c r="I44" s="37" t="s">
        <v>16</v>
      </c>
      <c r="J44" s="16"/>
      <c r="K44" s="11" t="s">
        <v>50</v>
      </c>
      <c r="L44" s="35">
        <v>836.0</v>
      </c>
      <c r="M44" s="36" t="s">
        <v>24</v>
      </c>
      <c r="N44" s="37" t="s">
        <v>10</v>
      </c>
      <c r="O44" s="16"/>
      <c r="P44" s="11" t="s">
        <v>65</v>
      </c>
      <c r="Q44" s="35">
        <v>578.0</v>
      </c>
      <c r="R44" s="36" t="s">
        <v>24</v>
      </c>
      <c r="S44" s="37" t="s">
        <v>15</v>
      </c>
    </row>
    <row r="45">
      <c r="A45" s="11" t="s">
        <v>85</v>
      </c>
      <c r="B45" s="35">
        <v>6789.0</v>
      </c>
      <c r="C45" s="36" t="s">
        <v>24</v>
      </c>
      <c r="D45" s="37" t="s">
        <v>6</v>
      </c>
      <c r="E45" s="16"/>
      <c r="F45" s="11" t="s">
        <v>86</v>
      </c>
      <c r="G45" s="35">
        <v>7000.0</v>
      </c>
      <c r="H45" s="36" t="s">
        <v>24</v>
      </c>
      <c r="I45" s="37" t="s">
        <v>15</v>
      </c>
      <c r="J45" s="16"/>
      <c r="K45" s="11" t="s">
        <v>53</v>
      </c>
      <c r="L45" s="35">
        <v>3566.0</v>
      </c>
      <c r="M45" s="36" t="s">
        <v>24</v>
      </c>
      <c r="N45" s="37" t="s">
        <v>8</v>
      </c>
      <c r="O45" s="16"/>
      <c r="P45" s="11" t="s">
        <v>68</v>
      </c>
      <c r="Q45" s="35">
        <v>3357.0</v>
      </c>
      <c r="R45" s="36" t="s">
        <v>29</v>
      </c>
      <c r="S45" s="37" t="s">
        <v>16</v>
      </c>
    </row>
    <row r="46">
      <c r="A46" s="11" t="s">
        <v>87</v>
      </c>
      <c r="B46" s="35">
        <v>3214.0</v>
      </c>
      <c r="C46" s="36" t="s">
        <v>24</v>
      </c>
      <c r="D46" s="37" t="s">
        <v>15</v>
      </c>
      <c r="E46" s="16"/>
      <c r="F46" s="11" t="s">
        <v>63</v>
      </c>
      <c r="G46" s="35">
        <v>500.0</v>
      </c>
      <c r="H46" s="36" t="s">
        <v>24</v>
      </c>
      <c r="I46" s="37" t="s">
        <v>6</v>
      </c>
      <c r="J46" s="16"/>
      <c r="K46" s="11" t="s">
        <v>56</v>
      </c>
      <c r="L46" s="35">
        <v>2563.0</v>
      </c>
      <c r="M46" s="36" t="s">
        <v>24</v>
      </c>
      <c r="N46" s="37" t="s">
        <v>12</v>
      </c>
      <c r="O46" s="16"/>
      <c r="P46" s="11" t="s">
        <v>70</v>
      </c>
      <c r="Q46" s="35">
        <v>22.0</v>
      </c>
      <c r="R46" s="36" t="s">
        <v>24</v>
      </c>
      <c r="S46" s="37" t="s">
        <v>15</v>
      </c>
    </row>
    <row r="47">
      <c r="A47" s="11" t="s">
        <v>88</v>
      </c>
      <c r="B47" s="35">
        <v>6884.0</v>
      </c>
      <c r="C47" s="36" t="s">
        <v>24</v>
      </c>
      <c r="D47" s="37" t="s">
        <v>14</v>
      </c>
      <c r="E47" s="16"/>
      <c r="F47" s="11" t="s">
        <v>89</v>
      </c>
      <c r="G47" s="35">
        <v>2000.0</v>
      </c>
      <c r="H47" s="36" t="s">
        <v>24</v>
      </c>
      <c r="I47" s="37" t="s">
        <v>10</v>
      </c>
      <c r="J47" s="16"/>
      <c r="K47" s="11" t="s">
        <v>59</v>
      </c>
      <c r="L47" s="35">
        <v>2456.0</v>
      </c>
      <c r="M47" s="36" t="s">
        <v>24</v>
      </c>
      <c r="N47" s="37" t="s">
        <v>14</v>
      </c>
      <c r="O47" s="16"/>
      <c r="P47" s="11" t="s">
        <v>71</v>
      </c>
      <c r="Q47" s="35">
        <v>1200.0</v>
      </c>
      <c r="R47" s="36" t="s">
        <v>24</v>
      </c>
      <c r="S47" s="37" t="s">
        <v>15</v>
      </c>
    </row>
    <row r="48">
      <c r="A48" s="11" t="s">
        <v>90</v>
      </c>
      <c r="B48" s="35">
        <v>2224.0</v>
      </c>
      <c r="C48" s="36" t="s">
        <v>24</v>
      </c>
      <c r="D48" s="37" t="s">
        <v>10</v>
      </c>
      <c r="E48" s="16"/>
      <c r="F48" s="11" t="s">
        <v>91</v>
      </c>
      <c r="G48" s="35">
        <v>3000.0</v>
      </c>
      <c r="H48" s="36" t="s">
        <v>24</v>
      </c>
      <c r="I48" s="37" t="s">
        <v>14</v>
      </c>
      <c r="J48" s="16"/>
      <c r="K48" s="11" t="s">
        <v>62</v>
      </c>
      <c r="L48" s="35">
        <v>321.0</v>
      </c>
      <c r="M48" s="36" t="s">
        <v>24</v>
      </c>
      <c r="N48" s="37" t="s">
        <v>14</v>
      </c>
      <c r="O48" s="16"/>
      <c r="P48" s="11" t="s">
        <v>90</v>
      </c>
      <c r="Q48" s="35">
        <v>2000.0</v>
      </c>
      <c r="R48" s="36" t="s">
        <v>24</v>
      </c>
      <c r="S48" s="37" t="s">
        <v>10</v>
      </c>
    </row>
    <row r="49">
      <c r="A49" s="11" t="s">
        <v>92</v>
      </c>
      <c r="B49" s="35">
        <v>5687.0</v>
      </c>
      <c r="C49" s="36" t="s">
        <v>24</v>
      </c>
      <c r="D49" s="37" t="s">
        <v>12</v>
      </c>
      <c r="E49" s="16"/>
      <c r="F49" s="11" t="s">
        <v>93</v>
      </c>
      <c r="G49" s="35">
        <v>5000.0</v>
      </c>
      <c r="H49" s="36" t="s">
        <v>24</v>
      </c>
      <c r="I49" s="37" t="s">
        <v>14</v>
      </c>
      <c r="J49" s="16"/>
      <c r="K49" s="11" t="s">
        <v>65</v>
      </c>
      <c r="L49" s="35">
        <v>578.0</v>
      </c>
      <c r="M49" s="36" t="s">
        <v>24</v>
      </c>
      <c r="N49" s="37" t="s">
        <v>15</v>
      </c>
      <c r="O49" s="16"/>
      <c r="P49" s="11" t="s">
        <v>92</v>
      </c>
      <c r="Q49" s="35">
        <v>18000.0</v>
      </c>
      <c r="R49" s="36" t="s">
        <v>24</v>
      </c>
      <c r="S49" s="37" t="s">
        <v>12</v>
      </c>
    </row>
    <row r="50">
      <c r="A50" s="11" t="s">
        <v>84</v>
      </c>
      <c r="B50" s="35">
        <v>333.0</v>
      </c>
      <c r="C50" s="36" t="s">
        <v>29</v>
      </c>
      <c r="D50" s="37" t="s">
        <v>16</v>
      </c>
      <c r="E50" s="16"/>
      <c r="F50" s="11" t="s">
        <v>94</v>
      </c>
      <c r="G50" s="35">
        <v>15000.0</v>
      </c>
      <c r="H50" s="36" t="s">
        <v>29</v>
      </c>
      <c r="I50" s="37" t="s">
        <v>16</v>
      </c>
      <c r="J50" s="16"/>
      <c r="K50" s="11" t="s">
        <v>68</v>
      </c>
      <c r="L50" s="35">
        <v>3357.0</v>
      </c>
      <c r="M50" s="36" t="s">
        <v>29</v>
      </c>
      <c r="N50" s="37" t="s">
        <v>16</v>
      </c>
      <c r="O50" s="16"/>
      <c r="P50" s="11" t="s">
        <v>84</v>
      </c>
      <c r="Q50" s="35">
        <v>15000.0</v>
      </c>
      <c r="R50" s="36" t="s">
        <v>29</v>
      </c>
      <c r="S50" s="37" t="s">
        <v>16</v>
      </c>
    </row>
    <row r="51">
      <c r="A51" s="11" t="s">
        <v>95</v>
      </c>
      <c r="B51" s="35">
        <v>7754.0</v>
      </c>
      <c r="C51" s="36" t="s">
        <v>24</v>
      </c>
      <c r="D51" s="37" t="s">
        <v>6</v>
      </c>
      <c r="E51" s="16"/>
      <c r="F51" s="11" t="s">
        <v>96</v>
      </c>
      <c r="G51" s="35">
        <v>10000.0</v>
      </c>
      <c r="H51" s="36" t="s">
        <v>24</v>
      </c>
      <c r="I51" s="37" t="s">
        <v>12</v>
      </c>
      <c r="J51" s="16"/>
      <c r="K51" s="11" t="s">
        <v>70</v>
      </c>
      <c r="L51" s="35">
        <v>22.0</v>
      </c>
      <c r="M51" s="36" t="s">
        <v>24</v>
      </c>
      <c r="N51" s="37" t="s">
        <v>15</v>
      </c>
      <c r="O51" s="16"/>
      <c r="P51" s="11" t="s">
        <v>95</v>
      </c>
      <c r="Q51" s="35">
        <v>3500.0</v>
      </c>
      <c r="R51" s="36" t="s">
        <v>24</v>
      </c>
      <c r="S51" s="37" t="s">
        <v>6</v>
      </c>
    </row>
    <row r="52">
      <c r="A52" s="11" t="s">
        <v>97</v>
      </c>
      <c r="B52" s="35">
        <v>33.0</v>
      </c>
      <c r="C52" s="36" t="s">
        <v>29</v>
      </c>
      <c r="D52" s="37" t="s">
        <v>16</v>
      </c>
      <c r="E52" s="16"/>
      <c r="F52" s="11" t="s">
        <v>98</v>
      </c>
      <c r="G52" s="35">
        <v>18000.0</v>
      </c>
      <c r="H52" s="36" t="s">
        <v>24</v>
      </c>
      <c r="I52" s="37" t="s">
        <v>14</v>
      </c>
      <c r="J52" s="16"/>
      <c r="K52" s="11" t="s">
        <v>78</v>
      </c>
      <c r="L52" s="35">
        <v>12000.0</v>
      </c>
      <c r="M52" s="36" t="s">
        <v>29</v>
      </c>
      <c r="N52" s="37" t="s">
        <v>16</v>
      </c>
      <c r="O52" s="16"/>
      <c r="P52" s="11" t="s">
        <v>97</v>
      </c>
      <c r="Q52" s="35">
        <v>40000.0</v>
      </c>
      <c r="R52" s="36" t="s">
        <v>29</v>
      </c>
      <c r="S52" s="37" t="s">
        <v>16</v>
      </c>
    </row>
    <row r="53">
      <c r="A53" s="11" t="s">
        <v>99</v>
      </c>
      <c r="B53" s="35">
        <v>66.0</v>
      </c>
      <c r="C53" s="36" t="s">
        <v>24</v>
      </c>
      <c r="D53" s="37" t="s">
        <v>75</v>
      </c>
      <c r="E53" s="16"/>
      <c r="F53" s="11" t="s">
        <v>100</v>
      </c>
      <c r="G53" s="35">
        <v>7000.0</v>
      </c>
      <c r="H53" s="36" t="s">
        <v>24</v>
      </c>
      <c r="I53" s="37" t="s">
        <v>15</v>
      </c>
      <c r="J53" s="16"/>
      <c r="K53" s="11" t="s">
        <v>99</v>
      </c>
      <c r="L53" s="35">
        <v>20000.0</v>
      </c>
      <c r="M53" s="36" t="s">
        <v>24</v>
      </c>
      <c r="N53" s="37" t="s">
        <v>75</v>
      </c>
      <c r="O53" s="16"/>
      <c r="P53" s="11" t="s">
        <v>99</v>
      </c>
      <c r="Q53" s="35">
        <v>20000.0</v>
      </c>
      <c r="R53" s="36" t="s">
        <v>24</v>
      </c>
      <c r="S53" s="37" t="s">
        <v>75</v>
      </c>
    </row>
    <row r="54">
      <c r="A54" s="11" t="s">
        <v>101</v>
      </c>
      <c r="B54" s="35">
        <v>333.0</v>
      </c>
      <c r="C54" s="36" t="s">
        <v>29</v>
      </c>
      <c r="D54" s="37" t="s">
        <v>16</v>
      </c>
      <c r="E54" s="16"/>
      <c r="F54" s="11" t="s">
        <v>102</v>
      </c>
      <c r="G54" s="35">
        <v>25000.0</v>
      </c>
      <c r="H54" s="36" t="s">
        <v>24</v>
      </c>
      <c r="I54" s="37" t="s">
        <v>13</v>
      </c>
      <c r="J54" s="16"/>
      <c r="K54" s="11" t="s">
        <v>101</v>
      </c>
      <c r="L54" s="35">
        <v>4000.0</v>
      </c>
      <c r="M54" s="36" t="s">
        <v>29</v>
      </c>
      <c r="N54" s="37" t="s">
        <v>16</v>
      </c>
      <c r="O54" s="16"/>
      <c r="P54" s="11" t="s">
        <v>101</v>
      </c>
      <c r="Q54" s="35">
        <v>4000.0</v>
      </c>
      <c r="R54" s="36" t="s">
        <v>29</v>
      </c>
      <c r="S54" s="37" t="s">
        <v>16</v>
      </c>
    </row>
    <row r="55">
      <c r="A55" s="11" t="s">
        <v>103</v>
      </c>
      <c r="B55" s="35">
        <v>6789.0</v>
      </c>
      <c r="C55" s="36" t="s">
        <v>24</v>
      </c>
      <c r="D55" s="37" t="s">
        <v>6</v>
      </c>
      <c r="E55" s="16"/>
      <c r="F55" s="11" t="s">
        <v>104</v>
      </c>
      <c r="G55" s="35">
        <v>2500.0</v>
      </c>
      <c r="H55" s="36" t="s">
        <v>24</v>
      </c>
      <c r="I55" s="37" t="s">
        <v>14</v>
      </c>
      <c r="J55" s="16"/>
      <c r="K55" s="11" t="s">
        <v>103</v>
      </c>
      <c r="L55" s="35">
        <v>4500.0</v>
      </c>
      <c r="M55" s="36" t="s">
        <v>24</v>
      </c>
      <c r="N55" s="37" t="s">
        <v>6</v>
      </c>
      <c r="O55" s="16"/>
      <c r="P55" s="11" t="s">
        <v>103</v>
      </c>
      <c r="Q55" s="35">
        <v>4500.0</v>
      </c>
      <c r="R55" s="36" t="s">
        <v>24</v>
      </c>
      <c r="S55" s="37" t="s">
        <v>6</v>
      </c>
    </row>
    <row r="56">
      <c r="A56" s="11" t="s">
        <v>105</v>
      </c>
      <c r="B56" s="35">
        <v>2235.0</v>
      </c>
      <c r="C56" s="36" t="s">
        <v>24</v>
      </c>
      <c r="D56" s="37" t="s">
        <v>8</v>
      </c>
      <c r="E56" s="16"/>
      <c r="F56" s="11" t="s">
        <v>106</v>
      </c>
      <c r="G56" s="35">
        <v>50000.0</v>
      </c>
      <c r="H56" s="36" t="s">
        <v>24</v>
      </c>
      <c r="I56" s="37" t="s">
        <v>14</v>
      </c>
      <c r="J56" s="16"/>
      <c r="K56" s="11" t="s">
        <v>105</v>
      </c>
      <c r="L56" s="35">
        <v>30000.0</v>
      </c>
      <c r="M56" s="36" t="s">
        <v>24</v>
      </c>
      <c r="N56" s="37" t="s">
        <v>8</v>
      </c>
      <c r="O56" s="16"/>
      <c r="P56" s="11" t="s">
        <v>105</v>
      </c>
      <c r="Q56" s="35">
        <v>30000.0</v>
      </c>
      <c r="R56" s="36" t="s">
        <v>24</v>
      </c>
      <c r="S56" s="37" t="s">
        <v>8</v>
      </c>
    </row>
    <row r="57">
      <c r="A57" s="11" t="s">
        <v>107</v>
      </c>
      <c r="B57" s="35">
        <v>2457.0</v>
      </c>
      <c r="C57" s="36" t="s">
        <v>24</v>
      </c>
      <c r="D57" s="37" t="s">
        <v>12</v>
      </c>
      <c r="E57" s="16"/>
      <c r="F57" s="11" t="s">
        <v>108</v>
      </c>
      <c r="G57" s="35">
        <v>10000.0</v>
      </c>
      <c r="H57" s="36" t="s">
        <v>29</v>
      </c>
      <c r="I57" s="37" t="s">
        <v>16</v>
      </c>
      <c r="J57" s="16"/>
      <c r="K57" s="11" t="s">
        <v>107</v>
      </c>
      <c r="L57" s="35">
        <v>10000.0</v>
      </c>
      <c r="M57" s="36" t="s">
        <v>24</v>
      </c>
      <c r="N57" s="37" t="s">
        <v>12</v>
      </c>
      <c r="O57" s="16"/>
      <c r="P57" s="11" t="s">
        <v>107</v>
      </c>
      <c r="Q57" s="35">
        <v>10000.0</v>
      </c>
      <c r="R57" s="36" t="s">
        <v>24</v>
      </c>
      <c r="S57" s="37" t="s">
        <v>12</v>
      </c>
    </row>
    <row r="58">
      <c r="A58" s="11" t="s">
        <v>109</v>
      </c>
      <c r="B58" s="35">
        <v>500.0</v>
      </c>
      <c r="C58" s="36" t="s">
        <v>24</v>
      </c>
      <c r="D58" s="37" t="s">
        <v>15</v>
      </c>
      <c r="E58" s="16"/>
      <c r="F58" s="11" t="s">
        <v>110</v>
      </c>
      <c r="G58" s="35">
        <v>30000.0</v>
      </c>
      <c r="H58" s="36" t="s">
        <v>24</v>
      </c>
      <c r="I58" s="37" t="s">
        <v>75</v>
      </c>
      <c r="J58" s="16"/>
      <c r="K58" s="11" t="s">
        <v>109</v>
      </c>
      <c r="L58" s="35">
        <v>1500.0</v>
      </c>
      <c r="M58" s="36" t="s">
        <v>24</v>
      </c>
      <c r="N58" s="37" t="s">
        <v>15</v>
      </c>
      <c r="O58" s="16"/>
      <c r="P58" s="11" t="s">
        <v>109</v>
      </c>
      <c r="Q58" s="35">
        <v>1500.0</v>
      </c>
      <c r="R58" s="36" t="s">
        <v>24</v>
      </c>
      <c r="S58" s="37" t="s">
        <v>15</v>
      </c>
    </row>
    <row r="59">
      <c r="A59" s="11" t="s">
        <v>111</v>
      </c>
      <c r="B59" s="35">
        <v>44332.0</v>
      </c>
      <c r="C59" s="36" t="s">
        <v>24</v>
      </c>
      <c r="D59" s="37" t="s">
        <v>13</v>
      </c>
      <c r="E59" s="16"/>
      <c r="F59" s="11" t="s">
        <v>112</v>
      </c>
      <c r="G59" s="35">
        <v>8000.0</v>
      </c>
      <c r="H59" s="36" t="s">
        <v>29</v>
      </c>
      <c r="I59" s="37" t="s">
        <v>16</v>
      </c>
      <c r="J59" s="16"/>
      <c r="K59" s="11" t="s">
        <v>111</v>
      </c>
      <c r="L59" s="35">
        <v>25000.0</v>
      </c>
      <c r="M59" s="36" t="s">
        <v>24</v>
      </c>
      <c r="N59" s="37" t="s">
        <v>13</v>
      </c>
      <c r="O59" s="16"/>
      <c r="P59" s="11" t="s">
        <v>111</v>
      </c>
      <c r="Q59" s="35">
        <v>25000.0</v>
      </c>
      <c r="R59" s="36" t="s">
        <v>24</v>
      </c>
      <c r="S59" s="37" t="s">
        <v>13</v>
      </c>
    </row>
    <row r="60">
      <c r="A60" s="11" t="s">
        <v>113</v>
      </c>
      <c r="B60" s="35">
        <v>20000.0</v>
      </c>
      <c r="C60" s="36" t="s">
        <v>24</v>
      </c>
      <c r="D60" s="37" t="s">
        <v>15</v>
      </c>
      <c r="E60" s="16"/>
      <c r="F60" s="11" t="s">
        <v>114</v>
      </c>
      <c r="G60" s="35">
        <v>20000.0</v>
      </c>
      <c r="H60" s="36" t="s">
        <v>24</v>
      </c>
      <c r="I60" s="37" t="s">
        <v>13</v>
      </c>
      <c r="J60" s="16"/>
      <c r="K60" s="11" t="s">
        <v>113</v>
      </c>
      <c r="L60" s="35">
        <v>20000.0</v>
      </c>
      <c r="M60" s="36" t="s">
        <v>24</v>
      </c>
      <c r="N60" s="37" t="s">
        <v>15</v>
      </c>
      <c r="O60" s="16"/>
      <c r="P60" s="11" t="s">
        <v>113</v>
      </c>
      <c r="Q60" s="35">
        <v>20000.0</v>
      </c>
      <c r="R60" s="36" t="s">
        <v>24</v>
      </c>
      <c r="S60" s="37" t="s">
        <v>15</v>
      </c>
    </row>
    <row r="61">
      <c r="A61" s="11" t="s">
        <v>115</v>
      </c>
      <c r="B61" s="35">
        <v>5000.0</v>
      </c>
      <c r="C61" s="36" t="s">
        <v>24</v>
      </c>
      <c r="D61" s="37" t="s">
        <v>14</v>
      </c>
      <c r="E61" s="16"/>
      <c r="F61" s="11" t="s">
        <v>116</v>
      </c>
      <c r="G61" s="35">
        <v>3000.0</v>
      </c>
      <c r="H61" s="36" t="s">
        <v>24</v>
      </c>
      <c r="I61" s="37" t="s">
        <v>10</v>
      </c>
      <c r="J61" s="16"/>
      <c r="K61" s="11" t="s">
        <v>115</v>
      </c>
      <c r="L61" s="35">
        <v>5000.0</v>
      </c>
      <c r="M61" s="36" t="s">
        <v>24</v>
      </c>
      <c r="N61" s="37" t="s">
        <v>14</v>
      </c>
      <c r="O61" s="16"/>
      <c r="P61" s="11" t="s">
        <v>115</v>
      </c>
      <c r="Q61" s="35">
        <v>5000.0</v>
      </c>
      <c r="R61" s="36" t="s">
        <v>24</v>
      </c>
      <c r="S61" s="37" t="s">
        <v>14</v>
      </c>
    </row>
    <row r="62">
      <c r="A62" s="11" t="s">
        <v>117</v>
      </c>
      <c r="B62" s="35">
        <v>15000.0</v>
      </c>
      <c r="C62" s="36" t="s">
        <v>24</v>
      </c>
      <c r="D62" s="37" t="s">
        <v>15</v>
      </c>
      <c r="E62" s="16"/>
      <c r="F62" s="11" t="s">
        <v>118</v>
      </c>
      <c r="G62" s="35">
        <v>12000.0</v>
      </c>
      <c r="H62" s="36" t="s">
        <v>24</v>
      </c>
      <c r="I62" s="37" t="s">
        <v>12</v>
      </c>
      <c r="J62" s="16"/>
      <c r="K62" s="11" t="s">
        <v>117</v>
      </c>
      <c r="L62" s="35">
        <v>15000.0</v>
      </c>
      <c r="M62" s="36" t="s">
        <v>24</v>
      </c>
      <c r="N62" s="37" t="s">
        <v>15</v>
      </c>
      <c r="O62" s="16"/>
      <c r="P62" s="11" t="s">
        <v>117</v>
      </c>
      <c r="Q62" s="35">
        <v>15000.0</v>
      </c>
      <c r="R62" s="36" t="s">
        <v>24</v>
      </c>
      <c r="S62" s="37" t="s">
        <v>15</v>
      </c>
    </row>
    <row r="63">
      <c r="A63" s="11" t="s">
        <v>119</v>
      </c>
      <c r="B63" s="35">
        <v>8000.0</v>
      </c>
      <c r="C63" s="36" t="s">
        <v>24</v>
      </c>
      <c r="D63" s="37" t="s">
        <v>15</v>
      </c>
      <c r="E63" s="16"/>
      <c r="F63" s="11" t="s">
        <v>120</v>
      </c>
      <c r="G63" s="35">
        <v>25000.0</v>
      </c>
      <c r="H63" s="36" t="s">
        <v>29</v>
      </c>
      <c r="I63" s="37" t="s">
        <v>16</v>
      </c>
      <c r="J63" s="16"/>
      <c r="K63" s="11" t="s">
        <v>119</v>
      </c>
      <c r="L63" s="35">
        <v>8000.0</v>
      </c>
      <c r="M63" s="36" t="s">
        <v>24</v>
      </c>
      <c r="N63" s="37" t="s">
        <v>15</v>
      </c>
      <c r="O63" s="16"/>
      <c r="P63" s="11" t="s">
        <v>119</v>
      </c>
      <c r="Q63" s="35">
        <v>8000.0</v>
      </c>
      <c r="R63" s="36" t="s">
        <v>24</v>
      </c>
      <c r="S63" s="37" t="s">
        <v>15</v>
      </c>
    </row>
    <row r="64">
      <c r="A64" s="11" t="s">
        <v>121</v>
      </c>
      <c r="B64" s="35">
        <v>60000.0</v>
      </c>
      <c r="C64" s="36" t="s">
        <v>24</v>
      </c>
      <c r="D64" s="37" t="s">
        <v>14</v>
      </c>
      <c r="E64" s="16"/>
      <c r="F64" s="11" t="s">
        <v>122</v>
      </c>
      <c r="G64" s="35">
        <v>8000.0</v>
      </c>
      <c r="H64" s="36" t="s">
        <v>24</v>
      </c>
      <c r="I64" s="37" t="s">
        <v>15</v>
      </c>
      <c r="J64" s="16"/>
      <c r="K64" s="11" t="s">
        <v>41</v>
      </c>
      <c r="L64" s="35">
        <v>33.0</v>
      </c>
      <c r="M64" s="36" t="s">
        <v>24</v>
      </c>
      <c r="N64" s="37" t="s">
        <v>15</v>
      </c>
      <c r="O64" s="16"/>
      <c r="P64" s="11" t="s">
        <v>121</v>
      </c>
      <c r="Q64" s="35">
        <v>60000.0</v>
      </c>
      <c r="R64" s="36" t="s">
        <v>24</v>
      </c>
      <c r="S64" s="37" t="s">
        <v>14</v>
      </c>
    </row>
    <row r="65">
      <c r="A65" s="11" t="s">
        <v>123</v>
      </c>
      <c r="B65" s="35">
        <v>12000.0</v>
      </c>
      <c r="C65" s="36" t="s">
        <v>24</v>
      </c>
      <c r="D65" s="37" t="s">
        <v>14</v>
      </c>
      <c r="E65" s="16"/>
      <c r="F65" s="11" t="s">
        <v>124</v>
      </c>
      <c r="G65" s="35">
        <v>10000.0</v>
      </c>
      <c r="H65" s="36" t="s">
        <v>24</v>
      </c>
      <c r="I65" s="37" t="s">
        <v>14</v>
      </c>
      <c r="J65" s="16"/>
      <c r="K65" s="11" t="s">
        <v>44</v>
      </c>
      <c r="L65" s="35">
        <v>446.0</v>
      </c>
      <c r="M65" s="36" t="s">
        <v>29</v>
      </c>
      <c r="N65" s="37" t="s">
        <v>16</v>
      </c>
      <c r="O65" s="16"/>
      <c r="P65" s="11" t="s">
        <v>123</v>
      </c>
      <c r="Q65" s="35">
        <v>12000.0</v>
      </c>
      <c r="R65" s="36" t="s">
        <v>24</v>
      </c>
      <c r="S65" s="37" t="s">
        <v>14</v>
      </c>
    </row>
    <row r="66">
      <c r="A66" s="11" t="s">
        <v>125</v>
      </c>
      <c r="B66" s="35">
        <v>223.0</v>
      </c>
      <c r="C66" s="36" t="s">
        <v>24</v>
      </c>
      <c r="D66" s="37" t="s">
        <v>6</v>
      </c>
      <c r="E66" s="16"/>
      <c r="F66" s="11" t="s">
        <v>126</v>
      </c>
      <c r="G66" s="35">
        <v>800.0</v>
      </c>
      <c r="H66" s="36" t="s">
        <v>24</v>
      </c>
      <c r="I66" s="37" t="s">
        <v>6</v>
      </c>
      <c r="J66" s="16"/>
      <c r="K66" s="11" t="s">
        <v>47</v>
      </c>
      <c r="L66" s="35">
        <v>752.0</v>
      </c>
      <c r="M66" s="36" t="s">
        <v>29</v>
      </c>
      <c r="N66" s="37" t="s">
        <v>16</v>
      </c>
      <c r="O66" s="16"/>
      <c r="P66" s="11" t="s">
        <v>125</v>
      </c>
      <c r="Q66" s="35">
        <v>7000.0</v>
      </c>
      <c r="R66" s="36" t="s">
        <v>24</v>
      </c>
      <c r="S66" s="37" t="s">
        <v>6</v>
      </c>
    </row>
    <row r="67">
      <c r="A67" s="11" t="s">
        <v>127</v>
      </c>
      <c r="B67" s="35">
        <v>4000.0</v>
      </c>
      <c r="C67" s="36" t="s">
        <v>24</v>
      </c>
      <c r="D67" s="37" t="s">
        <v>6</v>
      </c>
      <c r="E67" s="16"/>
      <c r="F67" s="11" t="s">
        <v>128</v>
      </c>
      <c r="G67" s="35">
        <v>45000.0</v>
      </c>
      <c r="H67" s="36" t="s">
        <v>24</v>
      </c>
      <c r="I67" s="37" t="s">
        <v>14</v>
      </c>
      <c r="J67" s="16"/>
      <c r="K67" s="11" t="s">
        <v>50</v>
      </c>
      <c r="L67" s="35">
        <v>836.0</v>
      </c>
      <c r="M67" s="36" t="s">
        <v>24</v>
      </c>
      <c r="N67" s="37" t="s">
        <v>10</v>
      </c>
      <c r="O67" s="16"/>
      <c r="P67" s="11" t="s">
        <v>127</v>
      </c>
      <c r="Q67" s="35">
        <v>4000.0</v>
      </c>
      <c r="R67" s="36" t="s">
        <v>24</v>
      </c>
      <c r="S67" s="37" t="s">
        <v>6</v>
      </c>
    </row>
    <row r="68">
      <c r="A68" s="11" t="s">
        <v>129</v>
      </c>
      <c r="B68" s="35">
        <v>244.0</v>
      </c>
      <c r="C68" s="36" t="s">
        <v>29</v>
      </c>
      <c r="D68" s="37" t="s">
        <v>16</v>
      </c>
      <c r="E68" s="16"/>
      <c r="F68" s="11" t="s">
        <v>130</v>
      </c>
      <c r="G68" s="35">
        <v>100000.0</v>
      </c>
      <c r="H68" s="36" t="s">
        <v>29</v>
      </c>
      <c r="I68" s="37" t="s">
        <v>16</v>
      </c>
      <c r="J68" s="16"/>
      <c r="K68" s="11" t="s">
        <v>53</v>
      </c>
      <c r="L68" s="35">
        <v>3566.0</v>
      </c>
      <c r="M68" s="36" t="s">
        <v>24</v>
      </c>
      <c r="N68" s="37" t="s">
        <v>8</v>
      </c>
      <c r="O68" s="16"/>
      <c r="P68" s="11" t="s">
        <v>129</v>
      </c>
      <c r="Q68" s="35">
        <v>30000.0</v>
      </c>
      <c r="R68" s="36" t="s">
        <v>29</v>
      </c>
      <c r="S68" s="37" t="s">
        <v>16</v>
      </c>
    </row>
    <row r="69">
      <c r="A69" s="11" t="s">
        <v>131</v>
      </c>
      <c r="B69" s="35">
        <v>22467.0</v>
      </c>
      <c r="C69" s="36" t="s">
        <v>24</v>
      </c>
      <c r="D69" s="37" t="s">
        <v>15</v>
      </c>
      <c r="E69" s="16"/>
      <c r="F69" s="11" t="s">
        <v>132</v>
      </c>
      <c r="G69" s="35">
        <v>2000.0</v>
      </c>
      <c r="H69" s="36" t="s">
        <v>24</v>
      </c>
      <c r="I69" s="37" t="s">
        <v>15</v>
      </c>
      <c r="J69" s="16"/>
      <c r="K69" s="11" t="s">
        <v>56</v>
      </c>
      <c r="L69" s="35">
        <v>2563.0</v>
      </c>
      <c r="M69" s="36" t="s">
        <v>24</v>
      </c>
      <c r="N69" s="37" t="s">
        <v>12</v>
      </c>
      <c r="O69" s="16"/>
      <c r="P69" s="11" t="s">
        <v>131</v>
      </c>
      <c r="Q69" s="35">
        <v>2500.0</v>
      </c>
      <c r="R69" s="36" t="s">
        <v>24</v>
      </c>
      <c r="S69" s="37" t="s">
        <v>15</v>
      </c>
    </row>
    <row r="70">
      <c r="A70" s="11" t="s">
        <v>133</v>
      </c>
      <c r="B70" s="35">
        <v>5433.0</v>
      </c>
      <c r="C70" s="36" t="s">
        <v>24</v>
      </c>
      <c r="D70" s="37" t="s">
        <v>12</v>
      </c>
      <c r="E70" s="16"/>
      <c r="F70" s="11" t="s">
        <v>134</v>
      </c>
      <c r="G70" s="35">
        <v>400.0</v>
      </c>
      <c r="H70" s="36" t="s">
        <v>24</v>
      </c>
      <c r="I70" s="37" t="s">
        <v>12</v>
      </c>
      <c r="J70" s="16"/>
      <c r="K70" s="11" t="s">
        <v>59</v>
      </c>
      <c r="L70" s="35">
        <v>2456.0</v>
      </c>
      <c r="M70" s="36" t="s">
        <v>24</v>
      </c>
      <c r="N70" s="37" t="s">
        <v>14</v>
      </c>
      <c r="O70" s="16"/>
      <c r="P70" s="11" t="s">
        <v>133</v>
      </c>
      <c r="Q70" s="35">
        <v>20000.0</v>
      </c>
      <c r="R70" s="36" t="s">
        <v>24</v>
      </c>
      <c r="S70" s="37" t="s">
        <v>12</v>
      </c>
    </row>
    <row r="71">
      <c r="A71" s="11" t="s">
        <v>135</v>
      </c>
      <c r="B71" s="35">
        <v>6784.0</v>
      </c>
      <c r="C71" s="36" t="s">
        <v>24</v>
      </c>
      <c r="D71" s="37" t="s">
        <v>75</v>
      </c>
      <c r="E71" s="16"/>
      <c r="F71" s="11" t="s">
        <v>136</v>
      </c>
      <c r="G71" s="35">
        <v>15000.0</v>
      </c>
      <c r="H71" s="36" t="s">
        <v>29</v>
      </c>
      <c r="I71" s="37" t="s">
        <v>16</v>
      </c>
      <c r="J71" s="16"/>
      <c r="K71" s="11" t="s">
        <v>62</v>
      </c>
      <c r="L71" s="35">
        <v>321.0</v>
      </c>
      <c r="M71" s="36" t="s">
        <v>24</v>
      </c>
      <c r="N71" s="37" t="s">
        <v>14</v>
      </c>
      <c r="O71" s="16"/>
      <c r="P71" s="11" t="s">
        <v>135</v>
      </c>
      <c r="Q71" s="35">
        <v>50000.0</v>
      </c>
      <c r="R71" s="36" t="s">
        <v>24</v>
      </c>
      <c r="S71" s="37" t="s">
        <v>75</v>
      </c>
    </row>
    <row r="72">
      <c r="A72" s="11" t="s">
        <v>137</v>
      </c>
      <c r="B72" s="35">
        <v>35789.0</v>
      </c>
      <c r="C72" s="36" t="s">
        <v>24</v>
      </c>
      <c r="D72" s="37" t="s">
        <v>14</v>
      </c>
      <c r="E72" s="16"/>
      <c r="F72" s="11" t="s">
        <v>138</v>
      </c>
      <c r="G72" s="35">
        <v>5000.0</v>
      </c>
      <c r="H72" s="36" t="s">
        <v>24</v>
      </c>
      <c r="I72" s="37" t="s">
        <v>15</v>
      </c>
      <c r="J72" s="16"/>
      <c r="K72" s="11" t="s">
        <v>65</v>
      </c>
      <c r="L72" s="35">
        <v>578.0</v>
      </c>
      <c r="M72" s="36" t="s">
        <v>24</v>
      </c>
      <c r="N72" s="37" t="s">
        <v>15</v>
      </c>
      <c r="O72" s="16"/>
      <c r="P72" s="11" t="s">
        <v>137</v>
      </c>
      <c r="Q72" s="35">
        <v>10000.0</v>
      </c>
      <c r="R72" s="36" t="s">
        <v>24</v>
      </c>
      <c r="S72" s="37" t="s">
        <v>14</v>
      </c>
    </row>
    <row r="73">
      <c r="A73" s="11" t="s">
        <v>114</v>
      </c>
      <c r="B73" s="35">
        <v>244678.0</v>
      </c>
      <c r="C73" s="36" t="s">
        <v>24</v>
      </c>
      <c r="D73" s="37" t="s">
        <v>13</v>
      </c>
      <c r="E73" s="16"/>
      <c r="F73" s="11" t="s">
        <v>139</v>
      </c>
      <c r="G73" s="35">
        <v>2500.0</v>
      </c>
      <c r="H73" s="36" t="s">
        <v>24</v>
      </c>
      <c r="I73" s="37" t="s">
        <v>10</v>
      </c>
      <c r="J73" s="16"/>
      <c r="K73" s="11" t="s">
        <v>68</v>
      </c>
      <c r="L73" s="35">
        <v>3357.0</v>
      </c>
      <c r="M73" s="36" t="s">
        <v>29</v>
      </c>
      <c r="N73" s="37" t="s">
        <v>16</v>
      </c>
      <c r="O73" s="16"/>
      <c r="P73" s="11" t="s">
        <v>114</v>
      </c>
      <c r="Q73" s="35">
        <v>15000.0</v>
      </c>
      <c r="R73" s="36" t="s">
        <v>24</v>
      </c>
      <c r="S73" s="37" t="s">
        <v>13</v>
      </c>
    </row>
    <row r="74">
      <c r="A74" s="11" t="s">
        <v>140</v>
      </c>
      <c r="B74" s="35">
        <v>4433.0</v>
      </c>
      <c r="C74" s="36" t="s">
        <v>24</v>
      </c>
      <c r="D74" s="37" t="s">
        <v>10</v>
      </c>
      <c r="E74" s="16"/>
      <c r="F74" s="11" t="s">
        <v>141</v>
      </c>
      <c r="G74" s="35">
        <v>5000.0</v>
      </c>
      <c r="H74" s="36" t="s">
        <v>24</v>
      </c>
      <c r="I74" s="37" t="s">
        <v>8</v>
      </c>
      <c r="J74" s="16"/>
      <c r="K74" s="11" t="s">
        <v>70</v>
      </c>
      <c r="L74" s="35">
        <v>22.0</v>
      </c>
      <c r="M74" s="36" t="s">
        <v>24</v>
      </c>
      <c r="N74" s="37" t="s">
        <v>15</v>
      </c>
      <c r="O74" s="16"/>
      <c r="P74" s="11" t="s">
        <v>140</v>
      </c>
      <c r="Q74" s="35">
        <v>5000.0</v>
      </c>
      <c r="R74" s="36" t="s">
        <v>24</v>
      </c>
      <c r="S74" s="37" t="s">
        <v>10</v>
      </c>
    </row>
    <row r="75">
      <c r="A75" s="11" t="s">
        <v>142</v>
      </c>
      <c r="B75" s="35">
        <v>50000.0</v>
      </c>
      <c r="C75" s="36" t="s">
        <v>29</v>
      </c>
      <c r="D75" s="37" t="s">
        <v>16</v>
      </c>
      <c r="F75" s="11" t="s">
        <v>143</v>
      </c>
      <c r="G75" s="35">
        <v>3000.0</v>
      </c>
      <c r="H75" s="36" t="s">
        <v>24</v>
      </c>
      <c r="I75" s="37" t="s">
        <v>15</v>
      </c>
      <c r="K75" s="11" t="s">
        <v>38</v>
      </c>
      <c r="L75" s="35">
        <v>500.0</v>
      </c>
      <c r="M75" s="36" t="s">
        <v>24</v>
      </c>
      <c r="N75" s="37" t="s">
        <v>12</v>
      </c>
      <c r="O75" s="16"/>
      <c r="P75" s="11" t="s">
        <v>142</v>
      </c>
      <c r="Q75" s="35">
        <v>50000.0</v>
      </c>
      <c r="R75" s="36" t="s">
        <v>29</v>
      </c>
      <c r="S75" s="37" t="s">
        <v>16</v>
      </c>
    </row>
    <row r="76">
      <c r="A76" s="11" t="s">
        <v>144</v>
      </c>
      <c r="B76" s="35">
        <v>35678.0</v>
      </c>
      <c r="C76" s="36" t="s">
        <v>24</v>
      </c>
      <c r="D76" s="37" t="s">
        <v>15</v>
      </c>
      <c r="F76" s="11" t="s">
        <v>145</v>
      </c>
      <c r="G76" s="35">
        <v>30000.0</v>
      </c>
      <c r="H76" s="36" t="s">
        <v>24</v>
      </c>
      <c r="I76" s="37" t="s">
        <v>8</v>
      </c>
      <c r="K76" s="11" t="s">
        <v>72</v>
      </c>
      <c r="L76" s="35">
        <v>300.0</v>
      </c>
      <c r="M76" s="36" t="s">
        <v>24</v>
      </c>
      <c r="N76" s="37" t="s">
        <v>15</v>
      </c>
      <c r="O76" s="16"/>
      <c r="P76" s="11" t="s">
        <v>144</v>
      </c>
      <c r="Q76" s="35">
        <v>8000.0</v>
      </c>
      <c r="R76" s="36" t="s">
        <v>24</v>
      </c>
      <c r="S76" s="37" t="s">
        <v>15</v>
      </c>
    </row>
    <row r="77">
      <c r="A77" s="11" t="s">
        <v>146</v>
      </c>
      <c r="B77" s="35">
        <v>333678.0</v>
      </c>
      <c r="C77" s="36" t="s">
        <v>24</v>
      </c>
      <c r="D77" s="37" t="s">
        <v>15</v>
      </c>
      <c r="F77" s="11" t="s">
        <v>147</v>
      </c>
      <c r="G77" s="35">
        <v>2000.0</v>
      </c>
      <c r="H77" s="36" t="s">
        <v>24</v>
      </c>
      <c r="I77" s="37" t="s">
        <v>6</v>
      </c>
      <c r="K77" s="11" t="s">
        <v>73</v>
      </c>
      <c r="L77" s="35">
        <v>3500.0</v>
      </c>
      <c r="M77" s="36" t="s">
        <v>24</v>
      </c>
      <c r="N77" s="37" t="s">
        <v>6</v>
      </c>
      <c r="O77" s="16"/>
      <c r="P77" s="11" t="s">
        <v>146</v>
      </c>
      <c r="Q77" s="35">
        <v>2000.0</v>
      </c>
      <c r="R77" s="36" t="s">
        <v>24</v>
      </c>
      <c r="S77" s="37" t="s">
        <v>15</v>
      </c>
    </row>
    <row r="78">
      <c r="A78" s="11" t="s">
        <v>148</v>
      </c>
      <c r="B78" s="35">
        <v>3578.0</v>
      </c>
      <c r="C78" s="36" t="s">
        <v>29</v>
      </c>
      <c r="D78" s="37" t="s">
        <v>16</v>
      </c>
      <c r="F78" s="11" t="s">
        <v>149</v>
      </c>
      <c r="G78" s="35">
        <v>1500.0</v>
      </c>
      <c r="H78" s="36" t="s">
        <v>24</v>
      </c>
      <c r="I78" s="37" t="s">
        <v>15</v>
      </c>
      <c r="K78" s="11" t="s">
        <v>74</v>
      </c>
      <c r="L78" s="35">
        <v>25000.0</v>
      </c>
      <c r="M78" s="36" t="s">
        <v>24</v>
      </c>
      <c r="N78" s="37" t="s">
        <v>75</v>
      </c>
      <c r="O78" s="16"/>
      <c r="P78" s="11" t="s">
        <v>148</v>
      </c>
      <c r="Q78" s="35">
        <v>15000.0</v>
      </c>
      <c r="R78" s="36" t="s">
        <v>29</v>
      </c>
      <c r="S78" s="37" t="s">
        <v>16</v>
      </c>
    </row>
    <row r="79">
      <c r="A79" s="11" t="s">
        <v>150</v>
      </c>
      <c r="B79" s="35">
        <v>3356788.0</v>
      </c>
      <c r="C79" s="36" t="s">
        <v>24</v>
      </c>
      <c r="D79" s="37" t="s">
        <v>6</v>
      </c>
      <c r="F79" s="11" t="s">
        <v>151</v>
      </c>
      <c r="G79" s="35">
        <v>1200.0</v>
      </c>
      <c r="H79" s="36" t="s">
        <v>29</v>
      </c>
      <c r="I79" s="37" t="s">
        <v>16</v>
      </c>
      <c r="K79" s="11" t="s">
        <v>76</v>
      </c>
      <c r="L79" s="35">
        <v>6000.0</v>
      </c>
      <c r="M79" s="36" t="s">
        <v>24</v>
      </c>
      <c r="N79" s="37" t="s">
        <v>14</v>
      </c>
      <c r="O79" s="16"/>
      <c r="P79" s="11" t="s">
        <v>150</v>
      </c>
      <c r="Q79" s="35">
        <v>2500.0</v>
      </c>
      <c r="R79" s="36" t="s">
        <v>24</v>
      </c>
      <c r="S79" s="37" t="s">
        <v>6</v>
      </c>
    </row>
    <row r="80">
      <c r="A80" s="11" t="s">
        <v>152</v>
      </c>
      <c r="B80" s="35">
        <v>3000.0</v>
      </c>
      <c r="C80" s="36" t="s">
        <v>29</v>
      </c>
      <c r="D80" s="37" t="s">
        <v>16</v>
      </c>
      <c r="F80" s="11" t="s">
        <v>152</v>
      </c>
      <c r="G80" s="35">
        <v>3000.0</v>
      </c>
      <c r="H80" s="36" t="s">
        <v>29</v>
      </c>
      <c r="I80" s="37" t="s">
        <v>16</v>
      </c>
      <c r="K80" s="11" t="s">
        <v>77</v>
      </c>
      <c r="L80" s="35">
        <v>10000.0</v>
      </c>
      <c r="M80" s="36" t="s">
        <v>24</v>
      </c>
      <c r="N80" s="37" t="s">
        <v>15</v>
      </c>
      <c r="O80" s="16"/>
      <c r="P80" s="11" t="s">
        <v>152</v>
      </c>
      <c r="Q80" s="35">
        <v>3000.0</v>
      </c>
      <c r="R80" s="36" t="s">
        <v>29</v>
      </c>
      <c r="S80" s="37" t="s">
        <v>16</v>
      </c>
    </row>
    <row r="81">
      <c r="A81" s="11" t="s">
        <v>153</v>
      </c>
      <c r="B81" s="35">
        <v>12000.0</v>
      </c>
      <c r="C81" s="36" t="s">
        <v>24</v>
      </c>
      <c r="D81" s="37" t="s">
        <v>8</v>
      </c>
      <c r="F81" s="11" t="s">
        <v>153</v>
      </c>
      <c r="G81" s="35">
        <v>12000.0</v>
      </c>
      <c r="H81" s="36" t="s">
        <v>24</v>
      </c>
      <c r="I81" s="37" t="s">
        <v>8</v>
      </c>
      <c r="K81" s="11" t="s">
        <v>78</v>
      </c>
      <c r="L81" s="35">
        <v>12000.0</v>
      </c>
      <c r="M81" s="36" t="s">
        <v>29</v>
      </c>
      <c r="N81" s="37" t="s">
        <v>16</v>
      </c>
      <c r="O81" s="16"/>
      <c r="P81" s="11" t="s">
        <v>153</v>
      </c>
      <c r="Q81" s="35">
        <v>12000.0</v>
      </c>
      <c r="R81" s="36" t="s">
        <v>24</v>
      </c>
      <c r="S81" s="37" t="s">
        <v>8</v>
      </c>
    </row>
    <row r="82">
      <c r="L82" s="16"/>
      <c r="M82" s="16"/>
      <c r="N82" s="16"/>
      <c r="O82" s="16"/>
      <c r="P82" s="16"/>
    </row>
    <row r="83">
      <c r="L83" s="16"/>
      <c r="M83" s="16"/>
      <c r="N83" s="16"/>
      <c r="O83" s="16"/>
      <c r="P83" s="16"/>
    </row>
    <row r="84">
      <c r="L84" s="16"/>
      <c r="M84" s="16"/>
      <c r="N84" s="16"/>
      <c r="O84" s="16"/>
      <c r="P84" s="16"/>
    </row>
    <row r="85">
      <c r="L85" s="16"/>
      <c r="M85" s="16"/>
      <c r="N85" s="16"/>
      <c r="O85" s="16"/>
      <c r="P85" s="16"/>
    </row>
    <row r="86">
      <c r="L86" s="16"/>
      <c r="M86" s="16"/>
      <c r="N86" s="16"/>
      <c r="O86" s="16"/>
      <c r="P86" s="16"/>
    </row>
    <row r="87">
      <c r="L87" s="16"/>
      <c r="M87" s="16"/>
      <c r="N87" s="16"/>
      <c r="O87" s="16"/>
      <c r="P87" s="16"/>
    </row>
    <row r="88">
      <c r="L88" s="16"/>
      <c r="M88" s="16"/>
      <c r="N88" s="16"/>
      <c r="O88" s="16"/>
      <c r="P88" s="16"/>
    </row>
    <row r="89">
      <c r="L89" s="16"/>
      <c r="M89" s="16"/>
      <c r="N89" s="16"/>
      <c r="O89" s="16"/>
      <c r="P89" s="16"/>
    </row>
    <row r="90">
      <c r="L90" s="16"/>
      <c r="M90" s="16"/>
      <c r="N90" s="16"/>
      <c r="O90" s="16"/>
      <c r="P90" s="16"/>
    </row>
    <row r="91">
      <c r="L91" s="16"/>
      <c r="M91" s="16"/>
      <c r="N91" s="16"/>
      <c r="O91" s="16"/>
      <c r="P91" s="16"/>
    </row>
    <row r="92">
      <c r="L92" s="16"/>
      <c r="M92" s="16"/>
      <c r="N92" s="16"/>
      <c r="O92" s="16"/>
      <c r="P92" s="16"/>
    </row>
    <row r="93">
      <c r="L93" s="16"/>
      <c r="M93" s="16"/>
      <c r="N93" s="16"/>
      <c r="O93" s="16"/>
      <c r="P93" s="16"/>
    </row>
    <row r="94">
      <c r="L94" s="16"/>
      <c r="M94" s="16"/>
      <c r="N94" s="16"/>
      <c r="O94" s="16"/>
      <c r="P94" s="16"/>
    </row>
    <row r="95">
      <c r="L95" s="16"/>
      <c r="M95" s="16"/>
      <c r="N95" s="16"/>
      <c r="O95" s="16"/>
      <c r="P95" s="16"/>
    </row>
    <row r="96">
      <c r="L96" s="16"/>
      <c r="M96" s="16"/>
      <c r="N96" s="16"/>
      <c r="O96" s="16"/>
      <c r="P96" s="16"/>
    </row>
    <row r="97">
      <c r="L97" s="16"/>
      <c r="M97" s="16"/>
      <c r="N97" s="16"/>
      <c r="O97" s="16"/>
      <c r="P97" s="16"/>
    </row>
    <row r="98">
      <c r="L98" s="16"/>
      <c r="M98" s="16"/>
      <c r="N98" s="16"/>
      <c r="O98" s="16"/>
      <c r="P98" s="16"/>
    </row>
    <row r="99">
      <c r="L99" s="16"/>
      <c r="M99" s="16"/>
      <c r="N99" s="16"/>
      <c r="O99" s="16"/>
      <c r="P99" s="16"/>
    </row>
    <row r="100">
      <c r="L100" s="16"/>
      <c r="M100" s="16"/>
      <c r="N100" s="16"/>
      <c r="O100" s="16"/>
      <c r="P100" s="16"/>
    </row>
    <row r="101">
      <c r="L101" s="16"/>
      <c r="M101" s="16"/>
      <c r="N101" s="16"/>
      <c r="O101" s="16"/>
      <c r="P101" s="16"/>
    </row>
    <row r="102">
      <c r="L102" s="16"/>
      <c r="M102" s="16"/>
      <c r="N102" s="16"/>
      <c r="O102" s="16"/>
      <c r="P102" s="16"/>
    </row>
    <row r="103">
      <c r="L103" s="16"/>
      <c r="M103" s="16"/>
      <c r="N103" s="16"/>
      <c r="O103" s="16"/>
      <c r="P103" s="16"/>
    </row>
    <row r="104">
      <c r="L104" s="16"/>
      <c r="M104" s="16"/>
      <c r="N104" s="16"/>
      <c r="O104" s="16"/>
      <c r="P104" s="16"/>
    </row>
    <row r="105">
      <c r="L105" s="16"/>
      <c r="M105" s="16"/>
      <c r="N105" s="16"/>
      <c r="O105" s="16"/>
      <c r="P105" s="16"/>
    </row>
    <row r="106">
      <c r="L106" s="16"/>
      <c r="M106" s="16"/>
      <c r="N106" s="16"/>
      <c r="O106" s="16"/>
      <c r="P106" s="16"/>
    </row>
    <row r="107">
      <c r="L107" s="16"/>
      <c r="M107" s="16"/>
      <c r="N107" s="16"/>
      <c r="O107" s="16"/>
      <c r="P107" s="16"/>
    </row>
    <row r="108">
      <c r="L108" s="16"/>
      <c r="M108" s="16"/>
      <c r="N108" s="16"/>
      <c r="O108" s="16"/>
      <c r="P108" s="16"/>
    </row>
    <row r="109">
      <c r="L109" s="16"/>
      <c r="M109" s="16"/>
      <c r="N109" s="16"/>
      <c r="O109" s="16"/>
      <c r="P109" s="16"/>
    </row>
    <row r="110">
      <c r="L110" s="16"/>
      <c r="M110" s="16"/>
      <c r="N110" s="16"/>
      <c r="O110" s="16"/>
      <c r="P110" s="16"/>
    </row>
    <row r="111">
      <c r="L111" s="16"/>
      <c r="M111" s="16"/>
      <c r="N111" s="16"/>
      <c r="O111" s="16"/>
      <c r="P111" s="16"/>
    </row>
    <row r="112">
      <c r="L112" s="16"/>
      <c r="M112" s="16"/>
      <c r="N112" s="16"/>
      <c r="O112" s="16"/>
      <c r="P112" s="16"/>
    </row>
    <row r="113">
      <c r="L113" s="16"/>
      <c r="M113" s="16"/>
      <c r="N113" s="16"/>
      <c r="O113" s="16"/>
      <c r="P113" s="16"/>
    </row>
    <row r="114">
      <c r="L114" s="16"/>
      <c r="M114" s="16"/>
      <c r="N114" s="16"/>
      <c r="O114" s="16"/>
      <c r="P114" s="16"/>
    </row>
    <row r="115">
      <c r="L115" s="16"/>
      <c r="M115" s="16"/>
      <c r="N115" s="16"/>
      <c r="O115" s="16"/>
      <c r="P115" s="16"/>
    </row>
    <row r="116">
      <c r="L116" s="16"/>
      <c r="M116" s="16"/>
      <c r="N116" s="16"/>
      <c r="O116" s="16"/>
      <c r="P116" s="16"/>
    </row>
    <row r="117">
      <c r="L117" s="16"/>
      <c r="M117" s="16"/>
      <c r="N117" s="16"/>
      <c r="O117" s="16"/>
      <c r="P117" s="16"/>
    </row>
    <row r="118">
      <c r="L118" s="16"/>
      <c r="M118" s="16"/>
      <c r="N118" s="16"/>
      <c r="O118" s="16"/>
      <c r="P118" s="16"/>
    </row>
    <row r="119">
      <c r="L119" s="16"/>
      <c r="M119" s="16"/>
      <c r="N119" s="16"/>
      <c r="O119" s="16"/>
      <c r="P119" s="16"/>
    </row>
    <row r="120">
      <c r="L120" s="16"/>
      <c r="M120" s="16"/>
      <c r="N120" s="16"/>
      <c r="O120" s="16"/>
      <c r="P120" s="16"/>
    </row>
    <row r="121">
      <c r="L121" s="16"/>
      <c r="M121" s="16"/>
      <c r="N121" s="16"/>
      <c r="O121" s="16"/>
      <c r="P121" s="16"/>
    </row>
    <row r="122">
      <c r="L122" s="16"/>
      <c r="M122" s="16"/>
      <c r="N122" s="16"/>
      <c r="O122" s="16"/>
      <c r="P122" s="16"/>
    </row>
    <row r="123">
      <c r="L123" s="16"/>
      <c r="M123" s="16"/>
      <c r="N123" s="16"/>
      <c r="O123" s="16"/>
      <c r="P123" s="16"/>
    </row>
    <row r="124">
      <c r="L124" s="16"/>
      <c r="M124" s="16"/>
      <c r="N124" s="16"/>
      <c r="O124" s="16"/>
      <c r="P124" s="16"/>
    </row>
    <row r="125">
      <c r="L125" s="16"/>
      <c r="M125" s="16"/>
      <c r="N125" s="16"/>
      <c r="O125" s="16"/>
      <c r="P125" s="16"/>
    </row>
    <row r="126">
      <c r="L126" s="16"/>
      <c r="M126" s="16"/>
      <c r="N126" s="16"/>
      <c r="O126" s="16"/>
      <c r="P126" s="16"/>
    </row>
    <row r="127">
      <c r="L127" s="16"/>
      <c r="M127" s="16"/>
      <c r="N127" s="16"/>
      <c r="O127" s="16"/>
      <c r="P127" s="16"/>
    </row>
    <row r="128">
      <c r="L128" s="16"/>
      <c r="M128" s="16"/>
      <c r="N128" s="16"/>
      <c r="O128" s="16"/>
      <c r="P128" s="16"/>
    </row>
    <row r="129">
      <c r="L129" s="16"/>
      <c r="M129" s="16"/>
      <c r="N129" s="16"/>
      <c r="O129" s="16"/>
      <c r="P129" s="16"/>
    </row>
    <row r="130">
      <c r="L130" s="16"/>
      <c r="M130" s="16"/>
      <c r="N130" s="16"/>
      <c r="O130" s="16"/>
      <c r="P130" s="16"/>
    </row>
    <row r="131">
      <c r="L131" s="16"/>
      <c r="M131" s="16"/>
      <c r="N131" s="16"/>
      <c r="O131" s="16"/>
      <c r="P131" s="16"/>
    </row>
    <row r="132">
      <c r="L132" s="16"/>
      <c r="M132" s="16"/>
      <c r="N132" s="16"/>
      <c r="O132" s="16"/>
      <c r="P132" s="16"/>
    </row>
    <row r="133">
      <c r="L133" s="16"/>
      <c r="M133" s="16"/>
      <c r="N133" s="16"/>
      <c r="O133" s="16"/>
      <c r="P133" s="16"/>
    </row>
    <row r="134">
      <c r="L134" s="16"/>
      <c r="M134" s="16"/>
      <c r="N134" s="16"/>
      <c r="O134" s="16"/>
      <c r="P134" s="16"/>
    </row>
    <row r="135">
      <c r="L135" s="16"/>
      <c r="M135" s="16"/>
      <c r="N135" s="16"/>
      <c r="O135" s="16"/>
      <c r="P135" s="16"/>
    </row>
    <row r="136">
      <c r="L136" s="16"/>
      <c r="M136" s="16"/>
      <c r="N136" s="16"/>
      <c r="O136" s="16"/>
      <c r="P136" s="16"/>
    </row>
    <row r="137">
      <c r="L137" s="16"/>
      <c r="M137" s="16"/>
      <c r="N137" s="16"/>
      <c r="O137" s="16"/>
      <c r="P137" s="16"/>
    </row>
    <row r="138">
      <c r="L138" s="16"/>
      <c r="M138" s="16"/>
      <c r="N138" s="16"/>
      <c r="O138" s="16"/>
      <c r="P138" s="16"/>
    </row>
    <row r="139">
      <c r="L139" s="16"/>
      <c r="M139" s="16"/>
      <c r="N139" s="16"/>
      <c r="O139" s="16"/>
      <c r="P139" s="16"/>
    </row>
    <row r="140">
      <c r="L140" s="16"/>
      <c r="M140" s="16"/>
      <c r="N140" s="16"/>
      <c r="O140" s="16"/>
      <c r="P140" s="16"/>
    </row>
    <row r="141">
      <c r="L141" s="16"/>
      <c r="M141" s="16"/>
      <c r="N141" s="16"/>
      <c r="O141" s="16"/>
      <c r="P141" s="16"/>
    </row>
    <row r="142">
      <c r="L142" s="16"/>
      <c r="M142" s="16"/>
      <c r="N142" s="16"/>
      <c r="O142" s="16"/>
      <c r="P142" s="16"/>
    </row>
    <row r="143">
      <c r="L143" s="16"/>
      <c r="M143" s="16"/>
      <c r="N143" s="16"/>
      <c r="O143" s="16"/>
      <c r="P143" s="16"/>
    </row>
    <row r="144">
      <c r="L144" s="16"/>
      <c r="M144" s="16"/>
      <c r="N144" s="16"/>
      <c r="O144" s="16"/>
      <c r="P144" s="16"/>
    </row>
    <row r="145">
      <c r="L145" s="16"/>
      <c r="M145" s="16"/>
      <c r="N145" s="16"/>
      <c r="O145" s="16"/>
      <c r="P145" s="16"/>
    </row>
    <row r="146">
      <c r="L146" s="16"/>
      <c r="M146" s="16"/>
      <c r="N146" s="16"/>
      <c r="O146" s="16"/>
      <c r="P146" s="16"/>
    </row>
    <row r="147">
      <c r="L147" s="16"/>
      <c r="M147" s="16"/>
      <c r="N147" s="16"/>
      <c r="O147" s="16"/>
      <c r="P147" s="16"/>
    </row>
    <row r="148">
      <c r="L148" s="16"/>
      <c r="M148" s="16"/>
      <c r="N148" s="16"/>
      <c r="O148" s="16"/>
      <c r="P148" s="16"/>
    </row>
    <row r="149">
      <c r="L149" s="16"/>
      <c r="M149" s="16"/>
      <c r="N149" s="16"/>
      <c r="O149" s="16"/>
      <c r="P149" s="16"/>
    </row>
    <row r="150">
      <c r="L150" s="16"/>
      <c r="M150" s="16"/>
      <c r="N150" s="16"/>
      <c r="O150" s="16"/>
      <c r="P150" s="16"/>
    </row>
    <row r="151">
      <c r="L151" s="16"/>
      <c r="M151" s="16"/>
      <c r="N151" s="16"/>
      <c r="O151" s="16"/>
      <c r="P151" s="16"/>
    </row>
    <row r="152">
      <c r="L152" s="16"/>
      <c r="M152" s="16"/>
      <c r="N152" s="16"/>
      <c r="O152" s="16"/>
      <c r="P152" s="16"/>
    </row>
    <row r="153">
      <c r="L153" s="16"/>
      <c r="M153" s="16"/>
      <c r="N153" s="16"/>
      <c r="O153" s="16"/>
      <c r="P153" s="16"/>
    </row>
    <row r="154">
      <c r="L154" s="16"/>
      <c r="M154" s="16"/>
      <c r="N154" s="16"/>
      <c r="O154" s="16"/>
      <c r="P154" s="16"/>
    </row>
    <row r="155">
      <c r="L155" s="16"/>
      <c r="M155" s="16"/>
      <c r="N155" s="16"/>
      <c r="O155" s="16"/>
      <c r="P155" s="16"/>
    </row>
    <row r="156">
      <c r="L156" s="16"/>
      <c r="M156" s="16"/>
      <c r="N156" s="16"/>
      <c r="O156" s="16"/>
      <c r="P156" s="16"/>
    </row>
    <row r="157">
      <c r="L157" s="16"/>
      <c r="M157" s="16"/>
      <c r="N157" s="16"/>
      <c r="O157" s="16"/>
      <c r="P157" s="16"/>
    </row>
    <row r="158">
      <c r="L158" s="16"/>
      <c r="M158" s="16"/>
      <c r="N158" s="16"/>
      <c r="O158" s="16"/>
      <c r="P158" s="16"/>
    </row>
    <row r="159">
      <c r="L159" s="16"/>
      <c r="M159" s="16"/>
      <c r="N159" s="16"/>
      <c r="O159" s="16"/>
      <c r="P159" s="16"/>
    </row>
    <row r="160">
      <c r="L160" s="16"/>
      <c r="M160" s="16"/>
      <c r="N160" s="16"/>
      <c r="O160" s="16"/>
      <c r="P160" s="16"/>
    </row>
    <row r="161">
      <c r="L161" s="16"/>
      <c r="M161" s="16"/>
      <c r="N161" s="16"/>
      <c r="O161" s="16"/>
      <c r="P161" s="16"/>
    </row>
    <row r="162">
      <c r="L162" s="16"/>
      <c r="M162" s="16"/>
      <c r="N162" s="16"/>
      <c r="O162" s="16"/>
      <c r="P162" s="16"/>
    </row>
    <row r="163">
      <c r="L163" s="16"/>
      <c r="M163" s="16"/>
      <c r="N163" s="16"/>
      <c r="O163" s="16"/>
      <c r="P163" s="16"/>
    </row>
    <row r="164">
      <c r="L164" s="16"/>
      <c r="M164" s="16"/>
      <c r="N164" s="16"/>
      <c r="O164" s="16"/>
      <c r="P164" s="16"/>
    </row>
    <row r="165">
      <c r="L165" s="16"/>
      <c r="M165" s="16"/>
      <c r="N165" s="16"/>
      <c r="O165" s="16"/>
      <c r="P165" s="16"/>
    </row>
    <row r="166">
      <c r="L166" s="16"/>
      <c r="M166" s="16"/>
      <c r="N166" s="16"/>
      <c r="O166" s="16"/>
      <c r="P166" s="16"/>
    </row>
    <row r="167">
      <c r="L167" s="16"/>
      <c r="M167" s="16"/>
      <c r="N167" s="16"/>
      <c r="O167" s="16"/>
      <c r="P167" s="16"/>
    </row>
    <row r="168">
      <c r="L168" s="16"/>
      <c r="M168" s="16"/>
      <c r="N168" s="16"/>
      <c r="O168" s="16"/>
      <c r="P168" s="16"/>
    </row>
    <row r="169">
      <c r="L169" s="16"/>
      <c r="M169" s="16"/>
      <c r="N169" s="16"/>
      <c r="O169" s="16"/>
      <c r="P169" s="16"/>
    </row>
    <row r="170">
      <c r="L170" s="16"/>
      <c r="M170" s="16"/>
      <c r="N170" s="16"/>
      <c r="O170" s="16"/>
      <c r="P170" s="16"/>
    </row>
    <row r="171">
      <c r="L171" s="16"/>
      <c r="M171" s="16"/>
      <c r="N171" s="16"/>
      <c r="O171" s="16"/>
      <c r="P171" s="16"/>
    </row>
    <row r="172">
      <c r="L172" s="16"/>
      <c r="M172" s="16"/>
      <c r="N172" s="16"/>
      <c r="O172" s="16"/>
      <c r="P172" s="16"/>
    </row>
    <row r="173">
      <c r="L173" s="16"/>
      <c r="M173" s="16"/>
      <c r="N173" s="16"/>
      <c r="O173" s="16"/>
      <c r="P173" s="16"/>
    </row>
    <row r="174">
      <c r="L174" s="16"/>
      <c r="M174" s="16"/>
      <c r="N174" s="16"/>
      <c r="O174" s="16"/>
      <c r="P174" s="16"/>
    </row>
    <row r="175">
      <c r="L175" s="16"/>
      <c r="M175" s="16"/>
      <c r="N175" s="16"/>
      <c r="O175" s="16"/>
      <c r="P175" s="16"/>
    </row>
    <row r="176">
      <c r="L176" s="16"/>
      <c r="M176" s="16"/>
      <c r="N176" s="16"/>
      <c r="O176" s="16"/>
      <c r="P176" s="16"/>
    </row>
    <row r="177">
      <c r="L177" s="16"/>
      <c r="M177" s="16"/>
      <c r="N177" s="16"/>
      <c r="O177" s="16"/>
      <c r="P177" s="16"/>
    </row>
    <row r="178">
      <c r="L178" s="16"/>
      <c r="M178" s="16"/>
      <c r="N178" s="16"/>
      <c r="O178" s="16"/>
      <c r="P178" s="16"/>
    </row>
    <row r="179">
      <c r="L179" s="16"/>
      <c r="M179" s="16"/>
      <c r="N179" s="16"/>
      <c r="O179" s="16"/>
      <c r="P179" s="16"/>
    </row>
    <row r="180">
      <c r="L180" s="16"/>
      <c r="M180" s="16"/>
      <c r="N180" s="16"/>
      <c r="O180" s="16"/>
      <c r="P180" s="16"/>
    </row>
    <row r="181">
      <c r="L181" s="16"/>
      <c r="M181" s="16"/>
      <c r="N181" s="16"/>
      <c r="O181" s="16"/>
      <c r="P181" s="16"/>
    </row>
    <row r="182">
      <c r="L182" s="16"/>
      <c r="M182" s="16"/>
      <c r="N182" s="16"/>
      <c r="O182" s="16"/>
      <c r="P182" s="16"/>
    </row>
    <row r="183">
      <c r="L183" s="16"/>
      <c r="M183" s="16"/>
      <c r="N183" s="16"/>
      <c r="O183" s="16"/>
      <c r="P183" s="16"/>
    </row>
    <row r="184">
      <c r="L184" s="16"/>
      <c r="M184" s="16"/>
      <c r="N184" s="16"/>
      <c r="O184" s="16"/>
      <c r="P184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>
      <c r="A2" s="3" t="s">
        <v>5</v>
      </c>
      <c r="B2" s="4">
        <f>june!C2</f>
        <v>-6807777</v>
      </c>
      <c r="C2" s="5">
        <f>B2+C13</f>
        <v>-11077036</v>
      </c>
      <c r="D2" s="6" t="s">
        <v>6</v>
      </c>
      <c r="E2" s="7">
        <f>IFERROR(__xludf.DUMMYFUNCTION("SUM(FILTER(B15:B100, D15:D100=""FOOD""))+SUM(FILTER(G15:G100, I15:I100=""FOOD""))+ SUM(FILTER(L15:L100, N15:N100=""FOOD""))+SUM(FILTER(Q15:Q100, S15:S100=""FOOD""))
"),3436797.0)</f>
        <v>3436797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>
      <c r="A3" s="8" t="s">
        <v>7</v>
      </c>
      <c r="B3" s="4">
        <f>june!C3</f>
        <v>2185761</v>
      </c>
      <c r="C3" s="7">
        <f>sum(B3+H13)</f>
        <v>1832461</v>
      </c>
      <c r="D3" s="8" t="s">
        <v>8</v>
      </c>
      <c r="E3" s="25">
        <f>IFERROR(__xludf.DUMMYFUNCTION("SUM(FILTER(B15:B100, D15:D100=""Living Expense (Rent)""))+SUM(FILTER(G15:G100, I15:I100=""Living Expense (Rent)""))+ SUM(FILTER(L15:L100, N15:N100=""Living Expense (Rent)""))+SUM(FILTER(Q15:Q100, S15:S100=""Living Expense (Rent)""))
"),292199.0)</f>
        <v>292199</v>
      </c>
      <c r="F3" s="16"/>
      <c r="G3" s="2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>
      <c r="A4" s="10" t="s">
        <v>9</v>
      </c>
      <c r="B4" s="4">
        <f>june!C4</f>
        <v>1678950</v>
      </c>
      <c r="C4" s="22">
        <f>sum(B4+M13)</f>
        <v>1458190</v>
      </c>
      <c r="D4" s="3" t="s">
        <v>10</v>
      </c>
      <c r="E4" s="5">
        <f>SUM(B19+G18+L18+Q18)</f>
        <v>31932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>
      <c r="A5" s="12" t="s">
        <v>11</v>
      </c>
      <c r="B5" s="4">
        <f>june!C5</f>
        <v>11515503</v>
      </c>
      <c r="C5" s="19">
        <f>SUM(R13+B5)</f>
        <v>11243333</v>
      </c>
      <c r="D5" s="14" t="s">
        <v>12</v>
      </c>
      <c r="E5" s="15">
        <f>IFERROR(__xludf.DUMMYFUNCTION("SUM(FILTER(B15:B100, D15:D100=""TRAVEL""))+SUM(FILTER(G15:G100, I15:I100=""TRAVEL""))+ SUM(FILTER(L15:L100, N15:N100=""TRAVEL""))+SUM(FILTER(Q15:Q100, S15:S100=""TRAVEL""))
"),217048.0)</f>
        <v>217048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16"/>
      <c r="B6" s="16"/>
      <c r="C6" s="16"/>
      <c r="D6" s="17" t="s">
        <v>13</v>
      </c>
      <c r="E6" s="18">
        <f>IFERROR(__xludf.DUMMYFUNCTION("SUM(FILTER(B15:B100, D15:D100=""Dress""))+SUM(FILTER(G15:G100, I15:I100=""Dress""))+ SUM(FILTER(L15:L100, N15:N100=""Dress""))+SUM(FILTER(Q15:Q100, S15:S100=""Dress""))
"),410442.0)</f>
        <v>410442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>
      <c r="A7" s="16"/>
      <c r="B7" s="16"/>
      <c r="C7" s="16"/>
      <c r="D7" s="12" t="s">
        <v>14</v>
      </c>
      <c r="E7" s="19">
        <f>IFERROR(__xludf.DUMMYFUNCTION("SUM(FILTER(B15:B100, D15:D100=""Luxary""))+SUM(FILTER(G15:G100, I15:I100=""Luxary""))+ SUM(FILTER(L15:L100, N15:N100=""Luxary""))+SUM(FILTER(Q15:Q100, S15:S100=""Luxary""))
"),479365.0)</f>
        <v>479365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>
      <c r="A8" s="16"/>
      <c r="B8" s="16"/>
      <c r="C8" s="16"/>
      <c r="D8" s="20" t="s">
        <v>15</v>
      </c>
      <c r="E8" s="21">
        <f>IFERROR(__xludf.DUMMYFUNCTION("SUM(FILTER(B15:B100, D15:D100=""Other Expenses""))+SUM(FILTER(G15:G100, I15:I100=""Other Expenses""))+ SUM(FILTER(L15:L100, N15:N100=""Other Expenses""))+SUM(FILTER(Q15:Q100, S15:S100=""Other Expenses""))
"),716239.0)</f>
        <v>716239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>
      <c r="A9" s="16"/>
      <c r="B9" s="16"/>
      <c r="C9" s="16"/>
      <c r="D9" s="10" t="s">
        <v>16</v>
      </c>
      <c r="E9" s="22">
        <f>IFERROR(__xludf.DUMMYFUNCTION("SUM(FILTER(B15:B100, D15:D100=""Capital Gain""))+SUM(FILTER(G15:G100, I15:I100=""Capital Gain""))+ SUM(FILTER(L15:L100, N15:N100=""Capital Gain""))+SUM(FILTER(Q15:Q100, S15:S100=""Capital Gain""))
"),649720.0)</f>
        <v>649720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>
      <c r="A10" s="16"/>
      <c r="B10" s="16"/>
      <c r="C10" s="16"/>
      <c r="D10" s="23" t="s">
        <v>17</v>
      </c>
      <c r="E10" s="24">
        <f>IFERROR(__xludf.DUMMYFUNCTION("SUM(FILTER(B15:B100, D15:D100=""Money lend""))+SUM(FILTER(G15:G100, I15:I100=""Money lend""))+ SUM(FILTER(L15:L100, N15:N100=""Money lend""))+SUM(FILTER(Q15:Q100, S15:S100=""Money lend""))
"),176850.0)</f>
        <v>176850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>
      <c r="A13" s="27" t="s">
        <v>5</v>
      </c>
      <c r="B13" s="28" t="s">
        <v>18</v>
      </c>
      <c r="C13" s="29">
        <f t="array" ref="C13">SUM(IF(C15:C100="spend", -B15:B100, IF(C15:C100="gain", B15:B100, 0)))
</f>
        <v>-4269259</v>
      </c>
      <c r="D13" s="30"/>
      <c r="E13" s="16"/>
      <c r="F13" s="27" t="s">
        <v>19</v>
      </c>
      <c r="G13" s="28" t="s">
        <v>18</v>
      </c>
      <c r="H13" s="29">
        <f t="array" ref="H13">SUM(IF(H15:H100="spend", -G15:G100, IF(H15:H100="gain", G15:G100, 0)))
</f>
        <v>-353300</v>
      </c>
      <c r="I13" s="30"/>
      <c r="J13" s="16"/>
      <c r="K13" s="27" t="s">
        <v>9</v>
      </c>
      <c r="L13" s="28" t="s">
        <v>18</v>
      </c>
      <c r="M13" s="29">
        <f t="array" ref="M13">SUM(IF(M15:M100="spend", -L15:L100, IF(M15:M100="gain", L15:L100, 0)))
</f>
        <v>-220760</v>
      </c>
      <c r="N13" s="30"/>
      <c r="O13" s="16"/>
      <c r="P13" s="27" t="s">
        <v>11</v>
      </c>
      <c r="Q13" s="28" t="s">
        <v>18</v>
      </c>
      <c r="R13" s="29">
        <f t="array" ref="R13">SUM(IF(R15:R100="spend", -Q15:Q100, IF(R15:R100="gain", Q15:Q100, 0)))
</f>
        <v>-272170</v>
      </c>
      <c r="S13" s="30"/>
    </row>
    <row r="14">
      <c r="A14" s="31" t="s">
        <v>20</v>
      </c>
      <c r="B14" s="32" t="s">
        <v>4</v>
      </c>
      <c r="C14" s="33" t="s">
        <v>21</v>
      </c>
      <c r="D14" s="34" t="s">
        <v>22</v>
      </c>
      <c r="E14" s="16"/>
      <c r="F14" s="31" t="s">
        <v>20</v>
      </c>
      <c r="G14" s="32" t="s">
        <v>4</v>
      </c>
      <c r="H14" s="33" t="s">
        <v>21</v>
      </c>
      <c r="I14" s="34" t="s">
        <v>22</v>
      </c>
      <c r="J14" s="16"/>
      <c r="K14" s="31" t="s">
        <v>20</v>
      </c>
      <c r="L14" s="32" t="s">
        <v>4</v>
      </c>
      <c r="M14" s="33" t="s">
        <v>21</v>
      </c>
      <c r="N14" s="34" t="s">
        <v>22</v>
      </c>
      <c r="O14" s="26"/>
      <c r="P14" s="31" t="s">
        <v>20</v>
      </c>
      <c r="Q14" s="32" t="s">
        <v>4</v>
      </c>
      <c r="R14" s="33" t="s">
        <v>21</v>
      </c>
      <c r="S14" s="34" t="s">
        <v>22</v>
      </c>
    </row>
    <row r="15">
      <c r="A15" s="11" t="s">
        <v>23</v>
      </c>
      <c r="B15" s="35">
        <v>200.0</v>
      </c>
      <c r="C15" s="36" t="s">
        <v>24</v>
      </c>
      <c r="D15" s="37" t="s">
        <v>6</v>
      </c>
      <c r="E15" s="16"/>
      <c r="F15" s="11" t="s">
        <v>23</v>
      </c>
      <c r="G15" s="35">
        <v>200.0</v>
      </c>
      <c r="H15" s="36" t="s">
        <v>24</v>
      </c>
      <c r="I15" s="37" t="s">
        <v>6</v>
      </c>
      <c r="J15" s="16"/>
      <c r="K15" s="11" t="s">
        <v>25</v>
      </c>
      <c r="L15" s="35">
        <v>30000.0</v>
      </c>
      <c r="M15" s="36" t="s">
        <v>24</v>
      </c>
      <c r="N15" s="37" t="s">
        <v>8</v>
      </c>
      <c r="O15" s="26"/>
      <c r="P15" s="11" t="s">
        <v>23</v>
      </c>
      <c r="Q15" s="35">
        <v>200.0</v>
      </c>
      <c r="R15" s="36" t="s">
        <v>24</v>
      </c>
      <c r="S15" s="37" t="s">
        <v>6</v>
      </c>
    </row>
    <row r="16">
      <c r="A16" s="11" t="s">
        <v>26</v>
      </c>
      <c r="B16" s="35">
        <v>234.0</v>
      </c>
      <c r="C16" s="36" t="s">
        <v>24</v>
      </c>
      <c r="D16" s="37" t="s">
        <v>6</v>
      </c>
      <c r="E16" s="16"/>
      <c r="F16" s="11" t="s">
        <v>27</v>
      </c>
      <c r="G16" s="35">
        <v>1500.0</v>
      </c>
      <c r="H16" s="36" t="s">
        <v>24</v>
      </c>
      <c r="I16" s="37" t="s">
        <v>10</v>
      </c>
      <c r="J16" s="16"/>
      <c r="K16" s="11" t="s">
        <v>28</v>
      </c>
      <c r="L16" s="35">
        <v>20000.0</v>
      </c>
      <c r="M16" s="36" t="s">
        <v>29</v>
      </c>
      <c r="N16" s="37" t="s">
        <v>16</v>
      </c>
      <c r="O16" s="26"/>
      <c r="P16" s="11" t="s">
        <v>26</v>
      </c>
      <c r="Q16" s="35">
        <v>150.0</v>
      </c>
      <c r="R16" s="36" t="s">
        <v>24</v>
      </c>
      <c r="S16" s="37" t="s">
        <v>6</v>
      </c>
    </row>
    <row r="17">
      <c r="A17" s="11" t="s">
        <v>30</v>
      </c>
      <c r="B17" s="35">
        <v>1234.0</v>
      </c>
      <c r="C17" s="36" t="s">
        <v>24</v>
      </c>
      <c r="D17" s="37" t="s">
        <v>6</v>
      </c>
      <c r="E17" s="16"/>
      <c r="F17" s="11" t="s">
        <v>31</v>
      </c>
      <c r="G17" s="35">
        <v>20000.0</v>
      </c>
      <c r="H17" s="36" t="s">
        <v>24</v>
      </c>
      <c r="I17" s="37" t="s">
        <v>8</v>
      </c>
      <c r="J17" s="16"/>
      <c r="K17" s="11" t="s">
        <v>32</v>
      </c>
      <c r="L17" s="35">
        <v>2000.0</v>
      </c>
      <c r="M17" s="36" t="s">
        <v>24</v>
      </c>
      <c r="N17" s="37" t="s">
        <v>15</v>
      </c>
      <c r="O17" s="26"/>
      <c r="P17" s="11" t="s">
        <v>30</v>
      </c>
      <c r="Q17" s="35">
        <v>3000.0</v>
      </c>
      <c r="R17" s="36" t="s">
        <v>24</v>
      </c>
      <c r="S17" s="37" t="s">
        <v>6</v>
      </c>
    </row>
    <row r="18">
      <c r="A18" s="11" t="s">
        <v>33</v>
      </c>
      <c r="B18" s="35">
        <v>1134.0</v>
      </c>
      <c r="C18" s="36" t="s">
        <v>24</v>
      </c>
      <c r="D18" s="37" t="s">
        <v>8</v>
      </c>
      <c r="E18" s="16"/>
      <c r="F18" s="11" t="s">
        <v>34</v>
      </c>
      <c r="G18" s="35">
        <v>10000.0</v>
      </c>
      <c r="H18" s="36" t="s">
        <v>24</v>
      </c>
      <c r="I18" s="37" t="s">
        <v>15</v>
      </c>
      <c r="J18" s="16"/>
      <c r="K18" s="11" t="s">
        <v>35</v>
      </c>
      <c r="L18" s="35">
        <v>1500.0</v>
      </c>
      <c r="M18" s="36" t="s">
        <v>24</v>
      </c>
      <c r="N18" s="37" t="s">
        <v>14</v>
      </c>
      <c r="O18" s="26"/>
      <c r="P18" s="11" t="s">
        <v>33</v>
      </c>
      <c r="Q18" s="35">
        <v>15000.0</v>
      </c>
      <c r="R18" s="36" t="s">
        <v>24</v>
      </c>
      <c r="S18" s="37" t="s">
        <v>8</v>
      </c>
    </row>
    <row r="19">
      <c r="A19" s="11" t="s">
        <v>36</v>
      </c>
      <c r="B19" s="35">
        <v>5432.0</v>
      </c>
      <c r="C19" s="36" t="s">
        <v>29</v>
      </c>
      <c r="D19" s="37" t="s">
        <v>16</v>
      </c>
      <c r="E19" s="16"/>
      <c r="F19" s="11" t="s">
        <v>37</v>
      </c>
      <c r="G19" s="35">
        <v>15000.0</v>
      </c>
      <c r="H19" s="36" t="s">
        <v>29</v>
      </c>
      <c r="I19" s="37" t="s">
        <v>16</v>
      </c>
      <c r="J19" s="16"/>
      <c r="K19" s="11" t="s">
        <v>38</v>
      </c>
      <c r="L19" s="35">
        <v>500.0</v>
      </c>
      <c r="M19" s="36" t="s">
        <v>24</v>
      </c>
      <c r="N19" s="37" t="s">
        <v>12</v>
      </c>
      <c r="O19" s="26"/>
      <c r="P19" s="11" t="s">
        <v>36</v>
      </c>
      <c r="Q19" s="35">
        <v>20000.0</v>
      </c>
      <c r="R19" s="36" t="s">
        <v>29</v>
      </c>
      <c r="S19" s="37" t="s">
        <v>16</v>
      </c>
    </row>
    <row r="20">
      <c r="A20" s="11" t="s">
        <v>39</v>
      </c>
      <c r="B20" s="35">
        <v>5432.0</v>
      </c>
      <c r="C20" s="36" t="s">
        <v>24</v>
      </c>
      <c r="D20" s="37" t="s">
        <v>10</v>
      </c>
      <c r="E20" s="16"/>
      <c r="F20" s="11" t="s">
        <v>40</v>
      </c>
      <c r="G20" s="35">
        <v>25000.0</v>
      </c>
      <c r="H20" s="36" t="s">
        <v>24</v>
      </c>
      <c r="I20" s="37" t="s">
        <v>12</v>
      </c>
      <c r="J20" s="16"/>
      <c r="K20" s="11" t="s">
        <v>41</v>
      </c>
      <c r="L20" s="35">
        <v>33.0</v>
      </c>
      <c r="M20" s="36" t="s">
        <v>24</v>
      </c>
      <c r="N20" s="37" t="s">
        <v>15</v>
      </c>
      <c r="O20" s="16"/>
      <c r="P20" s="11" t="s">
        <v>39</v>
      </c>
      <c r="Q20" s="35">
        <v>2500.0</v>
      </c>
      <c r="R20" s="36" t="s">
        <v>24</v>
      </c>
      <c r="S20" s="37" t="s">
        <v>10</v>
      </c>
    </row>
    <row r="21">
      <c r="A21" s="11" t="s">
        <v>42</v>
      </c>
      <c r="B21" s="35">
        <v>5567.0</v>
      </c>
      <c r="C21" s="36" t="s">
        <v>24</v>
      </c>
      <c r="D21" s="37" t="s">
        <v>15</v>
      </c>
      <c r="E21" s="16"/>
      <c r="F21" s="11" t="s">
        <v>43</v>
      </c>
      <c r="G21" s="35">
        <v>7000.0</v>
      </c>
      <c r="H21" s="36" t="s">
        <v>24</v>
      </c>
      <c r="I21" s="37" t="s">
        <v>14</v>
      </c>
      <c r="J21" s="16"/>
      <c r="K21" s="11" t="s">
        <v>44</v>
      </c>
      <c r="L21" s="35">
        <v>446.0</v>
      </c>
      <c r="M21" s="36" t="s">
        <v>29</v>
      </c>
      <c r="N21" s="37" t="s">
        <v>16</v>
      </c>
      <c r="O21" s="16"/>
      <c r="P21" s="11" t="s">
        <v>42</v>
      </c>
      <c r="Q21" s="35">
        <v>5000.0</v>
      </c>
      <c r="R21" s="36" t="s">
        <v>24</v>
      </c>
      <c r="S21" s="37" t="s">
        <v>15</v>
      </c>
    </row>
    <row r="22">
      <c r="A22" s="11" t="s">
        <v>45</v>
      </c>
      <c r="B22" s="35">
        <v>3256.0</v>
      </c>
      <c r="C22" s="36" t="s">
        <v>24</v>
      </c>
      <c r="D22" s="37" t="s">
        <v>12</v>
      </c>
      <c r="E22" s="16"/>
      <c r="F22" s="11" t="s">
        <v>46</v>
      </c>
      <c r="G22" s="35">
        <v>5000.0</v>
      </c>
      <c r="H22" s="36" t="s">
        <v>24</v>
      </c>
      <c r="I22" s="37" t="s">
        <v>15</v>
      </c>
      <c r="J22" s="16"/>
      <c r="K22" s="11" t="s">
        <v>47</v>
      </c>
      <c r="L22" s="35">
        <v>752.0</v>
      </c>
      <c r="M22" s="36" t="s">
        <v>29</v>
      </c>
      <c r="N22" s="37" t="s">
        <v>16</v>
      </c>
      <c r="O22" s="16"/>
      <c r="P22" s="11" t="s">
        <v>45</v>
      </c>
      <c r="Q22" s="35">
        <v>25000.0</v>
      </c>
      <c r="R22" s="36" t="s">
        <v>24</v>
      </c>
      <c r="S22" s="37" t="s">
        <v>12</v>
      </c>
    </row>
    <row r="23">
      <c r="A23" s="11" t="s">
        <v>48</v>
      </c>
      <c r="B23" s="35">
        <v>6432.0</v>
      </c>
      <c r="C23" s="36" t="s">
        <v>24</v>
      </c>
      <c r="D23" s="37" t="s">
        <v>13</v>
      </c>
      <c r="E23" s="16"/>
      <c r="F23" s="11" t="s">
        <v>49</v>
      </c>
      <c r="G23" s="35">
        <v>600.0</v>
      </c>
      <c r="H23" s="36" t="s">
        <v>24</v>
      </c>
      <c r="I23" s="37" t="s">
        <v>6</v>
      </c>
      <c r="J23" s="16"/>
      <c r="K23" s="11" t="s">
        <v>50</v>
      </c>
      <c r="L23" s="35">
        <v>836.0</v>
      </c>
      <c r="M23" s="36" t="s">
        <v>24</v>
      </c>
      <c r="N23" s="37" t="s">
        <v>10</v>
      </c>
      <c r="O23" s="16"/>
      <c r="P23" s="11" t="s">
        <v>48</v>
      </c>
      <c r="Q23" s="35">
        <v>5000.0</v>
      </c>
      <c r="R23" s="36" t="s">
        <v>24</v>
      </c>
      <c r="S23" s="37" t="s">
        <v>13</v>
      </c>
    </row>
    <row r="24">
      <c r="A24" s="11" t="s">
        <v>51</v>
      </c>
      <c r="B24" s="35">
        <v>68.0</v>
      </c>
      <c r="C24" s="36" t="s">
        <v>29</v>
      </c>
      <c r="D24" s="37" t="s">
        <v>16</v>
      </c>
      <c r="E24" s="16"/>
      <c r="F24" s="11" t="s">
        <v>52</v>
      </c>
      <c r="G24" s="35">
        <v>80000.0</v>
      </c>
      <c r="H24" s="36" t="s">
        <v>24</v>
      </c>
      <c r="I24" s="37" t="s">
        <v>14</v>
      </c>
      <c r="J24" s="16"/>
      <c r="K24" s="11" t="s">
        <v>53</v>
      </c>
      <c r="L24" s="35">
        <v>3566.0</v>
      </c>
      <c r="M24" s="36" t="s">
        <v>24</v>
      </c>
      <c r="N24" s="37" t="s">
        <v>8</v>
      </c>
      <c r="O24" s="16"/>
      <c r="P24" s="11" t="s">
        <v>51</v>
      </c>
      <c r="Q24" s="35">
        <v>8000.0</v>
      </c>
      <c r="R24" s="36" t="s">
        <v>29</v>
      </c>
      <c r="S24" s="37" t="s">
        <v>16</v>
      </c>
    </row>
    <row r="25">
      <c r="A25" s="11" t="s">
        <v>54</v>
      </c>
      <c r="B25" s="35">
        <v>4444.0</v>
      </c>
      <c r="C25" s="36" t="s">
        <v>24</v>
      </c>
      <c r="D25" s="37" t="s">
        <v>6</v>
      </c>
      <c r="E25" s="16"/>
      <c r="F25" s="11" t="s">
        <v>55</v>
      </c>
      <c r="G25" s="35">
        <v>18000.0</v>
      </c>
      <c r="H25" s="36" t="s">
        <v>29</v>
      </c>
      <c r="I25" s="37" t="s">
        <v>16</v>
      </c>
      <c r="J25" s="16"/>
      <c r="K25" s="11" t="s">
        <v>56</v>
      </c>
      <c r="L25" s="35">
        <v>2563.0</v>
      </c>
      <c r="M25" s="36" t="s">
        <v>24</v>
      </c>
      <c r="N25" s="37" t="s">
        <v>12</v>
      </c>
      <c r="O25" s="16"/>
      <c r="P25" s="11" t="s">
        <v>54</v>
      </c>
      <c r="Q25" s="35">
        <v>1200.0</v>
      </c>
      <c r="R25" s="36" t="s">
        <v>24</v>
      </c>
      <c r="S25" s="37" t="s">
        <v>6</v>
      </c>
    </row>
    <row r="26">
      <c r="A26" s="11" t="s">
        <v>57</v>
      </c>
      <c r="B26" s="35">
        <v>3225.0</v>
      </c>
      <c r="C26" s="36" t="s">
        <v>24</v>
      </c>
      <c r="D26" s="37" t="s">
        <v>6</v>
      </c>
      <c r="E26" s="16"/>
      <c r="F26" s="11" t="s">
        <v>58</v>
      </c>
      <c r="G26" s="35">
        <v>1200.0</v>
      </c>
      <c r="H26" s="36" t="s">
        <v>24</v>
      </c>
      <c r="I26" s="37" t="s">
        <v>6</v>
      </c>
      <c r="J26" s="16"/>
      <c r="K26" s="11" t="s">
        <v>59</v>
      </c>
      <c r="L26" s="35">
        <v>2456.0</v>
      </c>
      <c r="M26" s="36" t="s">
        <v>24</v>
      </c>
      <c r="N26" s="37" t="s">
        <v>14</v>
      </c>
      <c r="O26" s="16"/>
      <c r="P26" s="11" t="s">
        <v>57</v>
      </c>
      <c r="Q26" s="35">
        <v>1500.0</v>
      </c>
      <c r="R26" s="36" t="s">
        <v>24</v>
      </c>
      <c r="S26" s="37" t="s">
        <v>6</v>
      </c>
    </row>
    <row r="27">
      <c r="A27" s="11" t="s">
        <v>60</v>
      </c>
      <c r="B27" s="35">
        <v>775.0</v>
      </c>
      <c r="C27" s="36" t="s">
        <v>24</v>
      </c>
      <c r="D27" s="37" t="s">
        <v>14</v>
      </c>
      <c r="E27" s="16"/>
      <c r="F27" s="11" t="s">
        <v>61</v>
      </c>
      <c r="G27" s="35">
        <v>3000.0</v>
      </c>
      <c r="H27" s="36" t="s">
        <v>24</v>
      </c>
      <c r="I27" s="37" t="s">
        <v>12</v>
      </c>
      <c r="J27" s="16"/>
      <c r="K27" s="11" t="s">
        <v>62</v>
      </c>
      <c r="L27" s="35">
        <v>321.0</v>
      </c>
      <c r="M27" s="36" t="s">
        <v>24</v>
      </c>
      <c r="N27" s="37" t="s">
        <v>14</v>
      </c>
      <c r="O27" s="16"/>
      <c r="P27" s="11" t="s">
        <v>60</v>
      </c>
      <c r="Q27" s="35">
        <v>1200.0</v>
      </c>
      <c r="R27" s="36" t="s">
        <v>24</v>
      </c>
      <c r="S27" s="37" t="s">
        <v>14</v>
      </c>
    </row>
    <row r="28">
      <c r="A28" s="11" t="s">
        <v>63</v>
      </c>
      <c r="B28" s="35">
        <v>367.0</v>
      </c>
      <c r="C28" s="36" t="s">
        <v>24</v>
      </c>
      <c r="D28" s="37" t="s">
        <v>6</v>
      </c>
      <c r="E28" s="16"/>
      <c r="F28" s="11" t="s">
        <v>64</v>
      </c>
      <c r="G28" s="35">
        <v>12000.0</v>
      </c>
      <c r="H28" s="36" t="s">
        <v>24</v>
      </c>
      <c r="I28" s="37" t="s">
        <v>15</v>
      </c>
      <c r="J28" s="16"/>
      <c r="K28" s="11" t="s">
        <v>65</v>
      </c>
      <c r="L28" s="35">
        <v>578.0</v>
      </c>
      <c r="M28" s="36" t="s">
        <v>24</v>
      </c>
      <c r="N28" s="37" t="s">
        <v>15</v>
      </c>
      <c r="O28" s="16"/>
      <c r="P28" s="11" t="s">
        <v>63</v>
      </c>
      <c r="Q28" s="35">
        <v>400.0</v>
      </c>
      <c r="R28" s="36" t="s">
        <v>24</v>
      </c>
      <c r="S28" s="37" t="s">
        <v>6</v>
      </c>
    </row>
    <row r="29">
      <c r="A29" s="11" t="s">
        <v>66</v>
      </c>
      <c r="B29" s="35">
        <v>22478.0</v>
      </c>
      <c r="C29" s="36" t="s">
        <v>24</v>
      </c>
      <c r="D29" s="37" t="s">
        <v>15</v>
      </c>
      <c r="E29" s="16"/>
      <c r="F29" s="11" t="s">
        <v>67</v>
      </c>
      <c r="G29" s="35">
        <v>4000.0</v>
      </c>
      <c r="H29" s="36" t="s">
        <v>24</v>
      </c>
      <c r="I29" s="37" t="s">
        <v>12</v>
      </c>
      <c r="J29" s="16"/>
      <c r="K29" s="11" t="s">
        <v>68</v>
      </c>
      <c r="L29" s="35">
        <v>3357.0</v>
      </c>
      <c r="M29" s="36" t="s">
        <v>29</v>
      </c>
      <c r="N29" s="37" t="s">
        <v>16</v>
      </c>
      <c r="O29" s="16"/>
      <c r="P29" s="11" t="s">
        <v>66</v>
      </c>
      <c r="Q29" s="35">
        <v>7000.0</v>
      </c>
      <c r="R29" s="36" t="s">
        <v>24</v>
      </c>
      <c r="S29" s="37" t="s">
        <v>15</v>
      </c>
    </row>
    <row r="30">
      <c r="A30" s="11" t="s">
        <v>69</v>
      </c>
      <c r="B30" s="35">
        <v>224.0</v>
      </c>
      <c r="C30" s="36" t="s">
        <v>29</v>
      </c>
      <c r="D30" s="37" t="s">
        <v>16</v>
      </c>
      <c r="E30" s="16"/>
      <c r="F30" s="11" t="s">
        <v>25</v>
      </c>
      <c r="G30" s="35">
        <v>30000.0</v>
      </c>
      <c r="H30" s="36" t="s">
        <v>24</v>
      </c>
      <c r="I30" s="37" t="s">
        <v>8</v>
      </c>
      <c r="J30" s="16"/>
      <c r="K30" s="11" t="s">
        <v>70</v>
      </c>
      <c r="L30" s="35">
        <v>22.0</v>
      </c>
      <c r="M30" s="36" t="s">
        <v>24</v>
      </c>
      <c r="N30" s="37" t="s">
        <v>15</v>
      </c>
      <c r="O30" s="16"/>
      <c r="P30" s="11" t="s">
        <v>69</v>
      </c>
      <c r="Q30" s="35">
        <v>3500.0</v>
      </c>
      <c r="R30" s="36" t="s">
        <v>29</v>
      </c>
      <c r="S30" s="37" t="s">
        <v>16</v>
      </c>
    </row>
    <row r="31">
      <c r="A31" s="11" t="s">
        <v>71</v>
      </c>
      <c r="B31" s="35">
        <v>246.0</v>
      </c>
      <c r="C31" s="36" t="s">
        <v>24</v>
      </c>
      <c r="D31" s="37" t="s">
        <v>15</v>
      </c>
      <c r="E31" s="16"/>
      <c r="F31" s="11" t="s">
        <v>28</v>
      </c>
      <c r="G31" s="35">
        <v>20000.0</v>
      </c>
      <c r="H31" s="36" t="s">
        <v>29</v>
      </c>
      <c r="I31" s="37" t="s">
        <v>16</v>
      </c>
      <c r="J31" s="16"/>
      <c r="K31" s="11" t="s">
        <v>71</v>
      </c>
      <c r="L31" s="35">
        <v>1200.0</v>
      </c>
      <c r="M31" s="36" t="s">
        <v>24</v>
      </c>
      <c r="N31" s="37" t="s">
        <v>15</v>
      </c>
      <c r="O31" s="16"/>
      <c r="P31" s="11" t="s">
        <v>25</v>
      </c>
      <c r="Q31" s="35">
        <v>30000.0</v>
      </c>
      <c r="R31" s="36" t="s">
        <v>24</v>
      </c>
      <c r="S31" s="37" t="s">
        <v>8</v>
      </c>
    </row>
    <row r="32">
      <c r="A32" s="11" t="s">
        <v>41</v>
      </c>
      <c r="B32" s="35">
        <v>33.0</v>
      </c>
      <c r="C32" s="36" t="s">
        <v>24</v>
      </c>
      <c r="D32" s="37" t="s">
        <v>15</v>
      </c>
      <c r="E32" s="16"/>
      <c r="F32" s="11" t="s">
        <v>32</v>
      </c>
      <c r="G32" s="35">
        <v>2000.0</v>
      </c>
      <c r="H32" s="36" t="s">
        <v>24</v>
      </c>
      <c r="I32" s="37" t="s">
        <v>15</v>
      </c>
      <c r="J32" s="16"/>
      <c r="K32" s="11" t="s">
        <v>41</v>
      </c>
      <c r="L32" s="35">
        <v>800.0</v>
      </c>
      <c r="M32" s="36" t="s">
        <v>24</v>
      </c>
      <c r="N32" s="37" t="s">
        <v>15</v>
      </c>
      <c r="O32" s="16"/>
      <c r="P32" s="11" t="s">
        <v>28</v>
      </c>
      <c r="Q32" s="35">
        <v>20000.0</v>
      </c>
      <c r="R32" s="36" t="s">
        <v>29</v>
      </c>
      <c r="S32" s="37" t="s">
        <v>16</v>
      </c>
    </row>
    <row r="33">
      <c r="A33" s="11" t="s">
        <v>44</v>
      </c>
      <c r="B33" s="35">
        <v>446.0</v>
      </c>
      <c r="C33" s="36" t="s">
        <v>29</v>
      </c>
      <c r="D33" s="37" t="s">
        <v>16</v>
      </c>
      <c r="E33" s="16"/>
      <c r="F33" s="11" t="s">
        <v>35</v>
      </c>
      <c r="G33" s="35">
        <v>1500.0</v>
      </c>
      <c r="H33" s="36" t="s">
        <v>24</v>
      </c>
      <c r="I33" s="37" t="s">
        <v>14</v>
      </c>
      <c r="J33" s="16"/>
      <c r="K33" s="11" t="s">
        <v>44</v>
      </c>
      <c r="L33" s="35">
        <v>10000.0</v>
      </c>
      <c r="M33" s="36" t="s">
        <v>29</v>
      </c>
      <c r="N33" s="37" t="s">
        <v>16</v>
      </c>
      <c r="O33" s="16"/>
      <c r="P33" s="11" t="s">
        <v>32</v>
      </c>
      <c r="Q33" s="35">
        <v>2000.0</v>
      </c>
      <c r="R33" s="36" t="s">
        <v>24</v>
      </c>
      <c r="S33" s="37" t="s">
        <v>15</v>
      </c>
    </row>
    <row r="34">
      <c r="A34" s="11" t="s">
        <v>47</v>
      </c>
      <c r="B34" s="35">
        <v>752.0</v>
      </c>
      <c r="C34" s="36" t="s">
        <v>29</v>
      </c>
      <c r="D34" s="37" t="s">
        <v>16</v>
      </c>
      <c r="E34" s="16"/>
      <c r="F34" s="11" t="s">
        <v>38</v>
      </c>
      <c r="G34" s="35">
        <v>500.0</v>
      </c>
      <c r="H34" s="36" t="s">
        <v>24</v>
      </c>
      <c r="I34" s="37" t="s">
        <v>12</v>
      </c>
      <c r="J34" s="16"/>
      <c r="K34" s="11" t="s">
        <v>47</v>
      </c>
      <c r="L34" s="35">
        <v>15000.0</v>
      </c>
      <c r="M34" s="36" t="s">
        <v>29</v>
      </c>
      <c r="N34" s="37" t="s">
        <v>16</v>
      </c>
      <c r="O34" s="16"/>
      <c r="P34" s="11" t="s">
        <v>35</v>
      </c>
      <c r="Q34" s="35">
        <v>1500.0</v>
      </c>
      <c r="R34" s="36" t="s">
        <v>24</v>
      </c>
      <c r="S34" s="37" t="s">
        <v>14</v>
      </c>
    </row>
    <row r="35">
      <c r="A35" s="11" t="s">
        <v>50</v>
      </c>
      <c r="B35" s="35">
        <v>836.0</v>
      </c>
      <c r="C35" s="36" t="s">
        <v>24</v>
      </c>
      <c r="D35" s="37" t="s">
        <v>10</v>
      </c>
      <c r="E35" s="16"/>
      <c r="F35" s="11" t="s">
        <v>72</v>
      </c>
      <c r="G35" s="35">
        <v>300.0</v>
      </c>
      <c r="H35" s="36" t="s">
        <v>24</v>
      </c>
      <c r="I35" s="37" t="s">
        <v>15</v>
      </c>
      <c r="J35" s="16"/>
      <c r="K35" s="11" t="s">
        <v>50</v>
      </c>
      <c r="L35" s="35">
        <v>1500.0</v>
      </c>
      <c r="M35" s="36" t="s">
        <v>24</v>
      </c>
      <c r="N35" s="37" t="s">
        <v>10</v>
      </c>
      <c r="O35" s="16"/>
      <c r="P35" s="11" t="s">
        <v>38</v>
      </c>
      <c r="Q35" s="35">
        <v>500.0</v>
      </c>
      <c r="R35" s="36" t="s">
        <v>24</v>
      </c>
      <c r="S35" s="37" t="s">
        <v>12</v>
      </c>
    </row>
    <row r="36">
      <c r="A36" s="11" t="s">
        <v>53</v>
      </c>
      <c r="B36" s="35">
        <v>3566.0</v>
      </c>
      <c r="C36" s="36" t="s">
        <v>24</v>
      </c>
      <c r="D36" s="37" t="s">
        <v>8</v>
      </c>
      <c r="E36" s="16"/>
      <c r="F36" s="11" t="s">
        <v>73</v>
      </c>
      <c r="G36" s="35">
        <v>3500.0</v>
      </c>
      <c r="H36" s="36" t="s">
        <v>24</v>
      </c>
      <c r="I36" s="37" t="s">
        <v>6</v>
      </c>
      <c r="J36" s="16"/>
      <c r="K36" s="11" t="s">
        <v>53</v>
      </c>
      <c r="L36" s="35">
        <v>15000.0</v>
      </c>
      <c r="M36" s="36" t="s">
        <v>24</v>
      </c>
      <c r="N36" s="37" t="s">
        <v>8</v>
      </c>
      <c r="O36" s="16"/>
      <c r="P36" s="11" t="s">
        <v>41</v>
      </c>
      <c r="Q36" s="35">
        <v>33.0</v>
      </c>
      <c r="R36" s="36" t="s">
        <v>24</v>
      </c>
      <c r="S36" s="37" t="s">
        <v>15</v>
      </c>
    </row>
    <row r="37">
      <c r="A37" s="11" t="s">
        <v>56</v>
      </c>
      <c r="B37" s="35">
        <v>2563.0</v>
      </c>
      <c r="C37" s="36" t="s">
        <v>24</v>
      </c>
      <c r="D37" s="37" t="s">
        <v>12</v>
      </c>
      <c r="E37" s="16"/>
      <c r="F37" s="11" t="s">
        <v>74</v>
      </c>
      <c r="G37" s="35">
        <v>25000.0</v>
      </c>
      <c r="H37" s="36" t="s">
        <v>24</v>
      </c>
      <c r="I37" s="37" t="s">
        <v>75</v>
      </c>
      <c r="J37" s="16"/>
      <c r="K37" s="11" t="s">
        <v>56</v>
      </c>
      <c r="L37" s="35">
        <v>18000.0</v>
      </c>
      <c r="M37" s="36" t="s">
        <v>24</v>
      </c>
      <c r="N37" s="37" t="s">
        <v>12</v>
      </c>
      <c r="O37" s="16"/>
      <c r="P37" s="11" t="s">
        <v>44</v>
      </c>
      <c r="Q37" s="35">
        <v>446.0</v>
      </c>
      <c r="R37" s="36" t="s">
        <v>29</v>
      </c>
      <c r="S37" s="37" t="s">
        <v>16</v>
      </c>
    </row>
    <row r="38">
      <c r="A38" s="11" t="s">
        <v>59</v>
      </c>
      <c r="B38" s="35">
        <v>2456.0</v>
      </c>
      <c r="C38" s="36" t="s">
        <v>24</v>
      </c>
      <c r="D38" s="37" t="s">
        <v>14</v>
      </c>
      <c r="E38" s="16"/>
      <c r="F38" s="11" t="s">
        <v>76</v>
      </c>
      <c r="G38" s="35">
        <v>6000.0</v>
      </c>
      <c r="H38" s="36" t="s">
        <v>24</v>
      </c>
      <c r="I38" s="37" t="s">
        <v>14</v>
      </c>
      <c r="J38" s="16"/>
      <c r="K38" s="11" t="s">
        <v>59</v>
      </c>
      <c r="L38" s="35">
        <v>12000.0</v>
      </c>
      <c r="M38" s="36" t="s">
        <v>24</v>
      </c>
      <c r="N38" s="37" t="s">
        <v>14</v>
      </c>
      <c r="O38" s="16"/>
      <c r="P38" s="11" t="s">
        <v>47</v>
      </c>
      <c r="Q38" s="35">
        <v>752.0</v>
      </c>
      <c r="R38" s="36" t="s">
        <v>29</v>
      </c>
      <c r="S38" s="37" t="s">
        <v>16</v>
      </c>
    </row>
    <row r="39">
      <c r="A39" s="11" t="s">
        <v>62</v>
      </c>
      <c r="B39" s="35">
        <v>321.0</v>
      </c>
      <c r="C39" s="36" t="s">
        <v>24</v>
      </c>
      <c r="D39" s="37" t="s">
        <v>14</v>
      </c>
      <c r="E39" s="16"/>
      <c r="F39" s="11" t="s">
        <v>77</v>
      </c>
      <c r="G39" s="35">
        <v>10000.0</v>
      </c>
      <c r="H39" s="36" t="s">
        <v>24</v>
      </c>
      <c r="I39" s="37" t="s">
        <v>15</v>
      </c>
      <c r="J39" s="16"/>
      <c r="K39" s="11" t="s">
        <v>62</v>
      </c>
      <c r="L39" s="35">
        <v>2500.0</v>
      </c>
      <c r="M39" s="36" t="s">
        <v>24</v>
      </c>
      <c r="N39" s="37" t="s">
        <v>14</v>
      </c>
      <c r="O39" s="16"/>
      <c r="P39" s="11" t="s">
        <v>50</v>
      </c>
      <c r="Q39" s="35">
        <v>836.0</v>
      </c>
      <c r="R39" s="36" t="s">
        <v>24</v>
      </c>
      <c r="S39" s="37" t="s">
        <v>10</v>
      </c>
    </row>
    <row r="40">
      <c r="A40" s="11" t="s">
        <v>65</v>
      </c>
      <c r="B40" s="35">
        <v>578.0</v>
      </c>
      <c r="C40" s="36" t="s">
        <v>24</v>
      </c>
      <c r="D40" s="37" t="s">
        <v>15</v>
      </c>
      <c r="E40" s="16"/>
      <c r="F40" s="11" t="s">
        <v>78</v>
      </c>
      <c r="G40" s="35">
        <v>12000.0</v>
      </c>
      <c r="H40" s="36" t="s">
        <v>29</v>
      </c>
      <c r="I40" s="37" t="s">
        <v>16</v>
      </c>
      <c r="J40" s="16"/>
      <c r="K40" s="11" t="s">
        <v>65</v>
      </c>
      <c r="L40" s="35">
        <v>7000.0</v>
      </c>
      <c r="M40" s="36" t="s">
        <v>24</v>
      </c>
      <c r="N40" s="37" t="s">
        <v>15</v>
      </c>
      <c r="O40" s="16"/>
      <c r="P40" s="11" t="s">
        <v>53</v>
      </c>
      <c r="Q40" s="35">
        <v>3566.0</v>
      </c>
      <c r="R40" s="36" t="s">
        <v>24</v>
      </c>
      <c r="S40" s="37" t="s">
        <v>8</v>
      </c>
    </row>
    <row r="41">
      <c r="A41" s="11" t="s">
        <v>68</v>
      </c>
      <c r="B41" s="35">
        <v>3357.0</v>
      </c>
      <c r="C41" s="36" t="s">
        <v>29</v>
      </c>
      <c r="D41" s="37" t="s">
        <v>16</v>
      </c>
      <c r="E41" s="16"/>
      <c r="F41" s="11" t="s">
        <v>79</v>
      </c>
      <c r="G41" s="35">
        <v>30000.0</v>
      </c>
      <c r="H41" s="36" t="s">
        <v>24</v>
      </c>
      <c r="I41" s="37" t="s">
        <v>12</v>
      </c>
      <c r="J41" s="16"/>
      <c r="K41" s="11" t="s">
        <v>41</v>
      </c>
      <c r="L41" s="35">
        <v>33.0</v>
      </c>
      <c r="M41" s="36" t="s">
        <v>24</v>
      </c>
      <c r="N41" s="37" t="s">
        <v>15</v>
      </c>
      <c r="O41" s="16"/>
      <c r="P41" s="11" t="s">
        <v>56</v>
      </c>
      <c r="Q41" s="35">
        <v>2563.0</v>
      </c>
      <c r="R41" s="36" t="s">
        <v>24</v>
      </c>
      <c r="S41" s="37" t="s">
        <v>12</v>
      </c>
    </row>
    <row r="42">
      <c r="A42" s="11" t="s">
        <v>70</v>
      </c>
      <c r="B42" s="35">
        <v>22.0</v>
      </c>
      <c r="C42" s="36" t="s">
        <v>24</v>
      </c>
      <c r="D42" s="37" t="s">
        <v>15</v>
      </c>
      <c r="E42" s="16"/>
      <c r="F42" s="11" t="s">
        <v>80</v>
      </c>
      <c r="G42" s="35">
        <v>15000.0</v>
      </c>
      <c r="H42" s="36" t="s">
        <v>24</v>
      </c>
      <c r="I42" s="37" t="s">
        <v>15</v>
      </c>
      <c r="J42" s="16"/>
      <c r="K42" s="11" t="s">
        <v>44</v>
      </c>
      <c r="L42" s="35">
        <v>446.0</v>
      </c>
      <c r="M42" s="36" t="s">
        <v>29</v>
      </c>
      <c r="N42" s="37" t="s">
        <v>16</v>
      </c>
      <c r="O42" s="16"/>
      <c r="P42" s="11" t="s">
        <v>59</v>
      </c>
      <c r="Q42" s="35">
        <v>2456.0</v>
      </c>
      <c r="R42" s="36" t="s">
        <v>24</v>
      </c>
      <c r="S42" s="37" t="s">
        <v>14</v>
      </c>
    </row>
    <row r="43">
      <c r="A43" s="11" t="s">
        <v>81</v>
      </c>
      <c r="B43" s="35">
        <v>446.0</v>
      </c>
      <c r="C43" s="36" t="s">
        <v>24</v>
      </c>
      <c r="D43" s="37" t="s">
        <v>15</v>
      </c>
      <c r="E43" s="16"/>
      <c r="F43" s="11" t="s">
        <v>82</v>
      </c>
      <c r="G43" s="35">
        <v>20000.0</v>
      </c>
      <c r="H43" s="36" t="s">
        <v>24</v>
      </c>
      <c r="I43" s="37" t="s">
        <v>15</v>
      </c>
      <c r="J43" s="16"/>
      <c r="K43" s="11" t="s">
        <v>47</v>
      </c>
      <c r="L43" s="35">
        <v>752.0</v>
      </c>
      <c r="M43" s="36" t="s">
        <v>29</v>
      </c>
      <c r="N43" s="37" t="s">
        <v>16</v>
      </c>
      <c r="O43" s="16"/>
      <c r="P43" s="11" t="s">
        <v>62</v>
      </c>
      <c r="Q43" s="35">
        <v>321.0</v>
      </c>
      <c r="R43" s="36" t="s">
        <v>24</v>
      </c>
      <c r="S43" s="37" t="s">
        <v>14</v>
      </c>
    </row>
    <row r="44">
      <c r="A44" s="11" t="s">
        <v>83</v>
      </c>
      <c r="B44" s="35">
        <v>332.0</v>
      </c>
      <c r="C44" s="36" t="s">
        <v>24</v>
      </c>
      <c r="D44" s="37" t="s">
        <v>14</v>
      </c>
      <c r="E44" s="16"/>
      <c r="F44" s="11" t="s">
        <v>84</v>
      </c>
      <c r="G44" s="35">
        <v>40000.0</v>
      </c>
      <c r="H44" s="36" t="s">
        <v>29</v>
      </c>
      <c r="I44" s="37" t="s">
        <v>16</v>
      </c>
      <c r="J44" s="16"/>
      <c r="K44" s="11" t="s">
        <v>50</v>
      </c>
      <c r="L44" s="35">
        <v>836.0</v>
      </c>
      <c r="M44" s="36" t="s">
        <v>24</v>
      </c>
      <c r="N44" s="37" t="s">
        <v>10</v>
      </c>
      <c r="O44" s="16"/>
      <c r="P44" s="11" t="s">
        <v>65</v>
      </c>
      <c r="Q44" s="35">
        <v>578.0</v>
      </c>
      <c r="R44" s="36" t="s">
        <v>24</v>
      </c>
      <c r="S44" s="37" t="s">
        <v>15</v>
      </c>
    </row>
    <row r="45">
      <c r="A45" s="11" t="s">
        <v>85</v>
      </c>
      <c r="B45" s="35">
        <v>6789.0</v>
      </c>
      <c r="C45" s="36" t="s">
        <v>24</v>
      </c>
      <c r="D45" s="37" t="s">
        <v>6</v>
      </c>
      <c r="E45" s="16"/>
      <c r="F45" s="11" t="s">
        <v>86</v>
      </c>
      <c r="G45" s="35">
        <v>7000.0</v>
      </c>
      <c r="H45" s="36" t="s">
        <v>24</v>
      </c>
      <c r="I45" s="37" t="s">
        <v>15</v>
      </c>
      <c r="J45" s="16"/>
      <c r="K45" s="11" t="s">
        <v>53</v>
      </c>
      <c r="L45" s="35">
        <v>3566.0</v>
      </c>
      <c r="M45" s="36" t="s">
        <v>24</v>
      </c>
      <c r="N45" s="37" t="s">
        <v>8</v>
      </c>
      <c r="O45" s="16"/>
      <c r="P45" s="11" t="s">
        <v>68</v>
      </c>
      <c r="Q45" s="35">
        <v>3357.0</v>
      </c>
      <c r="R45" s="36" t="s">
        <v>29</v>
      </c>
      <c r="S45" s="37" t="s">
        <v>16</v>
      </c>
    </row>
    <row r="46">
      <c r="A46" s="11" t="s">
        <v>87</v>
      </c>
      <c r="B46" s="35">
        <v>3214.0</v>
      </c>
      <c r="C46" s="36" t="s">
        <v>24</v>
      </c>
      <c r="D46" s="37" t="s">
        <v>15</v>
      </c>
      <c r="E46" s="16"/>
      <c r="F46" s="11" t="s">
        <v>63</v>
      </c>
      <c r="G46" s="35">
        <v>500.0</v>
      </c>
      <c r="H46" s="36" t="s">
        <v>24</v>
      </c>
      <c r="I46" s="37" t="s">
        <v>6</v>
      </c>
      <c r="J46" s="16"/>
      <c r="K46" s="11" t="s">
        <v>56</v>
      </c>
      <c r="L46" s="35">
        <v>2563.0</v>
      </c>
      <c r="M46" s="36" t="s">
        <v>24</v>
      </c>
      <c r="N46" s="37" t="s">
        <v>12</v>
      </c>
      <c r="O46" s="16"/>
      <c r="P46" s="11" t="s">
        <v>70</v>
      </c>
      <c r="Q46" s="35">
        <v>22.0</v>
      </c>
      <c r="R46" s="36" t="s">
        <v>24</v>
      </c>
      <c r="S46" s="37" t="s">
        <v>15</v>
      </c>
    </row>
    <row r="47">
      <c r="A47" s="11" t="s">
        <v>88</v>
      </c>
      <c r="B47" s="35">
        <v>6884.0</v>
      </c>
      <c r="C47" s="36" t="s">
        <v>24</v>
      </c>
      <c r="D47" s="37" t="s">
        <v>14</v>
      </c>
      <c r="E47" s="16"/>
      <c r="F47" s="11" t="s">
        <v>89</v>
      </c>
      <c r="G47" s="35">
        <v>2000.0</v>
      </c>
      <c r="H47" s="36" t="s">
        <v>24</v>
      </c>
      <c r="I47" s="37" t="s">
        <v>10</v>
      </c>
      <c r="J47" s="16"/>
      <c r="K47" s="11" t="s">
        <v>59</v>
      </c>
      <c r="L47" s="35">
        <v>2456.0</v>
      </c>
      <c r="M47" s="36" t="s">
        <v>24</v>
      </c>
      <c r="N47" s="37" t="s">
        <v>14</v>
      </c>
      <c r="O47" s="16"/>
      <c r="P47" s="11" t="s">
        <v>71</v>
      </c>
      <c r="Q47" s="35">
        <v>1200.0</v>
      </c>
      <c r="R47" s="36" t="s">
        <v>24</v>
      </c>
      <c r="S47" s="37" t="s">
        <v>15</v>
      </c>
    </row>
    <row r="48">
      <c r="A48" s="11" t="s">
        <v>90</v>
      </c>
      <c r="B48" s="35">
        <v>2224.0</v>
      </c>
      <c r="C48" s="36" t="s">
        <v>24</v>
      </c>
      <c r="D48" s="37" t="s">
        <v>10</v>
      </c>
      <c r="E48" s="16"/>
      <c r="F48" s="11" t="s">
        <v>91</v>
      </c>
      <c r="G48" s="35">
        <v>3000.0</v>
      </c>
      <c r="H48" s="36" t="s">
        <v>24</v>
      </c>
      <c r="I48" s="37" t="s">
        <v>14</v>
      </c>
      <c r="J48" s="16"/>
      <c r="K48" s="11" t="s">
        <v>62</v>
      </c>
      <c r="L48" s="35">
        <v>321.0</v>
      </c>
      <c r="M48" s="36" t="s">
        <v>24</v>
      </c>
      <c r="N48" s="37" t="s">
        <v>14</v>
      </c>
      <c r="O48" s="16"/>
      <c r="P48" s="11" t="s">
        <v>90</v>
      </c>
      <c r="Q48" s="35">
        <v>2000.0</v>
      </c>
      <c r="R48" s="36" t="s">
        <v>24</v>
      </c>
      <c r="S48" s="37" t="s">
        <v>10</v>
      </c>
    </row>
    <row r="49">
      <c r="A49" s="11" t="s">
        <v>92</v>
      </c>
      <c r="B49" s="35">
        <v>5687.0</v>
      </c>
      <c r="C49" s="36" t="s">
        <v>24</v>
      </c>
      <c r="D49" s="37" t="s">
        <v>12</v>
      </c>
      <c r="E49" s="16"/>
      <c r="F49" s="11" t="s">
        <v>93</v>
      </c>
      <c r="G49" s="35">
        <v>5000.0</v>
      </c>
      <c r="H49" s="36" t="s">
        <v>24</v>
      </c>
      <c r="I49" s="37" t="s">
        <v>14</v>
      </c>
      <c r="J49" s="16"/>
      <c r="K49" s="11" t="s">
        <v>65</v>
      </c>
      <c r="L49" s="35">
        <v>578.0</v>
      </c>
      <c r="M49" s="36" t="s">
        <v>24</v>
      </c>
      <c r="N49" s="37" t="s">
        <v>15</v>
      </c>
      <c r="O49" s="16"/>
      <c r="P49" s="11" t="s">
        <v>92</v>
      </c>
      <c r="Q49" s="35">
        <v>18000.0</v>
      </c>
      <c r="R49" s="36" t="s">
        <v>24</v>
      </c>
      <c r="S49" s="37" t="s">
        <v>12</v>
      </c>
    </row>
    <row r="50">
      <c r="A50" s="11" t="s">
        <v>84</v>
      </c>
      <c r="B50" s="35">
        <v>333.0</v>
      </c>
      <c r="C50" s="36" t="s">
        <v>29</v>
      </c>
      <c r="D50" s="37" t="s">
        <v>16</v>
      </c>
      <c r="E50" s="16"/>
      <c r="F50" s="11" t="s">
        <v>94</v>
      </c>
      <c r="G50" s="35">
        <v>15000.0</v>
      </c>
      <c r="H50" s="36" t="s">
        <v>29</v>
      </c>
      <c r="I50" s="37" t="s">
        <v>16</v>
      </c>
      <c r="J50" s="16"/>
      <c r="K50" s="11" t="s">
        <v>68</v>
      </c>
      <c r="L50" s="35">
        <v>3357.0</v>
      </c>
      <c r="M50" s="36" t="s">
        <v>29</v>
      </c>
      <c r="N50" s="37" t="s">
        <v>16</v>
      </c>
      <c r="O50" s="16"/>
      <c r="P50" s="11" t="s">
        <v>84</v>
      </c>
      <c r="Q50" s="35">
        <v>15000.0</v>
      </c>
      <c r="R50" s="36" t="s">
        <v>29</v>
      </c>
      <c r="S50" s="37" t="s">
        <v>16</v>
      </c>
    </row>
    <row r="51">
      <c r="A51" s="11" t="s">
        <v>95</v>
      </c>
      <c r="B51" s="35">
        <v>7754.0</v>
      </c>
      <c r="C51" s="36" t="s">
        <v>24</v>
      </c>
      <c r="D51" s="37" t="s">
        <v>6</v>
      </c>
      <c r="E51" s="16"/>
      <c r="F51" s="11" t="s">
        <v>96</v>
      </c>
      <c r="G51" s="35">
        <v>10000.0</v>
      </c>
      <c r="H51" s="36" t="s">
        <v>24</v>
      </c>
      <c r="I51" s="37" t="s">
        <v>12</v>
      </c>
      <c r="J51" s="16"/>
      <c r="K51" s="11" t="s">
        <v>70</v>
      </c>
      <c r="L51" s="35">
        <v>22.0</v>
      </c>
      <c r="M51" s="36" t="s">
        <v>24</v>
      </c>
      <c r="N51" s="37" t="s">
        <v>15</v>
      </c>
      <c r="O51" s="16"/>
      <c r="P51" s="11" t="s">
        <v>95</v>
      </c>
      <c r="Q51" s="35">
        <v>3500.0</v>
      </c>
      <c r="R51" s="36" t="s">
        <v>24</v>
      </c>
      <c r="S51" s="37" t="s">
        <v>6</v>
      </c>
    </row>
    <row r="52">
      <c r="A52" s="11" t="s">
        <v>97</v>
      </c>
      <c r="B52" s="35">
        <v>33.0</v>
      </c>
      <c r="C52" s="36" t="s">
        <v>29</v>
      </c>
      <c r="D52" s="37" t="s">
        <v>16</v>
      </c>
      <c r="E52" s="16"/>
      <c r="F52" s="11" t="s">
        <v>98</v>
      </c>
      <c r="G52" s="35">
        <v>18000.0</v>
      </c>
      <c r="H52" s="36" t="s">
        <v>24</v>
      </c>
      <c r="I52" s="37" t="s">
        <v>14</v>
      </c>
      <c r="J52" s="16"/>
      <c r="K52" s="11" t="s">
        <v>78</v>
      </c>
      <c r="L52" s="35">
        <v>12000.0</v>
      </c>
      <c r="M52" s="36" t="s">
        <v>29</v>
      </c>
      <c r="N52" s="37" t="s">
        <v>16</v>
      </c>
      <c r="O52" s="16"/>
      <c r="P52" s="11" t="s">
        <v>97</v>
      </c>
      <c r="Q52" s="35">
        <v>40000.0</v>
      </c>
      <c r="R52" s="36" t="s">
        <v>29</v>
      </c>
      <c r="S52" s="37" t="s">
        <v>16</v>
      </c>
    </row>
    <row r="53">
      <c r="A53" s="11" t="s">
        <v>99</v>
      </c>
      <c r="B53" s="35">
        <v>66.0</v>
      </c>
      <c r="C53" s="36" t="s">
        <v>24</v>
      </c>
      <c r="D53" s="37" t="s">
        <v>75</v>
      </c>
      <c r="E53" s="16"/>
      <c r="F53" s="11" t="s">
        <v>100</v>
      </c>
      <c r="G53" s="35">
        <v>7000.0</v>
      </c>
      <c r="H53" s="36" t="s">
        <v>24</v>
      </c>
      <c r="I53" s="37" t="s">
        <v>15</v>
      </c>
      <c r="J53" s="16"/>
      <c r="K53" s="11" t="s">
        <v>99</v>
      </c>
      <c r="L53" s="35">
        <v>20000.0</v>
      </c>
      <c r="M53" s="36" t="s">
        <v>24</v>
      </c>
      <c r="N53" s="37" t="s">
        <v>75</v>
      </c>
      <c r="O53" s="16"/>
      <c r="P53" s="11" t="s">
        <v>99</v>
      </c>
      <c r="Q53" s="35">
        <v>20000.0</v>
      </c>
      <c r="R53" s="36" t="s">
        <v>24</v>
      </c>
      <c r="S53" s="37" t="s">
        <v>75</v>
      </c>
    </row>
    <row r="54">
      <c r="A54" s="11" t="s">
        <v>101</v>
      </c>
      <c r="B54" s="35">
        <v>333.0</v>
      </c>
      <c r="C54" s="36" t="s">
        <v>29</v>
      </c>
      <c r="D54" s="37" t="s">
        <v>16</v>
      </c>
      <c r="E54" s="16"/>
      <c r="F54" s="11" t="s">
        <v>102</v>
      </c>
      <c r="G54" s="35">
        <v>25000.0</v>
      </c>
      <c r="H54" s="36" t="s">
        <v>24</v>
      </c>
      <c r="I54" s="37" t="s">
        <v>13</v>
      </c>
      <c r="J54" s="16"/>
      <c r="K54" s="11" t="s">
        <v>101</v>
      </c>
      <c r="L54" s="35">
        <v>4000.0</v>
      </c>
      <c r="M54" s="36" t="s">
        <v>29</v>
      </c>
      <c r="N54" s="37" t="s">
        <v>16</v>
      </c>
      <c r="O54" s="16"/>
      <c r="P54" s="11" t="s">
        <v>101</v>
      </c>
      <c r="Q54" s="35">
        <v>4000.0</v>
      </c>
      <c r="R54" s="36" t="s">
        <v>29</v>
      </c>
      <c r="S54" s="37" t="s">
        <v>16</v>
      </c>
    </row>
    <row r="55">
      <c r="A55" s="11" t="s">
        <v>103</v>
      </c>
      <c r="B55" s="35">
        <v>6789.0</v>
      </c>
      <c r="C55" s="36" t="s">
        <v>24</v>
      </c>
      <c r="D55" s="37" t="s">
        <v>6</v>
      </c>
      <c r="E55" s="16"/>
      <c r="F55" s="11" t="s">
        <v>104</v>
      </c>
      <c r="G55" s="35">
        <v>2500.0</v>
      </c>
      <c r="H55" s="36" t="s">
        <v>24</v>
      </c>
      <c r="I55" s="37" t="s">
        <v>14</v>
      </c>
      <c r="J55" s="16"/>
      <c r="K55" s="11" t="s">
        <v>103</v>
      </c>
      <c r="L55" s="35">
        <v>4500.0</v>
      </c>
      <c r="M55" s="36" t="s">
        <v>24</v>
      </c>
      <c r="N55" s="37" t="s">
        <v>6</v>
      </c>
      <c r="O55" s="16"/>
      <c r="P55" s="11" t="s">
        <v>103</v>
      </c>
      <c r="Q55" s="35">
        <v>4500.0</v>
      </c>
      <c r="R55" s="36" t="s">
        <v>24</v>
      </c>
      <c r="S55" s="37" t="s">
        <v>6</v>
      </c>
    </row>
    <row r="56">
      <c r="A56" s="11" t="s">
        <v>105</v>
      </c>
      <c r="B56" s="35">
        <v>2235.0</v>
      </c>
      <c r="C56" s="36" t="s">
        <v>24</v>
      </c>
      <c r="D56" s="37" t="s">
        <v>8</v>
      </c>
      <c r="E56" s="16"/>
      <c r="F56" s="11" t="s">
        <v>106</v>
      </c>
      <c r="G56" s="35">
        <v>50000.0</v>
      </c>
      <c r="H56" s="36" t="s">
        <v>24</v>
      </c>
      <c r="I56" s="37" t="s">
        <v>14</v>
      </c>
      <c r="J56" s="16"/>
      <c r="K56" s="11" t="s">
        <v>105</v>
      </c>
      <c r="L56" s="35">
        <v>30000.0</v>
      </c>
      <c r="M56" s="36" t="s">
        <v>24</v>
      </c>
      <c r="N56" s="37" t="s">
        <v>8</v>
      </c>
      <c r="O56" s="16"/>
      <c r="P56" s="11" t="s">
        <v>105</v>
      </c>
      <c r="Q56" s="35">
        <v>30000.0</v>
      </c>
      <c r="R56" s="36" t="s">
        <v>24</v>
      </c>
      <c r="S56" s="37" t="s">
        <v>8</v>
      </c>
    </row>
    <row r="57">
      <c r="A57" s="11" t="s">
        <v>107</v>
      </c>
      <c r="B57" s="35">
        <v>2457.0</v>
      </c>
      <c r="C57" s="36" t="s">
        <v>24</v>
      </c>
      <c r="D57" s="37" t="s">
        <v>12</v>
      </c>
      <c r="E57" s="16"/>
      <c r="F57" s="11" t="s">
        <v>108</v>
      </c>
      <c r="G57" s="35">
        <v>10000.0</v>
      </c>
      <c r="H57" s="36" t="s">
        <v>29</v>
      </c>
      <c r="I57" s="37" t="s">
        <v>16</v>
      </c>
      <c r="J57" s="16"/>
      <c r="K57" s="11" t="s">
        <v>107</v>
      </c>
      <c r="L57" s="35">
        <v>10000.0</v>
      </c>
      <c r="M57" s="36" t="s">
        <v>24</v>
      </c>
      <c r="N57" s="37" t="s">
        <v>12</v>
      </c>
      <c r="O57" s="16"/>
      <c r="P57" s="11" t="s">
        <v>107</v>
      </c>
      <c r="Q57" s="35">
        <v>10000.0</v>
      </c>
      <c r="R57" s="36" t="s">
        <v>24</v>
      </c>
      <c r="S57" s="37" t="s">
        <v>12</v>
      </c>
    </row>
    <row r="58">
      <c r="A58" s="11" t="s">
        <v>109</v>
      </c>
      <c r="B58" s="35">
        <v>500.0</v>
      </c>
      <c r="C58" s="36" t="s">
        <v>24</v>
      </c>
      <c r="D58" s="37" t="s">
        <v>15</v>
      </c>
      <c r="E58" s="16"/>
      <c r="F58" s="11" t="s">
        <v>110</v>
      </c>
      <c r="G58" s="35">
        <v>30000.0</v>
      </c>
      <c r="H58" s="36" t="s">
        <v>24</v>
      </c>
      <c r="I58" s="37" t="s">
        <v>75</v>
      </c>
      <c r="J58" s="16"/>
      <c r="K58" s="11" t="s">
        <v>109</v>
      </c>
      <c r="L58" s="35">
        <v>1500.0</v>
      </c>
      <c r="M58" s="36" t="s">
        <v>24</v>
      </c>
      <c r="N58" s="37" t="s">
        <v>15</v>
      </c>
      <c r="O58" s="16"/>
      <c r="P58" s="11" t="s">
        <v>109</v>
      </c>
      <c r="Q58" s="35">
        <v>1500.0</v>
      </c>
      <c r="R58" s="36" t="s">
        <v>24</v>
      </c>
      <c r="S58" s="37" t="s">
        <v>15</v>
      </c>
    </row>
    <row r="59">
      <c r="A59" s="11" t="s">
        <v>111</v>
      </c>
      <c r="B59" s="35">
        <v>44332.0</v>
      </c>
      <c r="C59" s="36" t="s">
        <v>24</v>
      </c>
      <c r="D59" s="37" t="s">
        <v>13</v>
      </c>
      <c r="E59" s="16"/>
      <c r="F59" s="11" t="s">
        <v>112</v>
      </c>
      <c r="G59" s="35">
        <v>8000.0</v>
      </c>
      <c r="H59" s="36" t="s">
        <v>29</v>
      </c>
      <c r="I59" s="37" t="s">
        <v>16</v>
      </c>
      <c r="J59" s="16"/>
      <c r="K59" s="11" t="s">
        <v>111</v>
      </c>
      <c r="L59" s="35">
        <v>25000.0</v>
      </c>
      <c r="M59" s="36" t="s">
        <v>24</v>
      </c>
      <c r="N59" s="37" t="s">
        <v>13</v>
      </c>
      <c r="O59" s="16"/>
      <c r="P59" s="11" t="s">
        <v>111</v>
      </c>
      <c r="Q59" s="35">
        <v>25000.0</v>
      </c>
      <c r="R59" s="36" t="s">
        <v>24</v>
      </c>
      <c r="S59" s="37" t="s">
        <v>13</v>
      </c>
    </row>
    <row r="60">
      <c r="A60" s="11" t="s">
        <v>113</v>
      </c>
      <c r="B60" s="35">
        <v>20000.0</v>
      </c>
      <c r="C60" s="36" t="s">
        <v>24</v>
      </c>
      <c r="D60" s="37" t="s">
        <v>15</v>
      </c>
      <c r="E60" s="16"/>
      <c r="F60" s="11" t="s">
        <v>114</v>
      </c>
      <c r="G60" s="35">
        <v>20000.0</v>
      </c>
      <c r="H60" s="36" t="s">
        <v>24</v>
      </c>
      <c r="I60" s="37" t="s">
        <v>13</v>
      </c>
      <c r="J60" s="16"/>
      <c r="K60" s="11" t="s">
        <v>113</v>
      </c>
      <c r="L60" s="35">
        <v>20000.0</v>
      </c>
      <c r="M60" s="36" t="s">
        <v>24</v>
      </c>
      <c r="N60" s="37" t="s">
        <v>15</v>
      </c>
      <c r="O60" s="16"/>
      <c r="P60" s="11" t="s">
        <v>113</v>
      </c>
      <c r="Q60" s="35">
        <v>20000.0</v>
      </c>
      <c r="R60" s="36" t="s">
        <v>24</v>
      </c>
      <c r="S60" s="37" t="s">
        <v>15</v>
      </c>
    </row>
    <row r="61">
      <c r="A61" s="11" t="s">
        <v>115</v>
      </c>
      <c r="B61" s="35">
        <v>5000.0</v>
      </c>
      <c r="C61" s="36" t="s">
        <v>24</v>
      </c>
      <c r="D61" s="37" t="s">
        <v>14</v>
      </c>
      <c r="E61" s="16"/>
      <c r="F61" s="11" t="s">
        <v>116</v>
      </c>
      <c r="G61" s="35">
        <v>3000.0</v>
      </c>
      <c r="H61" s="36" t="s">
        <v>24</v>
      </c>
      <c r="I61" s="37" t="s">
        <v>10</v>
      </c>
      <c r="J61" s="16"/>
      <c r="K61" s="11" t="s">
        <v>115</v>
      </c>
      <c r="L61" s="35">
        <v>5000.0</v>
      </c>
      <c r="M61" s="36" t="s">
        <v>24</v>
      </c>
      <c r="N61" s="37" t="s">
        <v>14</v>
      </c>
      <c r="O61" s="16"/>
      <c r="P61" s="11" t="s">
        <v>115</v>
      </c>
      <c r="Q61" s="35">
        <v>5000.0</v>
      </c>
      <c r="R61" s="36" t="s">
        <v>24</v>
      </c>
      <c r="S61" s="37" t="s">
        <v>14</v>
      </c>
    </row>
    <row r="62">
      <c r="A62" s="11" t="s">
        <v>117</v>
      </c>
      <c r="B62" s="35">
        <v>15000.0</v>
      </c>
      <c r="C62" s="36" t="s">
        <v>24</v>
      </c>
      <c r="D62" s="37" t="s">
        <v>15</v>
      </c>
      <c r="E62" s="16"/>
      <c r="F62" s="11" t="s">
        <v>118</v>
      </c>
      <c r="G62" s="35">
        <v>12000.0</v>
      </c>
      <c r="H62" s="36" t="s">
        <v>24</v>
      </c>
      <c r="I62" s="37" t="s">
        <v>12</v>
      </c>
      <c r="J62" s="16"/>
      <c r="K62" s="11" t="s">
        <v>117</v>
      </c>
      <c r="L62" s="35">
        <v>15000.0</v>
      </c>
      <c r="M62" s="36" t="s">
        <v>24</v>
      </c>
      <c r="N62" s="37" t="s">
        <v>15</v>
      </c>
      <c r="O62" s="16"/>
      <c r="P62" s="11" t="s">
        <v>117</v>
      </c>
      <c r="Q62" s="35">
        <v>15000.0</v>
      </c>
      <c r="R62" s="36" t="s">
        <v>24</v>
      </c>
      <c r="S62" s="37" t="s">
        <v>15</v>
      </c>
    </row>
    <row r="63">
      <c r="A63" s="11" t="s">
        <v>119</v>
      </c>
      <c r="B63" s="35">
        <v>8000.0</v>
      </c>
      <c r="C63" s="36" t="s">
        <v>24</v>
      </c>
      <c r="D63" s="37" t="s">
        <v>15</v>
      </c>
      <c r="E63" s="16"/>
      <c r="F63" s="11" t="s">
        <v>120</v>
      </c>
      <c r="G63" s="35">
        <v>25000.0</v>
      </c>
      <c r="H63" s="36" t="s">
        <v>29</v>
      </c>
      <c r="I63" s="37" t="s">
        <v>16</v>
      </c>
      <c r="J63" s="16"/>
      <c r="K63" s="11" t="s">
        <v>119</v>
      </c>
      <c r="L63" s="35">
        <v>8000.0</v>
      </c>
      <c r="M63" s="36" t="s">
        <v>24</v>
      </c>
      <c r="N63" s="37" t="s">
        <v>15</v>
      </c>
      <c r="O63" s="16"/>
      <c r="P63" s="11" t="s">
        <v>119</v>
      </c>
      <c r="Q63" s="35">
        <v>8000.0</v>
      </c>
      <c r="R63" s="36" t="s">
        <v>24</v>
      </c>
      <c r="S63" s="37" t="s">
        <v>15</v>
      </c>
    </row>
    <row r="64">
      <c r="A64" s="11" t="s">
        <v>121</v>
      </c>
      <c r="B64" s="35">
        <v>60000.0</v>
      </c>
      <c r="C64" s="36" t="s">
        <v>24</v>
      </c>
      <c r="D64" s="37" t="s">
        <v>14</v>
      </c>
      <c r="E64" s="16"/>
      <c r="F64" s="11" t="s">
        <v>122</v>
      </c>
      <c r="G64" s="35">
        <v>8000.0</v>
      </c>
      <c r="H64" s="36" t="s">
        <v>24</v>
      </c>
      <c r="I64" s="37" t="s">
        <v>15</v>
      </c>
      <c r="J64" s="16"/>
      <c r="K64" s="11" t="s">
        <v>41</v>
      </c>
      <c r="L64" s="35">
        <v>33.0</v>
      </c>
      <c r="M64" s="36" t="s">
        <v>24</v>
      </c>
      <c r="N64" s="37" t="s">
        <v>15</v>
      </c>
      <c r="O64" s="16"/>
      <c r="P64" s="11" t="s">
        <v>121</v>
      </c>
      <c r="Q64" s="35">
        <v>60000.0</v>
      </c>
      <c r="R64" s="36" t="s">
        <v>24</v>
      </c>
      <c r="S64" s="37" t="s">
        <v>14</v>
      </c>
    </row>
    <row r="65">
      <c r="A65" s="11" t="s">
        <v>123</v>
      </c>
      <c r="B65" s="35">
        <v>12000.0</v>
      </c>
      <c r="C65" s="36" t="s">
        <v>24</v>
      </c>
      <c r="D65" s="37" t="s">
        <v>14</v>
      </c>
      <c r="E65" s="16"/>
      <c r="F65" s="11" t="s">
        <v>124</v>
      </c>
      <c r="G65" s="35">
        <v>10000.0</v>
      </c>
      <c r="H65" s="36" t="s">
        <v>24</v>
      </c>
      <c r="I65" s="37" t="s">
        <v>14</v>
      </c>
      <c r="J65" s="16"/>
      <c r="K65" s="11" t="s">
        <v>44</v>
      </c>
      <c r="L65" s="35">
        <v>446.0</v>
      </c>
      <c r="M65" s="36" t="s">
        <v>29</v>
      </c>
      <c r="N65" s="37" t="s">
        <v>16</v>
      </c>
      <c r="O65" s="16"/>
      <c r="P65" s="11" t="s">
        <v>123</v>
      </c>
      <c r="Q65" s="35">
        <v>12000.0</v>
      </c>
      <c r="R65" s="36" t="s">
        <v>24</v>
      </c>
      <c r="S65" s="37" t="s">
        <v>14</v>
      </c>
    </row>
    <row r="66">
      <c r="A66" s="11" t="s">
        <v>125</v>
      </c>
      <c r="B66" s="35">
        <v>223.0</v>
      </c>
      <c r="C66" s="36" t="s">
        <v>24</v>
      </c>
      <c r="D66" s="37" t="s">
        <v>6</v>
      </c>
      <c r="E66" s="16"/>
      <c r="F66" s="11" t="s">
        <v>126</v>
      </c>
      <c r="G66" s="35">
        <v>800.0</v>
      </c>
      <c r="H66" s="36" t="s">
        <v>24</v>
      </c>
      <c r="I66" s="37" t="s">
        <v>6</v>
      </c>
      <c r="J66" s="16"/>
      <c r="K66" s="11" t="s">
        <v>47</v>
      </c>
      <c r="L66" s="35">
        <v>752.0</v>
      </c>
      <c r="M66" s="36" t="s">
        <v>29</v>
      </c>
      <c r="N66" s="37" t="s">
        <v>16</v>
      </c>
      <c r="O66" s="16"/>
      <c r="P66" s="11" t="s">
        <v>125</v>
      </c>
      <c r="Q66" s="35">
        <v>7000.0</v>
      </c>
      <c r="R66" s="36" t="s">
        <v>24</v>
      </c>
      <c r="S66" s="37" t="s">
        <v>6</v>
      </c>
    </row>
    <row r="67">
      <c r="A67" s="11" t="s">
        <v>127</v>
      </c>
      <c r="B67" s="35">
        <v>4000.0</v>
      </c>
      <c r="C67" s="36" t="s">
        <v>24</v>
      </c>
      <c r="D67" s="37" t="s">
        <v>6</v>
      </c>
      <c r="E67" s="16"/>
      <c r="F67" s="11" t="s">
        <v>128</v>
      </c>
      <c r="G67" s="35">
        <v>45000.0</v>
      </c>
      <c r="H67" s="36" t="s">
        <v>24</v>
      </c>
      <c r="I67" s="37" t="s">
        <v>14</v>
      </c>
      <c r="J67" s="16"/>
      <c r="K67" s="11" t="s">
        <v>50</v>
      </c>
      <c r="L67" s="35">
        <v>836.0</v>
      </c>
      <c r="M67" s="36" t="s">
        <v>24</v>
      </c>
      <c r="N67" s="37" t="s">
        <v>10</v>
      </c>
      <c r="O67" s="16"/>
      <c r="P67" s="11" t="s">
        <v>127</v>
      </c>
      <c r="Q67" s="35">
        <v>4000.0</v>
      </c>
      <c r="R67" s="36" t="s">
        <v>24</v>
      </c>
      <c r="S67" s="37" t="s">
        <v>6</v>
      </c>
    </row>
    <row r="68">
      <c r="A68" s="11" t="s">
        <v>129</v>
      </c>
      <c r="B68" s="35">
        <v>244.0</v>
      </c>
      <c r="C68" s="36" t="s">
        <v>29</v>
      </c>
      <c r="D68" s="37" t="s">
        <v>16</v>
      </c>
      <c r="E68" s="16"/>
      <c r="F68" s="11" t="s">
        <v>130</v>
      </c>
      <c r="G68" s="35">
        <v>100000.0</v>
      </c>
      <c r="H68" s="36" t="s">
        <v>29</v>
      </c>
      <c r="I68" s="37" t="s">
        <v>16</v>
      </c>
      <c r="J68" s="16"/>
      <c r="K68" s="11" t="s">
        <v>53</v>
      </c>
      <c r="L68" s="35">
        <v>3566.0</v>
      </c>
      <c r="M68" s="36" t="s">
        <v>24</v>
      </c>
      <c r="N68" s="37" t="s">
        <v>8</v>
      </c>
      <c r="O68" s="16"/>
      <c r="P68" s="11" t="s">
        <v>129</v>
      </c>
      <c r="Q68" s="35">
        <v>30000.0</v>
      </c>
      <c r="R68" s="36" t="s">
        <v>29</v>
      </c>
      <c r="S68" s="37" t="s">
        <v>16</v>
      </c>
    </row>
    <row r="69">
      <c r="A69" s="11" t="s">
        <v>131</v>
      </c>
      <c r="B69" s="35">
        <v>22467.0</v>
      </c>
      <c r="C69" s="36" t="s">
        <v>24</v>
      </c>
      <c r="D69" s="37" t="s">
        <v>15</v>
      </c>
      <c r="E69" s="16"/>
      <c r="F69" s="11" t="s">
        <v>132</v>
      </c>
      <c r="G69" s="35">
        <v>2000.0</v>
      </c>
      <c r="H69" s="36" t="s">
        <v>24</v>
      </c>
      <c r="I69" s="37" t="s">
        <v>15</v>
      </c>
      <c r="J69" s="16"/>
      <c r="K69" s="11" t="s">
        <v>56</v>
      </c>
      <c r="L69" s="35">
        <v>2563.0</v>
      </c>
      <c r="M69" s="36" t="s">
        <v>24</v>
      </c>
      <c r="N69" s="37" t="s">
        <v>12</v>
      </c>
      <c r="O69" s="16"/>
      <c r="P69" s="11" t="s">
        <v>131</v>
      </c>
      <c r="Q69" s="35">
        <v>2500.0</v>
      </c>
      <c r="R69" s="36" t="s">
        <v>24</v>
      </c>
      <c r="S69" s="37" t="s">
        <v>15</v>
      </c>
    </row>
    <row r="70">
      <c r="A70" s="11" t="s">
        <v>133</v>
      </c>
      <c r="B70" s="35">
        <v>5433.0</v>
      </c>
      <c r="C70" s="36" t="s">
        <v>24</v>
      </c>
      <c r="D70" s="37" t="s">
        <v>12</v>
      </c>
      <c r="E70" s="16"/>
      <c r="F70" s="11" t="s">
        <v>134</v>
      </c>
      <c r="G70" s="35">
        <v>400.0</v>
      </c>
      <c r="H70" s="36" t="s">
        <v>24</v>
      </c>
      <c r="I70" s="37" t="s">
        <v>12</v>
      </c>
      <c r="J70" s="16"/>
      <c r="K70" s="11" t="s">
        <v>59</v>
      </c>
      <c r="L70" s="35">
        <v>2456.0</v>
      </c>
      <c r="M70" s="36" t="s">
        <v>24</v>
      </c>
      <c r="N70" s="37" t="s">
        <v>14</v>
      </c>
      <c r="O70" s="16"/>
      <c r="P70" s="11" t="s">
        <v>133</v>
      </c>
      <c r="Q70" s="35">
        <v>20000.0</v>
      </c>
      <c r="R70" s="36" t="s">
        <v>24</v>
      </c>
      <c r="S70" s="37" t="s">
        <v>12</v>
      </c>
    </row>
    <row r="71">
      <c r="A71" s="11" t="s">
        <v>135</v>
      </c>
      <c r="B71" s="35">
        <v>6784.0</v>
      </c>
      <c r="C71" s="36" t="s">
        <v>24</v>
      </c>
      <c r="D71" s="37" t="s">
        <v>75</v>
      </c>
      <c r="E71" s="16"/>
      <c r="F71" s="11" t="s">
        <v>136</v>
      </c>
      <c r="G71" s="35">
        <v>15000.0</v>
      </c>
      <c r="H71" s="36" t="s">
        <v>29</v>
      </c>
      <c r="I71" s="37" t="s">
        <v>16</v>
      </c>
      <c r="J71" s="16"/>
      <c r="K71" s="11" t="s">
        <v>62</v>
      </c>
      <c r="L71" s="35">
        <v>321.0</v>
      </c>
      <c r="M71" s="36" t="s">
        <v>24</v>
      </c>
      <c r="N71" s="37" t="s">
        <v>14</v>
      </c>
      <c r="O71" s="16"/>
      <c r="P71" s="11" t="s">
        <v>135</v>
      </c>
      <c r="Q71" s="35">
        <v>50000.0</v>
      </c>
      <c r="R71" s="36" t="s">
        <v>24</v>
      </c>
      <c r="S71" s="37" t="s">
        <v>75</v>
      </c>
    </row>
    <row r="72">
      <c r="A72" s="11" t="s">
        <v>137</v>
      </c>
      <c r="B72" s="35">
        <v>35789.0</v>
      </c>
      <c r="C72" s="36" t="s">
        <v>24</v>
      </c>
      <c r="D72" s="37" t="s">
        <v>14</v>
      </c>
      <c r="E72" s="16"/>
      <c r="F72" s="11" t="s">
        <v>138</v>
      </c>
      <c r="G72" s="35">
        <v>5000.0</v>
      </c>
      <c r="H72" s="36" t="s">
        <v>24</v>
      </c>
      <c r="I72" s="37" t="s">
        <v>15</v>
      </c>
      <c r="J72" s="16"/>
      <c r="K72" s="11" t="s">
        <v>65</v>
      </c>
      <c r="L72" s="35">
        <v>578.0</v>
      </c>
      <c r="M72" s="36" t="s">
        <v>24</v>
      </c>
      <c r="N72" s="37" t="s">
        <v>15</v>
      </c>
      <c r="O72" s="16"/>
      <c r="P72" s="11" t="s">
        <v>137</v>
      </c>
      <c r="Q72" s="35">
        <v>10000.0</v>
      </c>
      <c r="R72" s="36" t="s">
        <v>24</v>
      </c>
      <c r="S72" s="37" t="s">
        <v>14</v>
      </c>
    </row>
    <row r="73">
      <c r="A73" s="11" t="s">
        <v>114</v>
      </c>
      <c r="B73" s="35">
        <v>244678.0</v>
      </c>
      <c r="C73" s="36" t="s">
        <v>24</v>
      </c>
      <c r="D73" s="37" t="s">
        <v>13</v>
      </c>
      <c r="E73" s="16"/>
      <c r="F73" s="11" t="s">
        <v>139</v>
      </c>
      <c r="G73" s="35">
        <v>2500.0</v>
      </c>
      <c r="H73" s="36" t="s">
        <v>24</v>
      </c>
      <c r="I73" s="37" t="s">
        <v>10</v>
      </c>
      <c r="J73" s="16"/>
      <c r="K73" s="11" t="s">
        <v>68</v>
      </c>
      <c r="L73" s="35">
        <v>3357.0</v>
      </c>
      <c r="M73" s="36" t="s">
        <v>29</v>
      </c>
      <c r="N73" s="37" t="s">
        <v>16</v>
      </c>
      <c r="O73" s="16"/>
      <c r="P73" s="11" t="s">
        <v>114</v>
      </c>
      <c r="Q73" s="35">
        <v>15000.0</v>
      </c>
      <c r="R73" s="36" t="s">
        <v>24</v>
      </c>
      <c r="S73" s="37" t="s">
        <v>13</v>
      </c>
    </row>
    <row r="74">
      <c r="A74" s="11" t="s">
        <v>140</v>
      </c>
      <c r="B74" s="35">
        <v>4433.0</v>
      </c>
      <c r="C74" s="36" t="s">
        <v>24</v>
      </c>
      <c r="D74" s="37" t="s">
        <v>10</v>
      </c>
      <c r="E74" s="16"/>
      <c r="F74" s="11" t="s">
        <v>141</v>
      </c>
      <c r="G74" s="35">
        <v>5000.0</v>
      </c>
      <c r="H74" s="36" t="s">
        <v>24</v>
      </c>
      <c r="I74" s="37" t="s">
        <v>8</v>
      </c>
      <c r="J74" s="16"/>
      <c r="K74" s="11" t="s">
        <v>70</v>
      </c>
      <c r="L74" s="35">
        <v>22.0</v>
      </c>
      <c r="M74" s="36" t="s">
        <v>24</v>
      </c>
      <c r="N74" s="37" t="s">
        <v>15</v>
      </c>
      <c r="O74" s="16"/>
      <c r="P74" s="11" t="s">
        <v>140</v>
      </c>
      <c r="Q74" s="35">
        <v>5000.0</v>
      </c>
      <c r="R74" s="36" t="s">
        <v>24</v>
      </c>
      <c r="S74" s="37" t="s">
        <v>10</v>
      </c>
    </row>
    <row r="75">
      <c r="A75" s="11" t="s">
        <v>142</v>
      </c>
      <c r="B75" s="35">
        <v>50000.0</v>
      </c>
      <c r="C75" s="36" t="s">
        <v>29</v>
      </c>
      <c r="D75" s="37" t="s">
        <v>16</v>
      </c>
      <c r="F75" s="11" t="s">
        <v>143</v>
      </c>
      <c r="G75" s="35">
        <v>3000.0</v>
      </c>
      <c r="H75" s="36" t="s">
        <v>24</v>
      </c>
      <c r="I75" s="37" t="s">
        <v>15</v>
      </c>
      <c r="K75" s="11" t="s">
        <v>38</v>
      </c>
      <c r="L75" s="35">
        <v>500.0</v>
      </c>
      <c r="M75" s="36" t="s">
        <v>24</v>
      </c>
      <c r="N75" s="37" t="s">
        <v>12</v>
      </c>
      <c r="O75" s="16"/>
      <c r="P75" s="11" t="s">
        <v>142</v>
      </c>
      <c r="Q75" s="35">
        <v>50000.0</v>
      </c>
      <c r="R75" s="36" t="s">
        <v>29</v>
      </c>
      <c r="S75" s="37" t="s">
        <v>16</v>
      </c>
    </row>
    <row r="76">
      <c r="A76" s="11" t="s">
        <v>144</v>
      </c>
      <c r="B76" s="35">
        <v>35678.0</v>
      </c>
      <c r="C76" s="36" t="s">
        <v>24</v>
      </c>
      <c r="D76" s="37" t="s">
        <v>15</v>
      </c>
      <c r="F76" s="11" t="s">
        <v>145</v>
      </c>
      <c r="G76" s="35">
        <v>30000.0</v>
      </c>
      <c r="H76" s="36" t="s">
        <v>24</v>
      </c>
      <c r="I76" s="37" t="s">
        <v>8</v>
      </c>
      <c r="K76" s="11" t="s">
        <v>72</v>
      </c>
      <c r="L76" s="35">
        <v>300.0</v>
      </c>
      <c r="M76" s="36" t="s">
        <v>24</v>
      </c>
      <c r="N76" s="37" t="s">
        <v>15</v>
      </c>
      <c r="O76" s="16"/>
      <c r="P76" s="11" t="s">
        <v>144</v>
      </c>
      <c r="Q76" s="35">
        <v>8000.0</v>
      </c>
      <c r="R76" s="36" t="s">
        <v>24</v>
      </c>
      <c r="S76" s="37" t="s">
        <v>15</v>
      </c>
    </row>
    <row r="77">
      <c r="A77" s="11" t="s">
        <v>146</v>
      </c>
      <c r="B77" s="35">
        <v>333678.0</v>
      </c>
      <c r="C77" s="36" t="s">
        <v>24</v>
      </c>
      <c r="D77" s="37" t="s">
        <v>15</v>
      </c>
      <c r="F77" s="11" t="s">
        <v>147</v>
      </c>
      <c r="G77" s="35">
        <v>2000.0</v>
      </c>
      <c r="H77" s="36" t="s">
        <v>24</v>
      </c>
      <c r="I77" s="37" t="s">
        <v>6</v>
      </c>
      <c r="K77" s="11" t="s">
        <v>73</v>
      </c>
      <c r="L77" s="35">
        <v>3500.0</v>
      </c>
      <c r="M77" s="36" t="s">
        <v>24</v>
      </c>
      <c r="N77" s="37" t="s">
        <v>6</v>
      </c>
      <c r="O77" s="16"/>
      <c r="P77" s="11" t="s">
        <v>146</v>
      </c>
      <c r="Q77" s="35">
        <v>2000.0</v>
      </c>
      <c r="R77" s="36" t="s">
        <v>24</v>
      </c>
      <c r="S77" s="37" t="s">
        <v>15</v>
      </c>
    </row>
    <row r="78">
      <c r="A78" s="11" t="s">
        <v>148</v>
      </c>
      <c r="B78" s="35">
        <v>3578.0</v>
      </c>
      <c r="C78" s="36" t="s">
        <v>29</v>
      </c>
      <c r="D78" s="37" t="s">
        <v>16</v>
      </c>
      <c r="F78" s="11" t="s">
        <v>149</v>
      </c>
      <c r="G78" s="35">
        <v>1500.0</v>
      </c>
      <c r="H78" s="36" t="s">
        <v>24</v>
      </c>
      <c r="I78" s="37" t="s">
        <v>15</v>
      </c>
      <c r="K78" s="11" t="s">
        <v>74</v>
      </c>
      <c r="L78" s="35">
        <v>25000.0</v>
      </c>
      <c r="M78" s="36" t="s">
        <v>24</v>
      </c>
      <c r="N78" s="37" t="s">
        <v>75</v>
      </c>
      <c r="O78" s="16"/>
      <c r="P78" s="11" t="s">
        <v>148</v>
      </c>
      <c r="Q78" s="35">
        <v>15000.0</v>
      </c>
      <c r="R78" s="36" t="s">
        <v>29</v>
      </c>
      <c r="S78" s="37" t="s">
        <v>16</v>
      </c>
    </row>
    <row r="79">
      <c r="A79" s="11" t="s">
        <v>150</v>
      </c>
      <c r="B79" s="35">
        <v>3356788.0</v>
      </c>
      <c r="C79" s="36" t="s">
        <v>24</v>
      </c>
      <c r="D79" s="37" t="s">
        <v>6</v>
      </c>
      <c r="F79" s="11" t="s">
        <v>151</v>
      </c>
      <c r="G79" s="35">
        <v>1200.0</v>
      </c>
      <c r="H79" s="36" t="s">
        <v>29</v>
      </c>
      <c r="I79" s="37" t="s">
        <v>16</v>
      </c>
      <c r="K79" s="11" t="s">
        <v>76</v>
      </c>
      <c r="L79" s="35">
        <v>6000.0</v>
      </c>
      <c r="M79" s="36" t="s">
        <v>24</v>
      </c>
      <c r="N79" s="37" t="s">
        <v>14</v>
      </c>
      <c r="O79" s="16"/>
      <c r="P79" s="11" t="s">
        <v>150</v>
      </c>
      <c r="Q79" s="35">
        <v>2500.0</v>
      </c>
      <c r="R79" s="36" t="s">
        <v>24</v>
      </c>
      <c r="S79" s="37" t="s">
        <v>6</v>
      </c>
    </row>
    <row r="80">
      <c r="A80" s="11" t="s">
        <v>152</v>
      </c>
      <c r="B80" s="35">
        <v>3000.0</v>
      </c>
      <c r="C80" s="36" t="s">
        <v>29</v>
      </c>
      <c r="D80" s="37" t="s">
        <v>16</v>
      </c>
      <c r="F80" s="11" t="s">
        <v>152</v>
      </c>
      <c r="G80" s="35">
        <v>3000.0</v>
      </c>
      <c r="H80" s="36" t="s">
        <v>29</v>
      </c>
      <c r="I80" s="37" t="s">
        <v>16</v>
      </c>
      <c r="K80" s="11" t="s">
        <v>77</v>
      </c>
      <c r="L80" s="35">
        <v>10000.0</v>
      </c>
      <c r="M80" s="36" t="s">
        <v>24</v>
      </c>
      <c r="N80" s="37" t="s">
        <v>15</v>
      </c>
      <c r="O80" s="16"/>
      <c r="P80" s="11" t="s">
        <v>152</v>
      </c>
      <c r="Q80" s="35">
        <v>3000.0</v>
      </c>
      <c r="R80" s="36" t="s">
        <v>29</v>
      </c>
      <c r="S80" s="37" t="s">
        <v>16</v>
      </c>
    </row>
    <row r="81">
      <c r="A81" s="11" t="s">
        <v>153</v>
      </c>
      <c r="B81" s="35">
        <v>12000.0</v>
      </c>
      <c r="C81" s="36" t="s">
        <v>24</v>
      </c>
      <c r="D81" s="37" t="s">
        <v>8</v>
      </c>
      <c r="F81" s="11" t="s">
        <v>153</v>
      </c>
      <c r="G81" s="35">
        <v>12000.0</v>
      </c>
      <c r="H81" s="36" t="s">
        <v>24</v>
      </c>
      <c r="I81" s="37" t="s">
        <v>8</v>
      </c>
      <c r="K81" s="11" t="s">
        <v>78</v>
      </c>
      <c r="L81" s="35">
        <v>12000.0</v>
      </c>
      <c r="M81" s="36" t="s">
        <v>29</v>
      </c>
      <c r="N81" s="37" t="s">
        <v>16</v>
      </c>
      <c r="O81" s="16"/>
      <c r="P81" s="11" t="s">
        <v>153</v>
      </c>
      <c r="Q81" s="35">
        <v>12000.0</v>
      </c>
      <c r="R81" s="36" t="s">
        <v>24</v>
      </c>
      <c r="S81" s="37" t="s">
        <v>8</v>
      </c>
    </row>
    <row r="82">
      <c r="L82" s="16"/>
      <c r="M82" s="16"/>
      <c r="N82" s="16"/>
      <c r="O82" s="16"/>
      <c r="P82" s="16"/>
    </row>
    <row r="83">
      <c r="L83" s="16"/>
      <c r="M83" s="16"/>
      <c r="N83" s="16"/>
      <c r="O83" s="16"/>
      <c r="P83" s="16"/>
    </row>
    <row r="84">
      <c r="L84" s="16"/>
      <c r="M84" s="16"/>
      <c r="N84" s="16"/>
      <c r="O84" s="16"/>
      <c r="P84" s="16"/>
    </row>
    <row r="85">
      <c r="L85" s="16"/>
      <c r="M85" s="16"/>
      <c r="N85" s="16"/>
      <c r="O85" s="16"/>
      <c r="P85" s="16"/>
    </row>
    <row r="86">
      <c r="L86" s="16"/>
      <c r="M86" s="16"/>
      <c r="N86" s="16"/>
      <c r="O86" s="16"/>
      <c r="P86" s="16"/>
    </row>
    <row r="87">
      <c r="L87" s="16"/>
      <c r="M87" s="16"/>
      <c r="N87" s="16"/>
      <c r="O87" s="16"/>
      <c r="P87" s="16"/>
    </row>
    <row r="88">
      <c r="L88" s="16"/>
      <c r="M88" s="16"/>
      <c r="N88" s="16"/>
      <c r="O88" s="16"/>
      <c r="P88" s="16"/>
    </row>
    <row r="89">
      <c r="L89" s="16"/>
      <c r="M89" s="16"/>
      <c r="N89" s="16"/>
      <c r="O89" s="16"/>
      <c r="P89" s="16"/>
    </row>
    <row r="90">
      <c r="L90" s="16"/>
      <c r="M90" s="16"/>
      <c r="N90" s="16"/>
      <c r="O90" s="16"/>
      <c r="P90" s="16"/>
    </row>
    <row r="91">
      <c r="L91" s="16"/>
      <c r="M91" s="16"/>
      <c r="N91" s="16"/>
      <c r="O91" s="16"/>
      <c r="P91" s="16"/>
    </row>
    <row r="92">
      <c r="L92" s="16"/>
      <c r="M92" s="16"/>
      <c r="N92" s="16"/>
      <c r="O92" s="16"/>
      <c r="P92" s="16"/>
    </row>
    <row r="93">
      <c r="L93" s="16"/>
      <c r="M93" s="16"/>
      <c r="N93" s="16"/>
      <c r="O93" s="16"/>
      <c r="P93" s="16"/>
    </row>
    <row r="94">
      <c r="L94" s="16"/>
      <c r="M94" s="16"/>
      <c r="N94" s="16"/>
      <c r="O94" s="16"/>
      <c r="P94" s="16"/>
    </row>
    <row r="95">
      <c r="L95" s="16"/>
      <c r="M95" s="16"/>
      <c r="N95" s="16"/>
      <c r="O95" s="16"/>
      <c r="P95" s="16"/>
    </row>
    <row r="96">
      <c r="L96" s="16"/>
      <c r="M96" s="16"/>
      <c r="N96" s="16"/>
      <c r="O96" s="16"/>
      <c r="P96" s="16"/>
    </row>
    <row r="97">
      <c r="L97" s="16"/>
      <c r="M97" s="16"/>
      <c r="N97" s="16"/>
      <c r="O97" s="16"/>
      <c r="P97" s="16"/>
    </row>
    <row r="98">
      <c r="L98" s="16"/>
      <c r="M98" s="16"/>
      <c r="N98" s="16"/>
      <c r="O98" s="16"/>
      <c r="P98" s="16"/>
    </row>
    <row r="99">
      <c r="L99" s="16"/>
      <c r="M99" s="16"/>
      <c r="N99" s="16"/>
      <c r="O99" s="16"/>
      <c r="P99" s="16"/>
    </row>
    <row r="100">
      <c r="L100" s="16"/>
      <c r="M100" s="16"/>
      <c r="N100" s="16"/>
      <c r="O100" s="16"/>
      <c r="P100" s="16"/>
    </row>
    <row r="101">
      <c r="L101" s="16"/>
      <c r="M101" s="16"/>
      <c r="N101" s="16"/>
      <c r="O101" s="16"/>
      <c r="P101" s="16"/>
    </row>
    <row r="102">
      <c r="L102" s="16"/>
      <c r="M102" s="16"/>
      <c r="N102" s="16"/>
      <c r="O102" s="16"/>
      <c r="P102" s="16"/>
    </row>
    <row r="103">
      <c r="L103" s="16"/>
      <c r="M103" s="16"/>
      <c r="N103" s="16"/>
      <c r="O103" s="16"/>
      <c r="P103" s="16"/>
    </row>
    <row r="104">
      <c r="L104" s="16"/>
      <c r="M104" s="16"/>
      <c r="N104" s="16"/>
      <c r="O104" s="16"/>
      <c r="P104" s="16"/>
    </row>
    <row r="105">
      <c r="L105" s="16"/>
      <c r="M105" s="16"/>
      <c r="N105" s="16"/>
      <c r="O105" s="16"/>
      <c r="P105" s="16"/>
    </row>
    <row r="106">
      <c r="L106" s="16"/>
      <c r="M106" s="16"/>
      <c r="N106" s="16"/>
      <c r="O106" s="16"/>
      <c r="P106" s="16"/>
    </row>
    <row r="107">
      <c r="L107" s="16"/>
      <c r="M107" s="16"/>
      <c r="N107" s="16"/>
      <c r="O107" s="16"/>
      <c r="P107" s="16"/>
    </row>
    <row r="108">
      <c r="L108" s="16"/>
      <c r="M108" s="16"/>
      <c r="N108" s="16"/>
      <c r="O108" s="16"/>
      <c r="P108" s="16"/>
    </row>
    <row r="109">
      <c r="L109" s="16"/>
      <c r="M109" s="16"/>
      <c r="N109" s="16"/>
      <c r="O109" s="16"/>
      <c r="P109" s="16"/>
    </row>
    <row r="110">
      <c r="L110" s="16"/>
      <c r="M110" s="16"/>
      <c r="N110" s="16"/>
      <c r="O110" s="16"/>
      <c r="P110" s="16"/>
    </row>
    <row r="111">
      <c r="L111" s="16"/>
      <c r="M111" s="16"/>
      <c r="N111" s="16"/>
      <c r="O111" s="16"/>
      <c r="P111" s="16"/>
    </row>
    <row r="112">
      <c r="L112" s="16"/>
      <c r="M112" s="16"/>
      <c r="N112" s="16"/>
      <c r="O112" s="16"/>
      <c r="P112" s="16"/>
    </row>
    <row r="113">
      <c r="L113" s="16"/>
      <c r="M113" s="16"/>
      <c r="N113" s="16"/>
      <c r="O113" s="16"/>
      <c r="P113" s="16"/>
    </row>
    <row r="114">
      <c r="L114" s="16"/>
      <c r="M114" s="16"/>
      <c r="N114" s="16"/>
      <c r="O114" s="16"/>
      <c r="P114" s="16"/>
    </row>
    <row r="115">
      <c r="L115" s="16"/>
      <c r="M115" s="16"/>
      <c r="N115" s="16"/>
      <c r="O115" s="16"/>
      <c r="P115" s="16"/>
    </row>
    <row r="116">
      <c r="L116" s="16"/>
      <c r="M116" s="16"/>
      <c r="N116" s="16"/>
      <c r="O116" s="16"/>
      <c r="P116" s="16"/>
    </row>
    <row r="117">
      <c r="L117" s="16"/>
      <c r="M117" s="16"/>
      <c r="N117" s="16"/>
      <c r="O117" s="16"/>
      <c r="P117" s="16"/>
    </row>
    <row r="118">
      <c r="L118" s="16"/>
      <c r="M118" s="16"/>
      <c r="N118" s="16"/>
      <c r="O118" s="16"/>
      <c r="P118" s="16"/>
    </row>
    <row r="119">
      <c r="L119" s="16"/>
      <c r="M119" s="16"/>
      <c r="N119" s="16"/>
      <c r="O119" s="16"/>
      <c r="P119" s="16"/>
    </row>
    <row r="120">
      <c r="L120" s="16"/>
      <c r="M120" s="16"/>
      <c r="N120" s="16"/>
      <c r="O120" s="16"/>
      <c r="P120" s="16"/>
    </row>
    <row r="121">
      <c r="L121" s="16"/>
      <c r="M121" s="16"/>
      <c r="N121" s="16"/>
      <c r="O121" s="16"/>
      <c r="P121" s="16"/>
    </row>
    <row r="122">
      <c r="L122" s="16"/>
      <c r="M122" s="16"/>
      <c r="N122" s="16"/>
      <c r="O122" s="16"/>
      <c r="P122" s="16"/>
    </row>
    <row r="123">
      <c r="L123" s="16"/>
      <c r="M123" s="16"/>
      <c r="N123" s="16"/>
      <c r="O123" s="16"/>
      <c r="P123" s="16"/>
    </row>
    <row r="124">
      <c r="L124" s="16"/>
      <c r="M124" s="16"/>
      <c r="N124" s="16"/>
      <c r="O124" s="16"/>
      <c r="P124" s="16"/>
    </row>
    <row r="125">
      <c r="L125" s="16"/>
      <c r="M125" s="16"/>
      <c r="N125" s="16"/>
      <c r="O125" s="16"/>
      <c r="P125" s="16"/>
    </row>
    <row r="126">
      <c r="L126" s="16"/>
      <c r="M126" s="16"/>
      <c r="N126" s="16"/>
      <c r="O126" s="16"/>
      <c r="P126" s="16"/>
    </row>
    <row r="127">
      <c r="L127" s="16"/>
      <c r="M127" s="16"/>
      <c r="N127" s="16"/>
      <c r="O127" s="16"/>
      <c r="P127" s="16"/>
    </row>
    <row r="128">
      <c r="L128" s="16"/>
      <c r="M128" s="16"/>
      <c r="N128" s="16"/>
      <c r="O128" s="16"/>
      <c r="P128" s="16"/>
    </row>
    <row r="129">
      <c r="L129" s="16"/>
      <c r="M129" s="16"/>
      <c r="N129" s="16"/>
      <c r="O129" s="16"/>
      <c r="P129" s="16"/>
    </row>
    <row r="130">
      <c r="L130" s="16"/>
      <c r="M130" s="16"/>
      <c r="N130" s="16"/>
      <c r="O130" s="16"/>
      <c r="P130" s="16"/>
    </row>
    <row r="131">
      <c r="L131" s="16"/>
      <c r="M131" s="16"/>
      <c r="N131" s="16"/>
      <c r="O131" s="16"/>
      <c r="P131" s="16"/>
    </row>
    <row r="132">
      <c r="L132" s="16"/>
      <c r="M132" s="16"/>
      <c r="N132" s="16"/>
      <c r="O132" s="16"/>
      <c r="P132" s="16"/>
    </row>
    <row r="133">
      <c r="L133" s="16"/>
      <c r="M133" s="16"/>
      <c r="N133" s="16"/>
      <c r="O133" s="16"/>
      <c r="P133" s="16"/>
    </row>
    <row r="134">
      <c r="L134" s="16"/>
      <c r="M134" s="16"/>
      <c r="N134" s="16"/>
      <c r="O134" s="16"/>
      <c r="P134" s="16"/>
    </row>
    <row r="135">
      <c r="L135" s="16"/>
      <c r="M135" s="16"/>
      <c r="N135" s="16"/>
      <c r="O135" s="16"/>
      <c r="P135" s="16"/>
    </row>
    <row r="136">
      <c r="L136" s="16"/>
      <c r="M136" s="16"/>
      <c r="N136" s="16"/>
      <c r="O136" s="16"/>
      <c r="P136" s="16"/>
    </row>
    <row r="137">
      <c r="L137" s="16"/>
      <c r="M137" s="16"/>
      <c r="N137" s="16"/>
      <c r="O137" s="16"/>
      <c r="P137" s="16"/>
    </row>
    <row r="138">
      <c r="L138" s="16"/>
      <c r="M138" s="16"/>
      <c r="N138" s="16"/>
      <c r="O138" s="16"/>
      <c r="P138" s="16"/>
    </row>
    <row r="139">
      <c r="L139" s="16"/>
      <c r="M139" s="16"/>
      <c r="N139" s="16"/>
      <c r="O139" s="16"/>
      <c r="P139" s="16"/>
    </row>
    <row r="140">
      <c r="L140" s="16"/>
      <c r="M140" s="16"/>
      <c r="N140" s="16"/>
      <c r="O140" s="16"/>
      <c r="P140" s="16"/>
    </row>
    <row r="141">
      <c r="L141" s="16"/>
      <c r="M141" s="16"/>
      <c r="N141" s="16"/>
      <c r="O141" s="16"/>
      <c r="P141" s="16"/>
    </row>
    <row r="142">
      <c r="L142" s="16"/>
      <c r="M142" s="16"/>
      <c r="N142" s="16"/>
      <c r="O142" s="16"/>
      <c r="P142" s="16"/>
    </row>
    <row r="143">
      <c r="L143" s="16"/>
      <c r="M143" s="16"/>
      <c r="N143" s="16"/>
      <c r="O143" s="16"/>
      <c r="P143" s="16"/>
    </row>
    <row r="144">
      <c r="L144" s="16"/>
      <c r="M144" s="16"/>
      <c r="N144" s="16"/>
      <c r="O144" s="16"/>
      <c r="P144" s="16"/>
    </row>
    <row r="145">
      <c r="L145" s="16"/>
      <c r="M145" s="16"/>
      <c r="N145" s="16"/>
      <c r="O145" s="16"/>
      <c r="P145" s="16"/>
    </row>
    <row r="146">
      <c r="L146" s="16"/>
      <c r="M146" s="16"/>
      <c r="N146" s="16"/>
      <c r="O146" s="16"/>
      <c r="P146" s="16"/>
    </row>
    <row r="147">
      <c r="L147" s="16"/>
      <c r="M147" s="16"/>
      <c r="N147" s="16"/>
      <c r="O147" s="16"/>
      <c r="P147" s="16"/>
    </row>
    <row r="148">
      <c r="L148" s="16"/>
      <c r="M148" s="16"/>
      <c r="N148" s="16"/>
      <c r="O148" s="16"/>
      <c r="P148" s="16"/>
    </row>
    <row r="149">
      <c r="L149" s="16"/>
      <c r="M149" s="16"/>
      <c r="N149" s="16"/>
      <c r="O149" s="16"/>
      <c r="P149" s="16"/>
    </row>
    <row r="150">
      <c r="L150" s="16"/>
      <c r="M150" s="16"/>
      <c r="N150" s="16"/>
      <c r="O150" s="16"/>
      <c r="P150" s="16"/>
    </row>
    <row r="151">
      <c r="L151" s="16"/>
      <c r="M151" s="16"/>
      <c r="N151" s="16"/>
      <c r="O151" s="16"/>
      <c r="P151" s="16"/>
    </row>
    <row r="152">
      <c r="L152" s="16"/>
      <c r="M152" s="16"/>
      <c r="N152" s="16"/>
      <c r="O152" s="16"/>
      <c r="P152" s="16"/>
    </row>
    <row r="153">
      <c r="L153" s="16"/>
      <c r="M153" s="16"/>
      <c r="N153" s="16"/>
      <c r="O153" s="16"/>
      <c r="P153" s="16"/>
    </row>
    <row r="154">
      <c r="L154" s="16"/>
      <c r="M154" s="16"/>
      <c r="N154" s="16"/>
      <c r="O154" s="16"/>
      <c r="P154" s="16"/>
    </row>
    <row r="155">
      <c r="L155" s="16"/>
      <c r="M155" s="16"/>
      <c r="N155" s="16"/>
      <c r="O155" s="16"/>
      <c r="P155" s="16"/>
    </row>
    <row r="156">
      <c r="L156" s="16"/>
      <c r="M156" s="16"/>
      <c r="N156" s="16"/>
      <c r="O156" s="16"/>
      <c r="P156" s="16"/>
    </row>
    <row r="157">
      <c r="L157" s="16"/>
      <c r="M157" s="16"/>
      <c r="N157" s="16"/>
      <c r="O157" s="16"/>
      <c r="P157" s="16"/>
    </row>
    <row r="158">
      <c r="L158" s="16"/>
      <c r="M158" s="16"/>
      <c r="N158" s="16"/>
      <c r="O158" s="16"/>
      <c r="P158" s="16"/>
    </row>
    <row r="159">
      <c r="L159" s="16"/>
      <c r="M159" s="16"/>
      <c r="N159" s="16"/>
      <c r="O159" s="16"/>
      <c r="P159" s="16"/>
    </row>
    <row r="160">
      <c r="L160" s="16"/>
      <c r="M160" s="16"/>
      <c r="N160" s="16"/>
      <c r="O160" s="16"/>
      <c r="P160" s="16"/>
    </row>
    <row r="161">
      <c r="L161" s="16"/>
      <c r="M161" s="16"/>
      <c r="N161" s="16"/>
      <c r="O161" s="16"/>
      <c r="P161" s="16"/>
    </row>
    <row r="162">
      <c r="L162" s="16"/>
      <c r="M162" s="16"/>
      <c r="N162" s="16"/>
      <c r="O162" s="16"/>
      <c r="P162" s="16"/>
    </row>
    <row r="163">
      <c r="L163" s="16"/>
      <c r="M163" s="16"/>
      <c r="N163" s="16"/>
      <c r="O163" s="16"/>
      <c r="P163" s="16"/>
    </row>
    <row r="164">
      <c r="L164" s="16"/>
      <c r="M164" s="16"/>
      <c r="N164" s="16"/>
      <c r="O164" s="16"/>
      <c r="P164" s="16"/>
    </row>
    <row r="165">
      <c r="L165" s="16"/>
      <c r="M165" s="16"/>
      <c r="N165" s="16"/>
      <c r="O165" s="16"/>
      <c r="P165" s="16"/>
    </row>
    <row r="166">
      <c r="L166" s="16"/>
      <c r="M166" s="16"/>
      <c r="N166" s="16"/>
      <c r="O166" s="16"/>
      <c r="P166" s="16"/>
    </row>
    <row r="167">
      <c r="L167" s="16"/>
      <c r="M167" s="16"/>
      <c r="N167" s="16"/>
      <c r="O167" s="16"/>
      <c r="P167" s="16"/>
    </row>
    <row r="168">
      <c r="L168" s="16"/>
      <c r="M168" s="16"/>
      <c r="N168" s="16"/>
      <c r="O168" s="16"/>
      <c r="P168" s="16"/>
    </row>
    <row r="169">
      <c r="L169" s="16"/>
      <c r="M169" s="16"/>
      <c r="N169" s="16"/>
      <c r="O169" s="16"/>
      <c r="P169" s="16"/>
    </row>
    <row r="170">
      <c r="L170" s="16"/>
      <c r="M170" s="16"/>
      <c r="N170" s="16"/>
      <c r="O170" s="16"/>
      <c r="P170" s="16"/>
    </row>
    <row r="171">
      <c r="L171" s="16"/>
      <c r="M171" s="16"/>
      <c r="N171" s="16"/>
      <c r="O171" s="16"/>
      <c r="P171" s="16"/>
    </row>
    <row r="172">
      <c r="L172" s="16"/>
      <c r="M172" s="16"/>
      <c r="N172" s="16"/>
      <c r="O172" s="16"/>
      <c r="P172" s="16"/>
    </row>
    <row r="173">
      <c r="L173" s="16"/>
      <c r="M173" s="16"/>
      <c r="N173" s="16"/>
      <c r="O173" s="16"/>
      <c r="P173" s="16"/>
    </row>
    <row r="174">
      <c r="L174" s="16"/>
      <c r="M174" s="16"/>
      <c r="N174" s="16"/>
      <c r="O174" s="16"/>
      <c r="P174" s="16"/>
    </row>
    <row r="175">
      <c r="L175" s="16"/>
      <c r="M175" s="16"/>
      <c r="N175" s="16"/>
      <c r="O175" s="16"/>
      <c r="P175" s="16"/>
    </row>
    <row r="176">
      <c r="L176" s="16"/>
      <c r="M176" s="16"/>
      <c r="N176" s="16"/>
      <c r="O176" s="16"/>
      <c r="P176" s="16"/>
    </row>
    <row r="177">
      <c r="L177" s="16"/>
      <c r="M177" s="16"/>
      <c r="N177" s="16"/>
      <c r="O177" s="16"/>
      <c r="P177" s="16"/>
    </row>
    <row r="178">
      <c r="L178" s="16"/>
      <c r="M178" s="16"/>
      <c r="N178" s="16"/>
      <c r="O178" s="16"/>
      <c r="P178" s="16"/>
    </row>
    <row r="179">
      <c r="L179" s="16"/>
      <c r="M179" s="16"/>
      <c r="N179" s="16"/>
      <c r="O179" s="16"/>
      <c r="P179" s="16"/>
    </row>
    <row r="180">
      <c r="L180" s="16"/>
      <c r="M180" s="16"/>
      <c r="N180" s="16"/>
      <c r="O180" s="16"/>
      <c r="P180" s="16"/>
    </row>
    <row r="181">
      <c r="L181" s="16"/>
      <c r="M181" s="16"/>
      <c r="N181" s="16"/>
      <c r="O181" s="16"/>
      <c r="P181" s="16"/>
    </row>
    <row r="182">
      <c r="L182" s="16"/>
      <c r="M182" s="16"/>
      <c r="N182" s="16"/>
      <c r="O182" s="16"/>
      <c r="P182" s="16"/>
    </row>
    <row r="183">
      <c r="L183" s="16"/>
      <c r="M183" s="16"/>
      <c r="N183" s="16"/>
      <c r="O183" s="16"/>
      <c r="P183" s="16"/>
    </row>
    <row r="184">
      <c r="L184" s="16"/>
      <c r="M184" s="16"/>
      <c r="N184" s="16"/>
      <c r="O184" s="16"/>
      <c r="P184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>
      <c r="A2" s="3" t="s">
        <v>5</v>
      </c>
      <c r="B2" s="4">
        <f>july!C2</f>
        <v>-11077036</v>
      </c>
      <c r="C2" s="5">
        <f>B2+C13</f>
        <v>-15346295</v>
      </c>
      <c r="D2" s="6" t="s">
        <v>6</v>
      </c>
      <c r="E2" s="7">
        <f>IFERROR(__xludf.DUMMYFUNCTION("SUM(FILTER(B15:B100, D15:D100=""FOOD""))+SUM(FILTER(G15:G100, I15:I100=""FOOD""))+ SUM(FILTER(L15:L100, N15:N100=""FOOD""))+SUM(FILTER(Q15:Q100, S15:S100=""FOOD""))
"),3436797.0)</f>
        <v>3436797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>
      <c r="A3" s="8" t="s">
        <v>7</v>
      </c>
      <c r="B3" s="4">
        <f>july!C3</f>
        <v>1832461</v>
      </c>
      <c r="C3" s="7">
        <f>sum(B3+H13)</f>
        <v>1479161</v>
      </c>
      <c r="D3" s="8" t="s">
        <v>8</v>
      </c>
      <c r="E3" s="25">
        <f>IFERROR(__xludf.DUMMYFUNCTION("SUM(FILTER(B15:B100, D15:D100=""Living Expense (Rent)""))+SUM(FILTER(G15:G100, I15:I100=""Living Expense (Rent)""))+ SUM(FILTER(L15:L100, N15:N100=""Living Expense (Rent)""))+SUM(FILTER(Q15:Q100, S15:S100=""Living Expense (Rent)""))
"),292199.0)</f>
        <v>292199</v>
      </c>
      <c r="F3" s="16"/>
      <c r="G3" s="2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>
      <c r="A4" s="10" t="s">
        <v>9</v>
      </c>
      <c r="B4" s="4">
        <f>july!C4</f>
        <v>1458190</v>
      </c>
      <c r="C4" s="22">
        <f>sum(B4+M13)</f>
        <v>1237430</v>
      </c>
      <c r="D4" s="3" t="s">
        <v>10</v>
      </c>
      <c r="E4" s="5">
        <f>SUM(B19+G18+L18+Q18)</f>
        <v>31932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>
      <c r="A5" s="12" t="s">
        <v>11</v>
      </c>
      <c r="B5" s="4">
        <f>july!C5</f>
        <v>11243333</v>
      </c>
      <c r="C5" s="19">
        <f>SUM(R13+B5)</f>
        <v>10971163</v>
      </c>
      <c r="D5" s="14" t="s">
        <v>12</v>
      </c>
      <c r="E5" s="15">
        <f>IFERROR(__xludf.DUMMYFUNCTION("SUM(FILTER(B15:B100, D15:D100=""TRAVEL""))+SUM(FILTER(G15:G100, I15:I100=""TRAVEL""))+ SUM(FILTER(L15:L100, N15:N100=""TRAVEL""))+SUM(FILTER(Q15:Q100, S15:S100=""TRAVEL""))
"),217048.0)</f>
        <v>217048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16"/>
      <c r="B6" s="16"/>
      <c r="C6" s="16"/>
      <c r="D6" s="17" t="s">
        <v>13</v>
      </c>
      <c r="E6" s="18">
        <f>IFERROR(__xludf.DUMMYFUNCTION("SUM(FILTER(B15:B100, D15:D100=""Dress""))+SUM(FILTER(G15:G100, I15:I100=""Dress""))+ SUM(FILTER(L15:L100, N15:N100=""Dress""))+SUM(FILTER(Q15:Q100, S15:S100=""Dress""))
"),410442.0)</f>
        <v>410442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>
      <c r="A7" s="16"/>
      <c r="B7" s="16"/>
      <c r="C7" s="16"/>
      <c r="D7" s="12" t="s">
        <v>14</v>
      </c>
      <c r="E7" s="19">
        <f>IFERROR(__xludf.DUMMYFUNCTION("SUM(FILTER(B15:B100, D15:D100=""Luxary""))+SUM(FILTER(G15:G100, I15:I100=""Luxary""))+ SUM(FILTER(L15:L100, N15:N100=""Luxary""))+SUM(FILTER(Q15:Q100, S15:S100=""Luxary""))
"),479365.0)</f>
        <v>479365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>
      <c r="A8" s="16"/>
      <c r="B8" s="16"/>
      <c r="C8" s="16"/>
      <c r="D8" s="20" t="s">
        <v>15</v>
      </c>
      <c r="E8" s="21">
        <f>IFERROR(__xludf.DUMMYFUNCTION("SUM(FILTER(B15:B100, D15:D100=""Other Expenses""))+SUM(FILTER(G15:G100, I15:I100=""Other Expenses""))+ SUM(FILTER(L15:L100, N15:N100=""Other Expenses""))+SUM(FILTER(Q15:Q100, S15:S100=""Other Expenses""))
"),716239.0)</f>
        <v>716239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>
      <c r="A9" s="16"/>
      <c r="B9" s="16"/>
      <c r="C9" s="16"/>
      <c r="D9" s="10" t="s">
        <v>16</v>
      </c>
      <c r="E9" s="22">
        <f>IFERROR(__xludf.DUMMYFUNCTION("SUM(FILTER(B15:B100, D15:D100=""Capital Gain""))+SUM(FILTER(G15:G100, I15:I100=""Capital Gain""))+ SUM(FILTER(L15:L100, N15:N100=""Capital Gain""))+SUM(FILTER(Q15:Q100, S15:S100=""Capital Gain""))
"),649720.0)</f>
        <v>649720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>
      <c r="A10" s="16"/>
      <c r="B10" s="16"/>
      <c r="C10" s="16"/>
      <c r="D10" s="23" t="s">
        <v>17</v>
      </c>
      <c r="E10" s="24">
        <f>IFERROR(__xludf.DUMMYFUNCTION("SUM(FILTER(B15:B100, D15:D100=""Money lend""))+SUM(FILTER(G15:G100, I15:I100=""Money lend""))+ SUM(FILTER(L15:L100, N15:N100=""Money lend""))+SUM(FILTER(Q15:Q100, S15:S100=""Money lend""))
"),176850.0)</f>
        <v>176850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>
      <c r="A13" s="27" t="s">
        <v>5</v>
      </c>
      <c r="B13" s="28" t="s">
        <v>18</v>
      </c>
      <c r="C13" s="29">
        <f t="array" ref="C13">SUM(IF(C15:C100="spend", -B15:B100, IF(C15:C100="gain", B15:B100, 0)))
</f>
        <v>-4269259</v>
      </c>
      <c r="D13" s="30"/>
      <c r="E13" s="16"/>
      <c r="F13" s="27" t="s">
        <v>19</v>
      </c>
      <c r="G13" s="28" t="s">
        <v>18</v>
      </c>
      <c r="H13" s="29">
        <f t="array" ref="H13">SUM(IF(H15:H100="spend", -G15:G100, IF(H15:H100="gain", G15:G100, 0)))
</f>
        <v>-353300</v>
      </c>
      <c r="I13" s="30"/>
      <c r="J13" s="16"/>
      <c r="K13" s="27" t="s">
        <v>9</v>
      </c>
      <c r="L13" s="28" t="s">
        <v>18</v>
      </c>
      <c r="M13" s="29">
        <f t="array" ref="M13">SUM(IF(M15:M100="spend", -L15:L100, IF(M15:M100="gain", L15:L100, 0)))
</f>
        <v>-220760</v>
      </c>
      <c r="N13" s="30"/>
      <c r="O13" s="16"/>
      <c r="P13" s="27" t="s">
        <v>11</v>
      </c>
      <c r="Q13" s="28" t="s">
        <v>18</v>
      </c>
      <c r="R13" s="29">
        <f t="array" ref="R13">SUM(IF(R15:R100="spend", -Q15:Q100, IF(R15:R100="gain", Q15:Q100, 0)))
</f>
        <v>-272170</v>
      </c>
      <c r="S13" s="30"/>
    </row>
    <row r="14">
      <c r="A14" s="31" t="s">
        <v>20</v>
      </c>
      <c r="B14" s="32" t="s">
        <v>4</v>
      </c>
      <c r="C14" s="33" t="s">
        <v>21</v>
      </c>
      <c r="D14" s="34" t="s">
        <v>22</v>
      </c>
      <c r="E14" s="16"/>
      <c r="F14" s="31" t="s">
        <v>20</v>
      </c>
      <c r="G14" s="32" t="s">
        <v>4</v>
      </c>
      <c r="H14" s="33" t="s">
        <v>21</v>
      </c>
      <c r="I14" s="34" t="s">
        <v>22</v>
      </c>
      <c r="J14" s="16"/>
      <c r="K14" s="31" t="s">
        <v>20</v>
      </c>
      <c r="L14" s="32" t="s">
        <v>4</v>
      </c>
      <c r="M14" s="33" t="s">
        <v>21</v>
      </c>
      <c r="N14" s="34" t="s">
        <v>22</v>
      </c>
      <c r="O14" s="26"/>
      <c r="P14" s="31" t="s">
        <v>20</v>
      </c>
      <c r="Q14" s="32" t="s">
        <v>4</v>
      </c>
      <c r="R14" s="33" t="s">
        <v>21</v>
      </c>
      <c r="S14" s="34" t="s">
        <v>22</v>
      </c>
    </row>
    <row r="15">
      <c r="A15" s="11" t="s">
        <v>23</v>
      </c>
      <c r="B15" s="35">
        <v>200.0</v>
      </c>
      <c r="C15" s="36" t="s">
        <v>24</v>
      </c>
      <c r="D15" s="37" t="s">
        <v>6</v>
      </c>
      <c r="E15" s="16"/>
      <c r="F15" s="11" t="s">
        <v>23</v>
      </c>
      <c r="G15" s="35">
        <v>200.0</v>
      </c>
      <c r="H15" s="36" t="s">
        <v>24</v>
      </c>
      <c r="I15" s="37" t="s">
        <v>6</v>
      </c>
      <c r="J15" s="16"/>
      <c r="K15" s="11" t="s">
        <v>25</v>
      </c>
      <c r="L15" s="35">
        <v>30000.0</v>
      </c>
      <c r="M15" s="36" t="s">
        <v>24</v>
      </c>
      <c r="N15" s="37" t="s">
        <v>8</v>
      </c>
      <c r="O15" s="26"/>
      <c r="P15" s="11" t="s">
        <v>23</v>
      </c>
      <c r="Q15" s="35">
        <v>200.0</v>
      </c>
      <c r="R15" s="36" t="s">
        <v>24</v>
      </c>
      <c r="S15" s="37" t="s">
        <v>6</v>
      </c>
    </row>
    <row r="16">
      <c r="A16" s="11" t="s">
        <v>26</v>
      </c>
      <c r="B16" s="35">
        <v>234.0</v>
      </c>
      <c r="C16" s="36" t="s">
        <v>24</v>
      </c>
      <c r="D16" s="37" t="s">
        <v>6</v>
      </c>
      <c r="E16" s="16"/>
      <c r="F16" s="11" t="s">
        <v>27</v>
      </c>
      <c r="G16" s="35">
        <v>1500.0</v>
      </c>
      <c r="H16" s="36" t="s">
        <v>24</v>
      </c>
      <c r="I16" s="37" t="s">
        <v>10</v>
      </c>
      <c r="J16" s="16"/>
      <c r="K16" s="11" t="s">
        <v>28</v>
      </c>
      <c r="L16" s="35">
        <v>20000.0</v>
      </c>
      <c r="M16" s="36" t="s">
        <v>29</v>
      </c>
      <c r="N16" s="37" t="s">
        <v>16</v>
      </c>
      <c r="O16" s="26"/>
      <c r="P16" s="11" t="s">
        <v>26</v>
      </c>
      <c r="Q16" s="35">
        <v>150.0</v>
      </c>
      <c r="R16" s="36" t="s">
        <v>24</v>
      </c>
      <c r="S16" s="37" t="s">
        <v>6</v>
      </c>
    </row>
    <row r="17">
      <c r="A17" s="11" t="s">
        <v>30</v>
      </c>
      <c r="B17" s="35">
        <v>1234.0</v>
      </c>
      <c r="C17" s="36" t="s">
        <v>24</v>
      </c>
      <c r="D17" s="37" t="s">
        <v>6</v>
      </c>
      <c r="E17" s="16"/>
      <c r="F17" s="11" t="s">
        <v>31</v>
      </c>
      <c r="G17" s="35">
        <v>20000.0</v>
      </c>
      <c r="H17" s="36" t="s">
        <v>24</v>
      </c>
      <c r="I17" s="37" t="s">
        <v>8</v>
      </c>
      <c r="J17" s="16"/>
      <c r="K17" s="11" t="s">
        <v>32</v>
      </c>
      <c r="L17" s="35">
        <v>2000.0</v>
      </c>
      <c r="M17" s="36" t="s">
        <v>24</v>
      </c>
      <c r="N17" s="37" t="s">
        <v>15</v>
      </c>
      <c r="O17" s="26"/>
      <c r="P17" s="11" t="s">
        <v>30</v>
      </c>
      <c r="Q17" s="35">
        <v>3000.0</v>
      </c>
      <c r="R17" s="36" t="s">
        <v>24</v>
      </c>
      <c r="S17" s="37" t="s">
        <v>6</v>
      </c>
    </row>
    <row r="18">
      <c r="A18" s="11" t="s">
        <v>33</v>
      </c>
      <c r="B18" s="35">
        <v>1134.0</v>
      </c>
      <c r="C18" s="36" t="s">
        <v>24</v>
      </c>
      <c r="D18" s="37" t="s">
        <v>8</v>
      </c>
      <c r="E18" s="16"/>
      <c r="F18" s="11" t="s">
        <v>34</v>
      </c>
      <c r="G18" s="35">
        <v>10000.0</v>
      </c>
      <c r="H18" s="36" t="s">
        <v>24</v>
      </c>
      <c r="I18" s="37" t="s">
        <v>15</v>
      </c>
      <c r="J18" s="16"/>
      <c r="K18" s="11" t="s">
        <v>35</v>
      </c>
      <c r="L18" s="35">
        <v>1500.0</v>
      </c>
      <c r="M18" s="36" t="s">
        <v>24</v>
      </c>
      <c r="N18" s="37" t="s">
        <v>14</v>
      </c>
      <c r="O18" s="26"/>
      <c r="P18" s="11" t="s">
        <v>33</v>
      </c>
      <c r="Q18" s="35">
        <v>15000.0</v>
      </c>
      <c r="R18" s="36" t="s">
        <v>24</v>
      </c>
      <c r="S18" s="37" t="s">
        <v>8</v>
      </c>
    </row>
    <row r="19">
      <c r="A19" s="11" t="s">
        <v>36</v>
      </c>
      <c r="B19" s="35">
        <v>5432.0</v>
      </c>
      <c r="C19" s="36" t="s">
        <v>29</v>
      </c>
      <c r="D19" s="37" t="s">
        <v>16</v>
      </c>
      <c r="E19" s="16"/>
      <c r="F19" s="11" t="s">
        <v>37</v>
      </c>
      <c r="G19" s="35">
        <v>15000.0</v>
      </c>
      <c r="H19" s="36" t="s">
        <v>29</v>
      </c>
      <c r="I19" s="37" t="s">
        <v>16</v>
      </c>
      <c r="J19" s="16"/>
      <c r="K19" s="11" t="s">
        <v>38</v>
      </c>
      <c r="L19" s="35">
        <v>500.0</v>
      </c>
      <c r="M19" s="36" t="s">
        <v>24</v>
      </c>
      <c r="N19" s="37" t="s">
        <v>12</v>
      </c>
      <c r="O19" s="26"/>
      <c r="P19" s="11" t="s">
        <v>36</v>
      </c>
      <c r="Q19" s="35">
        <v>20000.0</v>
      </c>
      <c r="R19" s="36" t="s">
        <v>29</v>
      </c>
      <c r="S19" s="37" t="s">
        <v>16</v>
      </c>
    </row>
    <row r="20">
      <c r="A20" s="11" t="s">
        <v>39</v>
      </c>
      <c r="B20" s="35">
        <v>5432.0</v>
      </c>
      <c r="C20" s="36" t="s">
        <v>24</v>
      </c>
      <c r="D20" s="37" t="s">
        <v>10</v>
      </c>
      <c r="E20" s="16"/>
      <c r="F20" s="11" t="s">
        <v>40</v>
      </c>
      <c r="G20" s="35">
        <v>25000.0</v>
      </c>
      <c r="H20" s="36" t="s">
        <v>24</v>
      </c>
      <c r="I20" s="37" t="s">
        <v>12</v>
      </c>
      <c r="J20" s="16"/>
      <c r="K20" s="11" t="s">
        <v>41</v>
      </c>
      <c r="L20" s="35">
        <v>33.0</v>
      </c>
      <c r="M20" s="36" t="s">
        <v>24</v>
      </c>
      <c r="N20" s="37" t="s">
        <v>15</v>
      </c>
      <c r="O20" s="16"/>
      <c r="P20" s="11" t="s">
        <v>39</v>
      </c>
      <c r="Q20" s="35">
        <v>2500.0</v>
      </c>
      <c r="R20" s="36" t="s">
        <v>24</v>
      </c>
      <c r="S20" s="37" t="s">
        <v>10</v>
      </c>
    </row>
    <row r="21">
      <c r="A21" s="11" t="s">
        <v>42</v>
      </c>
      <c r="B21" s="35">
        <v>5567.0</v>
      </c>
      <c r="C21" s="36" t="s">
        <v>24</v>
      </c>
      <c r="D21" s="37" t="s">
        <v>15</v>
      </c>
      <c r="E21" s="16"/>
      <c r="F21" s="11" t="s">
        <v>43</v>
      </c>
      <c r="G21" s="35">
        <v>7000.0</v>
      </c>
      <c r="H21" s="36" t="s">
        <v>24</v>
      </c>
      <c r="I21" s="37" t="s">
        <v>14</v>
      </c>
      <c r="J21" s="16"/>
      <c r="K21" s="11" t="s">
        <v>44</v>
      </c>
      <c r="L21" s="35">
        <v>446.0</v>
      </c>
      <c r="M21" s="36" t="s">
        <v>29</v>
      </c>
      <c r="N21" s="37" t="s">
        <v>16</v>
      </c>
      <c r="O21" s="16"/>
      <c r="P21" s="11" t="s">
        <v>42</v>
      </c>
      <c r="Q21" s="35">
        <v>5000.0</v>
      </c>
      <c r="R21" s="36" t="s">
        <v>24</v>
      </c>
      <c r="S21" s="37" t="s">
        <v>15</v>
      </c>
    </row>
    <row r="22">
      <c r="A22" s="11" t="s">
        <v>45</v>
      </c>
      <c r="B22" s="35">
        <v>3256.0</v>
      </c>
      <c r="C22" s="36" t="s">
        <v>24</v>
      </c>
      <c r="D22" s="37" t="s">
        <v>12</v>
      </c>
      <c r="E22" s="16"/>
      <c r="F22" s="11" t="s">
        <v>46</v>
      </c>
      <c r="G22" s="35">
        <v>5000.0</v>
      </c>
      <c r="H22" s="36" t="s">
        <v>24</v>
      </c>
      <c r="I22" s="37" t="s">
        <v>15</v>
      </c>
      <c r="J22" s="16"/>
      <c r="K22" s="11" t="s">
        <v>47</v>
      </c>
      <c r="L22" s="35">
        <v>752.0</v>
      </c>
      <c r="M22" s="36" t="s">
        <v>29</v>
      </c>
      <c r="N22" s="37" t="s">
        <v>16</v>
      </c>
      <c r="O22" s="16"/>
      <c r="P22" s="11" t="s">
        <v>45</v>
      </c>
      <c r="Q22" s="35">
        <v>25000.0</v>
      </c>
      <c r="R22" s="36" t="s">
        <v>24</v>
      </c>
      <c r="S22" s="37" t="s">
        <v>12</v>
      </c>
    </row>
    <row r="23">
      <c r="A23" s="11" t="s">
        <v>48</v>
      </c>
      <c r="B23" s="35">
        <v>6432.0</v>
      </c>
      <c r="C23" s="36" t="s">
        <v>24</v>
      </c>
      <c r="D23" s="37" t="s">
        <v>13</v>
      </c>
      <c r="E23" s="16"/>
      <c r="F23" s="11" t="s">
        <v>49</v>
      </c>
      <c r="G23" s="35">
        <v>600.0</v>
      </c>
      <c r="H23" s="36" t="s">
        <v>24</v>
      </c>
      <c r="I23" s="37" t="s">
        <v>6</v>
      </c>
      <c r="J23" s="16"/>
      <c r="K23" s="11" t="s">
        <v>50</v>
      </c>
      <c r="L23" s="35">
        <v>836.0</v>
      </c>
      <c r="M23" s="36" t="s">
        <v>24</v>
      </c>
      <c r="N23" s="37" t="s">
        <v>10</v>
      </c>
      <c r="O23" s="16"/>
      <c r="P23" s="11" t="s">
        <v>48</v>
      </c>
      <c r="Q23" s="35">
        <v>5000.0</v>
      </c>
      <c r="R23" s="36" t="s">
        <v>24</v>
      </c>
      <c r="S23" s="37" t="s">
        <v>13</v>
      </c>
    </row>
    <row r="24">
      <c r="A24" s="11" t="s">
        <v>51</v>
      </c>
      <c r="B24" s="35">
        <v>68.0</v>
      </c>
      <c r="C24" s="36" t="s">
        <v>29</v>
      </c>
      <c r="D24" s="37" t="s">
        <v>16</v>
      </c>
      <c r="E24" s="16"/>
      <c r="F24" s="11" t="s">
        <v>52</v>
      </c>
      <c r="G24" s="35">
        <v>80000.0</v>
      </c>
      <c r="H24" s="36" t="s">
        <v>24</v>
      </c>
      <c r="I24" s="37" t="s">
        <v>14</v>
      </c>
      <c r="J24" s="16"/>
      <c r="K24" s="11" t="s">
        <v>53</v>
      </c>
      <c r="L24" s="35">
        <v>3566.0</v>
      </c>
      <c r="M24" s="36" t="s">
        <v>24</v>
      </c>
      <c r="N24" s="37" t="s">
        <v>8</v>
      </c>
      <c r="O24" s="16"/>
      <c r="P24" s="11" t="s">
        <v>51</v>
      </c>
      <c r="Q24" s="35">
        <v>8000.0</v>
      </c>
      <c r="R24" s="36" t="s">
        <v>29</v>
      </c>
      <c r="S24" s="37" t="s">
        <v>16</v>
      </c>
    </row>
    <row r="25">
      <c r="A25" s="11" t="s">
        <v>54</v>
      </c>
      <c r="B25" s="35">
        <v>4444.0</v>
      </c>
      <c r="C25" s="36" t="s">
        <v>24</v>
      </c>
      <c r="D25" s="37" t="s">
        <v>6</v>
      </c>
      <c r="E25" s="16"/>
      <c r="F25" s="11" t="s">
        <v>55</v>
      </c>
      <c r="G25" s="35">
        <v>18000.0</v>
      </c>
      <c r="H25" s="36" t="s">
        <v>29</v>
      </c>
      <c r="I25" s="37" t="s">
        <v>16</v>
      </c>
      <c r="J25" s="16"/>
      <c r="K25" s="11" t="s">
        <v>56</v>
      </c>
      <c r="L25" s="35">
        <v>2563.0</v>
      </c>
      <c r="M25" s="36" t="s">
        <v>24</v>
      </c>
      <c r="N25" s="37" t="s">
        <v>12</v>
      </c>
      <c r="O25" s="16"/>
      <c r="P25" s="11" t="s">
        <v>54</v>
      </c>
      <c r="Q25" s="35">
        <v>1200.0</v>
      </c>
      <c r="R25" s="36" t="s">
        <v>24</v>
      </c>
      <c r="S25" s="37" t="s">
        <v>6</v>
      </c>
    </row>
    <row r="26">
      <c r="A26" s="11" t="s">
        <v>57</v>
      </c>
      <c r="B26" s="35">
        <v>3225.0</v>
      </c>
      <c r="C26" s="36" t="s">
        <v>24</v>
      </c>
      <c r="D26" s="37" t="s">
        <v>6</v>
      </c>
      <c r="E26" s="16"/>
      <c r="F26" s="11" t="s">
        <v>58</v>
      </c>
      <c r="G26" s="35">
        <v>1200.0</v>
      </c>
      <c r="H26" s="36" t="s">
        <v>24</v>
      </c>
      <c r="I26" s="37" t="s">
        <v>6</v>
      </c>
      <c r="J26" s="16"/>
      <c r="K26" s="11" t="s">
        <v>59</v>
      </c>
      <c r="L26" s="35">
        <v>2456.0</v>
      </c>
      <c r="M26" s="36" t="s">
        <v>24</v>
      </c>
      <c r="N26" s="37" t="s">
        <v>14</v>
      </c>
      <c r="O26" s="16"/>
      <c r="P26" s="11" t="s">
        <v>57</v>
      </c>
      <c r="Q26" s="35">
        <v>1500.0</v>
      </c>
      <c r="R26" s="36" t="s">
        <v>24</v>
      </c>
      <c r="S26" s="37" t="s">
        <v>6</v>
      </c>
    </row>
    <row r="27">
      <c r="A27" s="11" t="s">
        <v>60</v>
      </c>
      <c r="B27" s="35">
        <v>775.0</v>
      </c>
      <c r="C27" s="36" t="s">
        <v>24</v>
      </c>
      <c r="D27" s="37" t="s">
        <v>14</v>
      </c>
      <c r="E27" s="16"/>
      <c r="F27" s="11" t="s">
        <v>61</v>
      </c>
      <c r="G27" s="35">
        <v>3000.0</v>
      </c>
      <c r="H27" s="36" t="s">
        <v>24</v>
      </c>
      <c r="I27" s="37" t="s">
        <v>12</v>
      </c>
      <c r="J27" s="16"/>
      <c r="K27" s="11" t="s">
        <v>62</v>
      </c>
      <c r="L27" s="35">
        <v>321.0</v>
      </c>
      <c r="M27" s="36" t="s">
        <v>24</v>
      </c>
      <c r="N27" s="37" t="s">
        <v>14</v>
      </c>
      <c r="O27" s="16"/>
      <c r="P27" s="11" t="s">
        <v>60</v>
      </c>
      <c r="Q27" s="35">
        <v>1200.0</v>
      </c>
      <c r="R27" s="36" t="s">
        <v>24</v>
      </c>
      <c r="S27" s="37" t="s">
        <v>14</v>
      </c>
    </row>
    <row r="28">
      <c r="A28" s="11" t="s">
        <v>63</v>
      </c>
      <c r="B28" s="35">
        <v>367.0</v>
      </c>
      <c r="C28" s="36" t="s">
        <v>24</v>
      </c>
      <c r="D28" s="37" t="s">
        <v>6</v>
      </c>
      <c r="E28" s="16"/>
      <c r="F28" s="11" t="s">
        <v>64</v>
      </c>
      <c r="G28" s="35">
        <v>12000.0</v>
      </c>
      <c r="H28" s="36" t="s">
        <v>24</v>
      </c>
      <c r="I28" s="37" t="s">
        <v>15</v>
      </c>
      <c r="J28" s="16"/>
      <c r="K28" s="11" t="s">
        <v>65</v>
      </c>
      <c r="L28" s="35">
        <v>578.0</v>
      </c>
      <c r="M28" s="36" t="s">
        <v>24</v>
      </c>
      <c r="N28" s="37" t="s">
        <v>15</v>
      </c>
      <c r="O28" s="16"/>
      <c r="P28" s="11" t="s">
        <v>63</v>
      </c>
      <c r="Q28" s="35">
        <v>400.0</v>
      </c>
      <c r="R28" s="36" t="s">
        <v>24</v>
      </c>
      <c r="S28" s="37" t="s">
        <v>6</v>
      </c>
    </row>
    <row r="29">
      <c r="A29" s="11" t="s">
        <v>66</v>
      </c>
      <c r="B29" s="35">
        <v>22478.0</v>
      </c>
      <c r="C29" s="36" t="s">
        <v>24</v>
      </c>
      <c r="D29" s="37" t="s">
        <v>15</v>
      </c>
      <c r="E29" s="16"/>
      <c r="F29" s="11" t="s">
        <v>67</v>
      </c>
      <c r="G29" s="35">
        <v>4000.0</v>
      </c>
      <c r="H29" s="36" t="s">
        <v>24</v>
      </c>
      <c r="I29" s="37" t="s">
        <v>12</v>
      </c>
      <c r="J29" s="16"/>
      <c r="K29" s="11" t="s">
        <v>68</v>
      </c>
      <c r="L29" s="35">
        <v>3357.0</v>
      </c>
      <c r="M29" s="36" t="s">
        <v>29</v>
      </c>
      <c r="N29" s="37" t="s">
        <v>16</v>
      </c>
      <c r="O29" s="16"/>
      <c r="P29" s="11" t="s">
        <v>66</v>
      </c>
      <c r="Q29" s="35">
        <v>7000.0</v>
      </c>
      <c r="R29" s="36" t="s">
        <v>24</v>
      </c>
      <c r="S29" s="37" t="s">
        <v>15</v>
      </c>
    </row>
    <row r="30">
      <c r="A30" s="11" t="s">
        <v>69</v>
      </c>
      <c r="B30" s="35">
        <v>224.0</v>
      </c>
      <c r="C30" s="36" t="s">
        <v>29</v>
      </c>
      <c r="D30" s="37" t="s">
        <v>16</v>
      </c>
      <c r="E30" s="16"/>
      <c r="F30" s="11" t="s">
        <v>25</v>
      </c>
      <c r="G30" s="35">
        <v>30000.0</v>
      </c>
      <c r="H30" s="36" t="s">
        <v>24</v>
      </c>
      <c r="I30" s="37" t="s">
        <v>8</v>
      </c>
      <c r="J30" s="16"/>
      <c r="K30" s="11" t="s">
        <v>70</v>
      </c>
      <c r="L30" s="35">
        <v>22.0</v>
      </c>
      <c r="M30" s="36" t="s">
        <v>24</v>
      </c>
      <c r="N30" s="37" t="s">
        <v>15</v>
      </c>
      <c r="O30" s="16"/>
      <c r="P30" s="11" t="s">
        <v>69</v>
      </c>
      <c r="Q30" s="35">
        <v>3500.0</v>
      </c>
      <c r="R30" s="36" t="s">
        <v>29</v>
      </c>
      <c r="S30" s="37" t="s">
        <v>16</v>
      </c>
    </row>
    <row r="31">
      <c r="A31" s="11" t="s">
        <v>71</v>
      </c>
      <c r="B31" s="35">
        <v>246.0</v>
      </c>
      <c r="C31" s="36" t="s">
        <v>24</v>
      </c>
      <c r="D31" s="37" t="s">
        <v>15</v>
      </c>
      <c r="E31" s="16"/>
      <c r="F31" s="11" t="s">
        <v>28</v>
      </c>
      <c r="G31" s="35">
        <v>20000.0</v>
      </c>
      <c r="H31" s="36" t="s">
        <v>29</v>
      </c>
      <c r="I31" s="37" t="s">
        <v>16</v>
      </c>
      <c r="J31" s="16"/>
      <c r="K31" s="11" t="s">
        <v>71</v>
      </c>
      <c r="L31" s="35">
        <v>1200.0</v>
      </c>
      <c r="M31" s="36" t="s">
        <v>24</v>
      </c>
      <c r="N31" s="37" t="s">
        <v>15</v>
      </c>
      <c r="O31" s="16"/>
      <c r="P31" s="11" t="s">
        <v>25</v>
      </c>
      <c r="Q31" s="35">
        <v>30000.0</v>
      </c>
      <c r="R31" s="36" t="s">
        <v>24</v>
      </c>
      <c r="S31" s="37" t="s">
        <v>8</v>
      </c>
    </row>
    <row r="32">
      <c r="A32" s="11" t="s">
        <v>41</v>
      </c>
      <c r="B32" s="35">
        <v>33.0</v>
      </c>
      <c r="C32" s="36" t="s">
        <v>24</v>
      </c>
      <c r="D32" s="37" t="s">
        <v>15</v>
      </c>
      <c r="E32" s="16"/>
      <c r="F32" s="11" t="s">
        <v>32</v>
      </c>
      <c r="G32" s="35">
        <v>2000.0</v>
      </c>
      <c r="H32" s="36" t="s">
        <v>24</v>
      </c>
      <c r="I32" s="37" t="s">
        <v>15</v>
      </c>
      <c r="J32" s="16"/>
      <c r="K32" s="11" t="s">
        <v>41</v>
      </c>
      <c r="L32" s="35">
        <v>800.0</v>
      </c>
      <c r="M32" s="36" t="s">
        <v>24</v>
      </c>
      <c r="N32" s="37" t="s">
        <v>15</v>
      </c>
      <c r="O32" s="16"/>
      <c r="P32" s="11" t="s">
        <v>28</v>
      </c>
      <c r="Q32" s="35">
        <v>20000.0</v>
      </c>
      <c r="R32" s="36" t="s">
        <v>29</v>
      </c>
      <c r="S32" s="37" t="s">
        <v>16</v>
      </c>
    </row>
    <row r="33">
      <c r="A33" s="11" t="s">
        <v>44</v>
      </c>
      <c r="B33" s="35">
        <v>446.0</v>
      </c>
      <c r="C33" s="36" t="s">
        <v>29</v>
      </c>
      <c r="D33" s="37" t="s">
        <v>16</v>
      </c>
      <c r="E33" s="16"/>
      <c r="F33" s="11" t="s">
        <v>35</v>
      </c>
      <c r="G33" s="35">
        <v>1500.0</v>
      </c>
      <c r="H33" s="36" t="s">
        <v>24</v>
      </c>
      <c r="I33" s="37" t="s">
        <v>14</v>
      </c>
      <c r="J33" s="16"/>
      <c r="K33" s="11" t="s">
        <v>44</v>
      </c>
      <c r="L33" s="35">
        <v>10000.0</v>
      </c>
      <c r="M33" s="36" t="s">
        <v>29</v>
      </c>
      <c r="N33" s="37" t="s">
        <v>16</v>
      </c>
      <c r="O33" s="16"/>
      <c r="P33" s="11" t="s">
        <v>32</v>
      </c>
      <c r="Q33" s="35">
        <v>2000.0</v>
      </c>
      <c r="R33" s="36" t="s">
        <v>24</v>
      </c>
      <c r="S33" s="37" t="s">
        <v>15</v>
      </c>
    </row>
    <row r="34">
      <c r="A34" s="11" t="s">
        <v>47</v>
      </c>
      <c r="B34" s="35">
        <v>752.0</v>
      </c>
      <c r="C34" s="36" t="s">
        <v>29</v>
      </c>
      <c r="D34" s="37" t="s">
        <v>16</v>
      </c>
      <c r="E34" s="16"/>
      <c r="F34" s="11" t="s">
        <v>38</v>
      </c>
      <c r="G34" s="35">
        <v>500.0</v>
      </c>
      <c r="H34" s="36" t="s">
        <v>24</v>
      </c>
      <c r="I34" s="37" t="s">
        <v>12</v>
      </c>
      <c r="J34" s="16"/>
      <c r="K34" s="11" t="s">
        <v>47</v>
      </c>
      <c r="L34" s="35">
        <v>15000.0</v>
      </c>
      <c r="M34" s="36" t="s">
        <v>29</v>
      </c>
      <c r="N34" s="37" t="s">
        <v>16</v>
      </c>
      <c r="O34" s="16"/>
      <c r="P34" s="11" t="s">
        <v>35</v>
      </c>
      <c r="Q34" s="35">
        <v>1500.0</v>
      </c>
      <c r="R34" s="36" t="s">
        <v>24</v>
      </c>
      <c r="S34" s="37" t="s">
        <v>14</v>
      </c>
    </row>
    <row r="35">
      <c r="A35" s="11" t="s">
        <v>50</v>
      </c>
      <c r="B35" s="35">
        <v>836.0</v>
      </c>
      <c r="C35" s="36" t="s">
        <v>24</v>
      </c>
      <c r="D35" s="37" t="s">
        <v>10</v>
      </c>
      <c r="E35" s="16"/>
      <c r="F35" s="11" t="s">
        <v>72</v>
      </c>
      <c r="G35" s="35">
        <v>300.0</v>
      </c>
      <c r="H35" s="36" t="s">
        <v>24</v>
      </c>
      <c r="I35" s="37" t="s">
        <v>15</v>
      </c>
      <c r="J35" s="16"/>
      <c r="K35" s="11" t="s">
        <v>50</v>
      </c>
      <c r="L35" s="35">
        <v>1500.0</v>
      </c>
      <c r="M35" s="36" t="s">
        <v>24</v>
      </c>
      <c r="N35" s="37" t="s">
        <v>10</v>
      </c>
      <c r="O35" s="16"/>
      <c r="P35" s="11" t="s">
        <v>38</v>
      </c>
      <c r="Q35" s="35">
        <v>500.0</v>
      </c>
      <c r="R35" s="36" t="s">
        <v>24</v>
      </c>
      <c r="S35" s="37" t="s">
        <v>12</v>
      </c>
    </row>
    <row r="36">
      <c r="A36" s="11" t="s">
        <v>53</v>
      </c>
      <c r="B36" s="35">
        <v>3566.0</v>
      </c>
      <c r="C36" s="36" t="s">
        <v>24</v>
      </c>
      <c r="D36" s="37" t="s">
        <v>8</v>
      </c>
      <c r="E36" s="16"/>
      <c r="F36" s="11" t="s">
        <v>73</v>
      </c>
      <c r="G36" s="35">
        <v>3500.0</v>
      </c>
      <c r="H36" s="36" t="s">
        <v>24</v>
      </c>
      <c r="I36" s="37" t="s">
        <v>6</v>
      </c>
      <c r="J36" s="16"/>
      <c r="K36" s="11" t="s">
        <v>53</v>
      </c>
      <c r="L36" s="35">
        <v>15000.0</v>
      </c>
      <c r="M36" s="36" t="s">
        <v>24</v>
      </c>
      <c r="N36" s="37" t="s">
        <v>8</v>
      </c>
      <c r="O36" s="16"/>
      <c r="P36" s="11" t="s">
        <v>41</v>
      </c>
      <c r="Q36" s="35">
        <v>33.0</v>
      </c>
      <c r="R36" s="36" t="s">
        <v>24</v>
      </c>
      <c r="S36" s="37" t="s">
        <v>15</v>
      </c>
    </row>
    <row r="37">
      <c r="A37" s="11" t="s">
        <v>56</v>
      </c>
      <c r="B37" s="35">
        <v>2563.0</v>
      </c>
      <c r="C37" s="36" t="s">
        <v>24</v>
      </c>
      <c r="D37" s="37" t="s">
        <v>12</v>
      </c>
      <c r="E37" s="16"/>
      <c r="F37" s="11" t="s">
        <v>74</v>
      </c>
      <c r="G37" s="35">
        <v>25000.0</v>
      </c>
      <c r="H37" s="36" t="s">
        <v>24</v>
      </c>
      <c r="I37" s="37" t="s">
        <v>75</v>
      </c>
      <c r="J37" s="16"/>
      <c r="K37" s="11" t="s">
        <v>56</v>
      </c>
      <c r="L37" s="35">
        <v>18000.0</v>
      </c>
      <c r="M37" s="36" t="s">
        <v>24</v>
      </c>
      <c r="N37" s="37" t="s">
        <v>12</v>
      </c>
      <c r="O37" s="16"/>
      <c r="P37" s="11" t="s">
        <v>44</v>
      </c>
      <c r="Q37" s="35">
        <v>446.0</v>
      </c>
      <c r="R37" s="36" t="s">
        <v>29</v>
      </c>
      <c r="S37" s="37" t="s">
        <v>16</v>
      </c>
    </row>
    <row r="38">
      <c r="A38" s="11" t="s">
        <v>59</v>
      </c>
      <c r="B38" s="35">
        <v>2456.0</v>
      </c>
      <c r="C38" s="36" t="s">
        <v>24</v>
      </c>
      <c r="D38" s="37" t="s">
        <v>14</v>
      </c>
      <c r="E38" s="16"/>
      <c r="F38" s="11" t="s">
        <v>76</v>
      </c>
      <c r="G38" s="35">
        <v>6000.0</v>
      </c>
      <c r="H38" s="36" t="s">
        <v>24</v>
      </c>
      <c r="I38" s="37" t="s">
        <v>14</v>
      </c>
      <c r="J38" s="16"/>
      <c r="K38" s="11" t="s">
        <v>59</v>
      </c>
      <c r="L38" s="35">
        <v>12000.0</v>
      </c>
      <c r="M38" s="36" t="s">
        <v>24</v>
      </c>
      <c r="N38" s="37" t="s">
        <v>14</v>
      </c>
      <c r="O38" s="16"/>
      <c r="P38" s="11" t="s">
        <v>47</v>
      </c>
      <c r="Q38" s="35">
        <v>752.0</v>
      </c>
      <c r="R38" s="36" t="s">
        <v>29</v>
      </c>
      <c r="S38" s="37" t="s">
        <v>16</v>
      </c>
    </row>
    <row r="39">
      <c r="A39" s="11" t="s">
        <v>62</v>
      </c>
      <c r="B39" s="35">
        <v>321.0</v>
      </c>
      <c r="C39" s="36" t="s">
        <v>24</v>
      </c>
      <c r="D39" s="37" t="s">
        <v>14</v>
      </c>
      <c r="E39" s="16"/>
      <c r="F39" s="11" t="s">
        <v>77</v>
      </c>
      <c r="G39" s="35">
        <v>10000.0</v>
      </c>
      <c r="H39" s="36" t="s">
        <v>24</v>
      </c>
      <c r="I39" s="37" t="s">
        <v>15</v>
      </c>
      <c r="J39" s="16"/>
      <c r="K39" s="11" t="s">
        <v>62</v>
      </c>
      <c r="L39" s="35">
        <v>2500.0</v>
      </c>
      <c r="M39" s="36" t="s">
        <v>24</v>
      </c>
      <c r="N39" s="37" t="s">
        <v>14</v>
      </c>
      <c r="O39" s="16"/>
      <c r="P39" s="11" t="s">
        <v>50</v>
      </c>
      <c r="Q39" s="35">
        <v>836.0</v>
      </c>
      <c r="R39" s="36" t="s">
        <v>24</v>
      </c>
      <c r="S39" s="37" t="s">
        <v>10</v>
      </c>
    </row>
    <row r="40">
      <c r="A40" s="11" t="s">
        <v>65</v>
      </c>
      <c r="B40" s="35">
        <v>578.0</v>
      </c>
      <c r="C40" s="36" t="s">
        <v>24</v>
      </c>
      <c r="D40" s="37" t="s">
        <v>15</v>
      </c>
      <c r="E40" s="16"/>
      <c r="F40" s="11" t="s">
        <v>78</v>
      </c>
      <c r="G40" s="35">
        <v>12000.0</v>
      </c>
      <c r="H40" s="36" t="s">
        <v>29</v>
      </c>
      <c r="I40" s="37" t="s">
        <v>16</v>
      </c>
      <c r="J40" s="16"/>
      <c r="K40" s="11" t="s">
        <v>65</v>
      </c>
      <c r="L40" s="35">
        <v>7000.0</v>
      </c>
      <c r="M40" s="36" t="s">
        <v>24</v>
      </c>
      <c r="N40" s="37" t="s">
        <v>15</v>
      </c>
      <c r="O40" s="16"/>
      <c r="P40" s="11" t="s">
        <v>53</v>
      </c>
      <c r="Q40" s="35">
        <v>3566.0</v>
      </c>
      <c r="R40" s="36" t="s">
        <v>24</v>
      </c>
      <c r="S40" s="37" t="s">
        <v>8</v>
      </c>
    </row>
    <row r="41">
      <c r="A41" s="11" t="s">
        <v>68</v>
      </c>
      <c r="B41" s="35">
        <v>3357.0</v>
      </c>
      <c r="C41" s="36" t="s">
        <v>29</v>
      </c>
      <c r="D41" s="37" t="s">
        <v>16</v>
      </c>
      <c r="E41" s="16"/>
      <c r="F41" s="11" t="s">
        <v>79</v>
      </c>
      <c r="G41" s="35">
        <v>30000.0</v>
      </c>
      <c r="H41" s="36" t="s">
        <v>24</v>
      </c>
      <c r="I41" s="37" t="s">
        <v>12</v>
      </c>
      <c r="J41" s="16"/>
      <c r="K41" s="11" t="s">
        <v>41</v>
      </c>
      <c r="L41" s="35">
        <v>33.0</v>
      </c>
      <c r="M41" s="36" t="s">
        <v>24</v>
      </c>
      <c r="N41" s="37" t="s">
        <v>15</v>
      </c>
      <c r="O41" s="16"/>
      <c r="P41" s="11" t="s">
        <v>56</v>
      </c>
      <c r="Q41" s="35">
        <v>2563.0</v>
      </c>
      <c r="R41" s="36" t="s">
        <v>24</v>
      </c>
      <c r="S41" s="37" t="s">
        <v>12</v>
      </c>
    </row>
    <row r="42">
      <c r="A42" s="11" t="s">
        <v>70</v>
      </c>
      <c r="B42" s="35">
        <v>22.0</v>
      </c>
      <c r="C42" s="36" t="s">
        <v>24</v>
      </c>
      <c r="D42" s="37" t="s">
        <v>15</v>
      </c>
      <c r="E42" s="16"/>
      <c r="F42" s="11" t="s">
        <v>80</v>
      </c>
      <c r="G42" s="35">
        <v>15000.0</v>
      </c>
      <c r="H42" s="36" t="s">
        <v>24</v>
      </c>
      <c r="I42" s="37" t="s">
        <v>15</v>
      </c>
      <c r="J42" s="16"/>
      <c r="K42" s="11" t="s">
        <v>44</v>
      </c>
      <c r="L42" s="35">
        <v>446.0</v>
      </c>
      <c r="M42" s="36" t="s">
        <v>29</v>
      </c>
      <c r="N42" s="37" t="s">
        <v>16</v>
      </c>
      <c r="O42" s="16"/>
      <c r="P42" s="11" t="s">
        <v>59</v>
      </c>
      <c r="Q42" s="35">
        <v>2456.0</v>
      </c>
      <c r="R42" s="36" t="s">
        <v>24</v>
      </c>
      <c r="S42" s="37" t="s">
        <v>14</v>
      </c>
    </row>
    <row r="43">
      <c r="A43" s="11" t="s">
        <v>81</v>
      </c>
      <c r="B43" s="35">
        <v>446.0</v>
      </c>
      <c r="C43" s="36" t="s">
        <v>24</v>
      </c>
      <c r="D43" s="37" t="s">
        <v>15</v>
      </c>
      <c r="E43" s="16"/>
      <c r="F43" s="11" t="s">
        <v>82</v>
      </c>
      <c r="G43" s="35">
        <v>20000.0</v>
      </c>
      <c r="H43" s="36" t="s">
        <v>24</v>
      </c>
      <c r="I43" s="37" t="s">
        <v>15</v>
      </c>
      <c r="J43" s="16"/>
      <c r="K43" s="11" t="s">
        <v>47</v>
      </c>
      <c r="L43" s="35">
        <v>752.0</v>
      </c>
      <c r="M43" s="36" t="s">
        <v>29</v>
      </c>
      <c r="N43" s="37" t="s">
        <v>16</v>
      </c>
      <c r="O43" s="16"/>
      <c r="P43" s="11" t="s">
        <v>62</v>
      </c>
      <c r="Q43" s="35">
        <v>321.0</v>
      </c>
      <c r="R43" s="36" t="s">
        <v>24</v>
      </c>
      <c r="S43" s="37" t="s">
        <v>14</v>
      </c>
    </row>
    <row r="44">
      <c r="A44" s="11" t="s">
        <v>83</v>
      </c>
      <c r="B44" s="35">
        <v>332.0</v>
      </c>
      <c r="C44" s="36" t="s">
        <v>24</v>
      </c>
      <c r="D44" s="37" t="s">
        <v>14</v>
      </c>
      <c r="E44" s="16"/>
      <c r="F44" s="11" t="s">
        <v>84</v>
      </c>
      <c r="G44" s="35">
        <v>40000.0</v>
      </c>
      <c r="H44" s="36" t="s">
        <v>29</v>
      </c>
      <c r="I44" s="37" t="s">
        <v>16</v>
      </c>
      <c r="J44" s="16"/>
      <c r="K44" s="11" t="s">
        <v>50</v>
      </c>
      <c r="L44" s="35">
        <v>836.0</v>
      </c>
      <c r="M44" s="36" t="s">
        <v>24</v>
      </c>
      <c r="N44" s="37" t="s">
        <v>10</v>
      </c>
      <c r="O44" s="16"/>
      <c r="P44" s="11" t="s">
        <v>65</v>
      </c>
      <c r="Q44" s="35">
        <v>578.0</v>
      </c>
      <c r="R44" s="36" t="s">
        <v>24</v>
      </c>
      <c r="S44" s="37" t="s">
        <v>15</v>
      </c>
    </row>
    <row r="45">
      <c r="A45" s="11" t="s">
        <v>85</v>
      </c>
      <c r="B45" s="35">
        <v>6789.0</v>
      </c>
      <c r="C45" s="36" t="s">
        <v>24</v>
      </c>
      <c r="D45" s="37" t="s">
        <v>6</v>
      </c>
      <c r="E45" s="16"/>
      <c r="F45" s="11" t="s">
        <v>86</v>
      </c>
      <c r="G45" s="35">
        <v>7000.0</v>
      </c>
      <c r="H45" s="36" t="s">
        <v>24</v>
      </c>
      <c r="I45" s="37" t="s">
        <v>15</v>
      </c>
      <c r="J45" s="16"/>
      <c r="K45" s="11" t="s">
        <v>53</v>
      </c>
      <c r="L45" s="35">
        <v>3566.0</v>
      </c>
      <c r="M45" s="36" t="s">
        <v>24</v>
      </c>
      <c r="N45" s="37" t="s">
        <v>8</v>
      </c>
      <c r="O45" s="16"/>
      <c r="P45" s="11" t="s">
        <v>68</v>
      </c>
      <c r="Q45" s="35">
        <v>3357.0</v>
      </c>
      <c r="R45" s="36" t="s">
        <v>29</v>
      </c>
      <c r="S45" s="37" t="s">
        <v>16</v>
      </c>
    </row>
    <row r="46">
      <c r="A46" s="11" t="s">
        <v>87</v>
      </c>
      <c r="B46" s="35">
        <v>3214.0</v>
      </c>
      <c r="C46" s="36" t="s">
        <v>24</v>
      </c>
      <c r="D46" s="37" t="s">
        <v>15</v>
      </c>
      <c r="E46" s="16"/>
      <c r="F46" s="11" t="s">
        <v>63</v>
      </c>
      <c r="G46" s="35">
        <v>500.0</v>
      </c>
      <c r="H46" s="36" t="s">
        <v>24</v>
      </c>
      <c r="I46" s="37" t="s">
        <v>6</v>
      </c>
      <c r="J46" s="16"/>
      <c r="K46" s="11" t="s">
        <v>56</v>
      </c>
      <c r="L46" s="35">
        <v>2563.0</v>
      </c>
      <c r="M46" s="36" t="s">
        <v>24</v>
      </c>
      <c r="N46" s="37" t="s">
        <v>12</v>
      </c>
      <c r="O46" s="16"/>
      <c r="P46" s="11" t="s">
        <v>70</v>
      </c>
      <c r="Q46" s="35">
        <v>22.0</v>
      </c>
      <c r="R46" s="36" t="s">
        <v>24</v>
      </c>
      <c r="S46" s="37" t="s">
        <v>15</v>
      </c>
    </row>
    <row r="47">
      <c r="A47" s="11" t="s">
        <v>88</v>
      </c>
      <c r="B47" s="35">
        <v>6884.0</v>
      </c>
      <c r="C47" s="36" t="s">
        <v>24</v>
      </c>
      <c r="D47" s="37" t="s">
        <v>14</v>
      </c>
      <c r="E47" s="16"/>
      <c r="F47" s="11" t="s">
        <v>89</v>
      </c>
      <c r="G47" s="35">
        <v>2000.0</v>
      </c>
      <c r="H47" s="36" t="s">
        <v>24</v>
      </c>
      <c r="I47" s="37" t="s">
        <v>10</v>
      </c>
      <c r="J47" s="16"/>
      <c r="K47" s="11" t="s">
        <v>59</v>
      </c>
      <c r="L47" s="35">
        <v>2456.0</v>
      </c>
      <c r="M47" s="36" t="s">
        <v>24</v>
      </c>
      <c r="N47" s="37" t="s">
        <v>14</v>
      </c>
      <c r="O47" s="16"/>
      <c r="P47" s="11" t="s">
        <v>71</v>
      </c>
      <c r="Q47" s="35">
        <v>1200.0</v>
      </c>
      <c r="R47" s="36" t="s">
        <v>24</v>
      </c>
      <c r="S47" s="37" t="s">
        <v>15</v>
      </c>
    </row>
    <row r="48">
      <c r="A48" s="11" t="s">
        <v>90</v>
      </c>
      <c r="B48" s="35">
        <v>2224.0</v>
      </c>
      <c r="C48" s="36" t="s">
        <v>24</v>
      </c>
      <c r="D48" s="37" t="s">
        <v>10</v>
      </c>
      <c r="E48" s="16"/>
      <c r="F48" s="11" t="s">
        <v>91</v>
      </c>
      <c r="G48" s="35">
        <v>3000.0</v>
      </c>
      <c r="H48" s="36" t="s">
        <v>24</v>
      </c>
      <c r="I48" s="37" t="s">
        <v>14</v>
      </c>
      <c r="J48" s="16"/>
      <c r="K48" s="11" t="s">
        <v>62</v>
      </c>
      <c r="L48" s="35">
        <v>321.0</v>
      </c>
      <c r="M48" s="36" t="s">
        <v>24</v>
      </c>
      <c r="N48" s="37" t="s">
        <v>14</v>
      </c>
      <c r="O48" s="16"/>
      <c r="P48" s="11" t="s">
        <v>90</v>
      </c>
      <c r="Q48" s="35">
        <v>2000.0</v>
      </c>
      <c r="R48" s="36" t="s">
        <v>24</v>
      </c>
      <c r="S48" s="37" t="s">
        <v>10</v>
      </c>
    </row>
    <row r="49">
      <c r="A49" s="11" t="s">
        <v>92</v>
      </c>
      <c r="B49" s="35">
        <v>5687.0</v>
      </c>
      <c r="C49" s="36" t="s">
        <v>24</v>
      </c>
      <c r="D49" s="37" t="s">
        <v>12</v>
      </c>
      <c r="E49" s="16"/>
      <c r="F49" s="11" t="s">
        <v>93</v>
      </c>
      <c r="G49" s="35">
        <v>5000.0</v>
      </c>
      <c r="H49" s="36" t="s">
        <v>24</v>
      </c>
      <c r="I49" s="37" t="s">
        <v>14</v>
      </c>
      <c r="J49" s="16"/>
      <c r="K49" s="11" t="s">
        <v>65</v>
      </c>
      <c r="L49" s="35">
        <v>578.0</v>
      </c>
      <c r="M49" s="36" t="s">
        <v>24</v>
      </c>
      <c r="N49" s="37" t="s">
        <v>15</v>
      </c>
      <c r="O49" s="16"/>
      <c r="P49" s="11" t="s">
        <v>92</v>
      </c>
      <c r="Q49" s="35">
        <v>18000.0</v>
      </c>
      <c r="R49" s="36" t="s">
        <v>24</v>
      </c>
      <c r="S49" s="37" t="s">
        <v>12</v>
      </c>
    </row>
    <row r="50">
      <c r="A50" s="11" t="s">
        <v>84</v>
      </c>
      <c r="B50" s="35">
        <v>333.0</v>
      </c>
      <c r="C50" s="36" t="s">
        <v>29</v>
      </c>
      <c r="D50" s="37" t="s">
        <v>16</v>
      </c>
      <c r="E50" s="16"/>
      <c r="F50" s="11" t="s">
        <v>94</v>
      </c>
      <c r="G50" s="35">
        <v>15000.0</v>
      </c>
      <c r="H50" s="36" t="s">
        <v>29</v>
      </c>
      <c r="I50" s="37" t="s">
        <v>16</v>
      </c>
      <c r="J50" s="16"/>
      <c r="K50" s="11" t="s">
        <v>68</v>
      </c>
      <c r="L50" s="35">
        <v>3357.0</v>
      </c>
      <c r="M50" s="36" t="s">
        <v>29</v>
      </c>
      <c r="N50" s="37" t="s">
        <v>16</v>
      </c>
      <c r="O50" s="16"/>
      <c r="P50" s="11" t="s">
        <v>84</v>
      </c>
      <c r="Q50" s="35">
        <v>15000.0</v>
      </c>
      <c r="R50" s="36" t="s">
        <v>29</v>
      </c>
      <c r="S50" s="37" t="s">
        <v>16</v>
      </c>
    </row>
    <row r="51">
      <c r="A51" s="11" t="s">
        <v>95</v>
      </c>
      <c r="B51" s="35">
        <v>7754.0</v>
      </c>
      <c r="C51" s="36" t="s">
        <v>24</v>
      </c>
      <c r="D51" s="37" t="s">
        <v>6</v>
      </c>
      <c r="E51" s="16"/>
      <c r="F51" s="11" t="s">
        <v>96</v>
      </c>
      <c r="G51" s="35">
        <v>10000.0</v>
      </c>
      <c r="H51" s="36" t="s">
        <v>24</v>
      </c>
      <c r="I51" s="37" t="s">
        <v>12</v>
      </c>
      <c r="J51" s="16"/>
      <c r="K51" s="11" t="s">
        <v>70</v>
      </c>
      <c r="L51" s="35">
        <v>22.0</v>
      </c>
      <c r="M51" s="36" t="s">
        <v>24</v>
      </c>
      <c r="N51" s="37" t="s">
        <v>15</v>
      </c>
      <c r="O51" s="16"/>
      <c r="P51" s="11" t="s">
        <v>95</v>
      </c>
      <c r="Q51" s="35">
        <v>3500.0</v>
      </c>
      <c r="R51" s="36" t="s">
        <v>24</v>
      </c>
      <c r="S51" s="37" t="s">
        <v>6</v>
      </c>
    </row>
    <row r="52">
      <c r="A52" s="11" t="s">
        <v>97</v>
      </c>
      <c r="B52" s="35">
        <v>33.0</v>
      </c>
      <c r="C52" s="36" t="s">
        <v>29</v>
      </c>
      <c r="D52" s="37" t="s">
        <v>16</v>
      </c>
      <c r="E52" s="16"/>
      <c r="F52" s="11" t="s">
        <v>98</v>
      </c>
      <c r="G52" s="35">
        <v>18000.0</v>
      </c>
      <c r="H52" s="36" t="s">
        <v>24</v>
      </c>
      <c r="I52" s="37" t="s">
        <v>14</v>
      </c>
      <c r="J52" s="16"/>
      <c r="K52" s="11" t="s">
        <v>78</v>
      </c>
      <c r="L52" s="35">
        <v>12000.0</v>
      </c>
      <c r="M52" s="36" t="s">
        <v>29</v>
      </c>
      <c r="N52" s="37" t="s">
        <v>16</v>
      </c>
      <c r="O52" s="16"/>
      <c r="P52" s="11" t="s">
        <v>97</v>
      </c>
      <c r="Q52" s="35">
        <v>40000.0</v>
      </c>
      <c r="R52" s="36" t="s">
        <v>29</v>
      </c>
      <c r="S52" s="37" t="s">
        <v>16</v>
      </c>
    </row>
    <row r="53">
      <c r="A53" s="11" t="s">
        <v>99</v>
      </c>
      <c r="B53" s="35">
        <v>66.0</v>
      </c>
      <c r="C53" s="36" t="s">
        <v>24</v>
      </c>
      <c r="D53" s="37" t="s">
        <v>75</v>
      </c>
      <c r="E53" s="16"/>
      <c r="F53" s="11" t="s">
        <v>100</v>
      </c>
      <c r="G53" s="35">
        <v>7000.0</v>
      </c>
      <c r="H53" s="36" t="s">
        <v>24</v>
      </c>
      <c r="I53" s="37" t="s">
        <v>15</v>
      </c>
      <c r="J53" s="16"/>
      <c r="K53" s="11" t="s">
        <v>99</v>
      </c>
      <c r="L53" s="35">
        <v>20000.0</v>
      </c>
      <c r="M53" s="36" t="s">
        <v>24</v>
      </c>
      <c r="N53" s="37" t="s">
        <v>75</v>
      </c>
      <c r="O53" s="16"/>
      <c r="P53" s="11" t="s">
        <v>99</v>
      </c>
      <c r="Q53" s="35">
        <v>20000.0</v>
      </c>
      <c r="R53" s="36" t="s">
        <v>24</v>
      </c>
      <c r="S53" s="37" t="s">
        <v>75</v>
      </c>
    </row>
    <row r="54">
      <c r="A54" s="11" t="s">
        <v>101</v>
      </c>
      <c r="B54" s="35">
        <v>333.0</v>
      </c>
      <c r="C54" s="36" t="s">
        <v>29</v>
      </c>
      <c r="D54" s="37" t="s">
        <v>16</v>
      </c>
      <c r="E54" s="16"/>
      <c r="F54" s="11" t="s">
        <v>102</v>
      </c>
      <c r="G54" s="35">
        <v>25000.0</v>
      </c>
      <c r="H54" s="36" t="s">
        <v>24</v>
      </c>
      <c r="I54" s="37" t="s">
        <v>13</v>
      </c>
      <c r="J54" s="16"/>
      <c r="K54" s="11" t="s">
        <v>101</v>
      </c>
      <c r="L54" s="35">
        <v>4000.0</v>
      </c>
      <c r="M54" s="36" t="s">
        <v>29</v>
      </c>
      <c r="N54" s="37" t="s">
        <v>16</v>
      </c>
      <c r="O54" s="16"/>
      <c r="P54" s="11" t="s">
        <v>101</v>
      </c>
      <c r="Q54" s="35">
        <v>4000.0</v>
      </c>
      <c r="R54" s="36" t="s">
        <v>29</v>
      </c>
      <c r="S54" s="37" t="s">
        <v>16</v>
      </c>
    </row>
    <row r="55">
      <c r="A55" s="11" t="s">
        <v>103</v>
      </c>
      <c r="B55" s="35">
        <v>6789.0</v>
      </c>
      <c r="C55" s="36" t="s">
        <v>24</v>
      </c>
      <c r="D55" s="37" t="s">
        <v>6</v>
      </c>
      <c r="E55" s="16"/>
      <c r="F55" s="11" t="s">
        <v>104</v>
      </c>
      <c r="G55" s="35">
        <v>2500.0</v>
      </c>
      <c r="H55" s="36" t="s">
        <v>24</v>
      </c>
      <c r="I55" s="37" t="s">
        <v>14</v>
      </c>
      <c r="J55" s="16"/>
      <c r="K55" s="11" t="s">
        <v>103</v>
      </c>
      <c r="L55" s="35">
        <v>4500.0</v>
      </c>
      <c r="M55" s="36" t="s">
        <v>24</v>
      </c>
      <c r="N55" s="37" t="s">
        <v>6</v>
      </c>
      <c r="O55" s="16"/>
      <c r="P55" s="11" t="s">
        <v>103</v>
      </c>
      <c r="Q55" s="35">
        <v>4500.0</v>
      </c>
      <c r="R55" s="36" t="s">
        <v>24</v>
      </c>
      <c r="S55" s="37" t="s">
        <v>6</v>
      </c>
    </row>
    <row r="56">
      <c r="A56" s="11" t="s">
        <v>105</v>
      </c>
      <c r="B56" s="35">
        <v>2235.0</v>
      </c>
      <c r="C56" s="36" t="s">
        <v>24</v>
      </c>
      <c r="D56" s="37" t="s">
        <v>8</v>
      </c>
      <c r="E56" s="16"/>
      <c r="F56" s="11" t="s">
        <v>106</v>
      </c>
      <c r="G56" s="35">
        <v>50000.0</v>
      </c>
      <c r="H56" s="36" t="s">
        <v>24</v>
      </c>
      <c r="I56" s="37" t="s">
        <v>14</v>
      </c>
      <c r="J56" s="16"/>
      <c r="K56" s="11" t="s">
        <v>105</v>
      </c>
      <c r="L56" s="35">
        <v>30000.0</v>
      </c>
      <c r="M56" s="36" t="s">
        <v>24</v>
      </c>
      <c r="N56" s="37" t="s">
        <v>8</v>
      </c>
      <c r="O56" s="16"/>
      <c r="P56" s="11" t="s">
        <v>105</v>
      </c>
      <c r="Q56" s="35">
        <v>30000.0</v>
      </c>
      <c r="R56" s="36" t="s">
        <v>24</v>
      </c>
      <c r="S56" s="37" t="s">
        <v>8</v>
      </c>
    </row>
    <row r="57">
      <c r="A57" s="11" t="s">
        <v>107</v>
      </c>
      <c r="B57" s="35">
        <v>2457.0</v>
      </c>
      <c r="C57" s="36" t="s">
        <v>24</v>
      </c>
      <c r="D57" s="37" t="s">
        <v>12</v>
      </c>
      <c r="E57" s="16"/>
      <c r="F57" s="11" t="s">
        <v>108</v>
      </c>
      <c r="G57" s="35">
        <v>10000.0</v>
      </c>
      <c r="H57" s="36" t="s">
        <v>29</v>
      </c>
      <c r="I57" s="37" t="s">
        <v>16</v>
      </c>
      <c r="J57" s="16"/>
      <c r="K57" s="11" t="s">
        <v>107</v>
      </c>
      <c r="L57" s="35">
        <v>10000.0</v>
      </c>
      <c r="M57" s="36" t="s">
        <v>24</v>
      </c>
      <c r="N57" s="37" t="s">
        <v>12</v>
      </c>
      <c r="O57" s="16"/>
      <c r="P57" s="11" t="s">
        <v>107</v>
      </c>
      <c r="Q57" s="35">
        <v>10000.0</v>
      </c>
      <c r="R57" s="36" t="s">
        <v>24</v>
      </c>
      <c r="S57" s="37" t="s">
        <v>12</v>
      </c>
    </row>
    <row r="58">
      <c r="A58" s="11" t="s">
        <v>109</v>
      </c>
      <c r="B58" s="35">
        <v>500.0</v>
      </c>
      <c r="C58" s="36" t="s">
        <v>24</v>
      </c>
      <c r="D58" s="37" t="s">
        <v>15</v>
      </c>
      <c r="E58" s="16"/>
      <c r="F58" s="11" t="s">
        <v>110</v>
      </c>
      <c r="G58" s="35">
        <v>30000.0</v>
      </c>
      <c r="H58" s="36" t="s">
        <v>24</v>
      </c>
      <c r="I58" s="37" t="s">
        <v>75</v>
      </c>
      <c r="J58" s="16"/>
      <c r="K58" s="11" t="s">
        <v>109</v>
      </c>
      <c r="L58" s="35">
        <v>1500.0</v>
      </c>
      <c r="M58" s="36" t="s">
        <v>24</v>
      </c>
      <c r="N58" s="37" t="s">
        <v>15</v>
      </c>
      <c r="O58" s="16"/>
      <c r="P58" s="11" t="s">
        <v>109</v>
      </c>
      <c r="Q58" s="35">
        <v>1500.0</v>
      </c>
      <c r="R58" s="36" t="s">
        <v>24</v>
      </c>
      <c r="S58" s="37" t="s">
        <v>15</v>
      </c>
    </row>
    <row r="59">
      <c r="A59" s="11" t="s">
        <v>111</v>
      </c>
      <c r="B59" s="35">
        <v>44332.0</v>
      </c>
      <c r="C59" s="36" t="s">
        <v>24</v>
      </c>
      <c r="D59" s="37" t="s">
        <v>13</v>
      </c>
      <c r="E59" s="16"/>
      <c r="F59" s="11" t="s">
        <v>112</v>
      </c>
      <c r="G59" s="35">
        <v>8000.0</v>
      </c>
      <c r="H59" s="36" t="s">
        <v>29</v>
      </c>
      <c r="I59" s="37" t="s">
        <v>16</v>
      </c>
      <c r="J59" s="16"/>
      <c r="K59" s="11" t="s">
        <v>111</v>
      </c>
      <c r="L59" s="35">
        <v>25000.0</v>
      </c>
      <c r="M59" s="36" t="s">
        <v>24</v>
      </c>
      <c r="N59" s="37" t="s">
        <v>13</v>
      </c>
      <c r="O59" s="16"/>
      <c r="P59" s="11" t="s">
        <v>111</v>
      </c>
      <c r="Q59" s="35">
        <v>25000.0</v>
      </c>
      <c r="R59" s="36" t="s">
        <v>24</v>
      </c>
      <c r="S59" s="37" t="s">
        <v>13</v>
      </c>
    </row>
    <row r="60">
      <c r="A60" s="11" t="s">
        <v>113</v>
      </c>
      <c r="B60" s="35">
        <v>20000.0</v>
      </c>
      <c r="C60" s="36" t="s">
        <v>24</v>
      </c>
      <c r="D60" s="37" t="s">
        <v>15</v>
      </c>
      <c r="E60" s="16"/>
      <c r="F60" s="11" t="s">
        <v>114</v>
      </c>
      <c r="G60" s="35">
        <v>20000.0</v>
      </c>
      <c r="H60" s="36" t="s">
        <v>24</v>
      </c>
      <c r="I60" s="37" t="s">
        <v>13</v>
      </c>
      <c r="J60" s="16"/>
      <c r="K60" s="11" t="s">
        <v>113</v>
      </c>
      <c r="L60" s="35">
        <v>20000.0</v>
      </c>
      <c r="M60" s="36" t="s">
        <v>24</v>
      </c>
      <c r="N60" s="37" t="s">
        <v>15</v>
      </c>
      <c r="O60" s="16"/>
      <c r="P60" s="11" t="s">
        <v>113</v>
      </c>
      <c r="Q60" s="35">
        <v>20000.0</v>
      </c>
      <c r="R60" s="36" t="s">
        <v>24</v>
      </c>
      <c r="S60" s="37" t="s">
        <v>15</v>
      </c>
    </row>
    <row r="61">
      <c r="A61" s="11" t="s">
        <v>115</v>
      </c>
      <c r="B61" s="35">
        <v>5000.0</v>
      </c>
      <c r="C61" s="36" t="s">
        <v>24</v>
      </c>
      <c r="D61" s="37" t="s">
        <v>14</v>
      </c>
      <c r="E61" s="16"/>
      <c r="F61" s="11" t="s">
        <v>116</v>
      </c>
      <c r="G61" s="35">
        <v>3000.0</v>
      </c>
      <c r="H61" s="36" t="s">
        <v>24</v>
      </c>
      <c r="I61" s="37" t="s">
        <v>10</v>
      </c>
      <c r="J61" s="16"/>
      <c r="K61" s="11" t="s">
        <v>115</v>
      </c>
      <c r="L61" s="35">
        <v>5000.0</v>
      </c>
      <c r="M61" s="36" t="s">
        <v>24</v>
      </c>
      <c r="N61" s="37" t="s">
        <v>14</v>
      </c>
      <c r="O61" s="16"/>
      <c r="P61" s="11" t="s">
        <v>115</v>
      </c>
      <c r="Q61" s="35">
        <v>5000.0</v>
      </c>
      <c r="R61" s="36" t="s">
        <v>24</v>
      </c>
      <c r="S61" s="37" t="s">
        <v>14</v>
      </c>
    </row>
    <row r="62">
      <c r="A62" s="11" t="s">
        <v>117</v>
      </c>
      <c r="B62" s="35">
        <v>15000.0</v>
      </c>
      <c r="C62" s="36" t="s">
        <v>24</v>
      </c>
      <c r="D62" s="37" t="s">
        <v>15</v>
      </c>
      <c r="E62" s="16"/>
      <c r="F62" s="11" t="s">
        <v>118</v>
      </c>
      <c r="G62" s="35">
        <v>12000.0</v>
      </c>
      <c r="H62" s="36" t="s">
        <v>24</v>
      </c>
      <c r="I62" s="37" t="s">
        <v>12</v>
      </c>
      <c r="J62" s="16"/>
      <c r="K62" s="11" t="s">
        <v>117</v>
      </c>
      <c r="L62" s="35">
        <v>15000.0</v>
      </c>
      <c r="M62" s="36" t="s">
        <v>24</v>
      </c>
      <c r="N62" s="37" t="s">
        <v>15</v>
      </c>
      <c r="O62" s="16"/>
      <c r="P62" s="11" t="s">
        <v>117</v>
      </c>
      <c r="Q62" s="35">
        <v>15000.0</v>
      </c>
      <c r="R62" s="36" t="s">
        <v>24</v>
      </c>
      <c r="S62" s="37" t="s">
        <v>15</v>
      </c>
    </row>
    <row r="63">
      <c r="A63" s="11" t="s">
        <v>119</v>
      </c>
      <c r="B63" s="35">
        <v>8000.0</v>
      </c>
      <c r="C63" s="36" t="s">
        <v>24</v>
      </c>
      <c r="D63" s="37" t="s">
        <v>15</v>
      </c>
      <c r="E63" s="16"/>
      <c r="F63" s="11" t="s">
        <v>120</v>
      </c>
      <c r="G63" s="35">
        <v>25000.0</v>
      </c>
      <c r="H63" s="36" t="s">
        <v>29</v>
      </c>
      <c r="I63" s="37" t="s">
        <v>16</v>
      </c>
      <c r="J63" s="16"/>
      <c r="K63" s="11" t="s">
        <v>119</v>
      </c>
      <c r="L63" s="35">
        <v>8000.0</v>
      </c>
      <c r="M63" s="36" t="s">
        <v>24</v>
      </c>
      <c r="N63" s="37" t="s">
        <v>15</v>
      </c>
      <c r="O63" s="16"/>
      <c r="P63" s="11" t="s">
        <v>119</v>
      </c>
      <c r="Q63" s="35">
        <v>8000.0</v>
      </c>
      <c r="R63" s="36" t="s">
        <v>24</v>
      </c>
      <c r="S63" s="37" t="s">
        <v>15</v>
      </c>
    </row>
    <row r="64">
      <c r="A64" s="11" t="s">
        <v>121</v>
      </c>
      <c r="B64" s="35">
        <v>60000.0</v>
      </c>
      <c r="C64" s="36" t="s">
        <v>24</v>
      </c>
      <c r="D64" s="37" t="s">
        <v>14</v>
      </c>
      <c r="E64" s="16"/>
      <c r="F64" s="11" t="s">
        <v>122</v>
      </c>
      <c r="G64" s="35">
        <v>8000.0</v>
      </c>
      <c r="H64" s="36" t="s">
        <v>24</v>
      </c>
      <c r="I64" s="37" t="s">
        <v>15</v>
      </c>
      <c r="J64" s="16"/>
      <c r="K64" s="11" t="s">
        <v>41</v>
      </c>
      <c r="L64" s="35">
        <v>33.0</v>
      </c>
      <c r="M64" s="36" t="s">
        <v>24</v>
      </c>
      <c r="N64" s="37" t="s">
        <v>15</v>
      </c>
      <c r="O64" s="16"/>
      <c r="P64" s="11" t="s">
        <v>121</v>
      </c>
      <c r="Q64" s="35">
        <v>60000.0</v>
      </c>
      <c r="R64" s="36" t="s">
        <v>24</v>
      </c>
      <c r="S64" s="37" t="s">
        <v>14</v>
      </c>
    </row>
    <row r="65">
      <c r="A65" s="11" t="s">
        <v>123</v>
      </c>
      <c r="B65" s="35">
        <v>12000.0</v>
      </c>
      <c r="C65" s="36" t="s">
        <v>24</v>
      </c>
      <c r="D65" s="37" t="s">
        <v>14</v>
      </c>
      <c r="E65" s="16"/>
      <c r="F65" s="11" t="s">
        <v>124</v>
      </c>
      <c r="G65" s="35">
        <v>10000.0</v>
      </c>
      <c r="H65" s="36" t="s">
        <v>24</v>
      </c>
      <c r="I65" s="37" t="s">
        <v>14</v>
      </c>
      <c r="J65" s="16"/>
      <c r="K65" s="11" t="s">
        <v>44</v>
      </c>
      <c r="L65" s="35">
        <v>446.0</v>
      </c>
      <c r="M65" s="36" t="s">
        <v>29</v>
      </c>
      <c r="N65" s="37" t="s">
        <v>16</v>
      </c>
      <c r="O65" s="16"/>
      <c r="P65" s="11" t="s">
        <v>123</v>
      </c>
      <c r="Q65" s="35">
        <v>12000.0</v>
      </c>
      <c r="R65" s="36" t="s">
        <v>24</v>
      </c>
      <c r="S65" s="37" t="s">
        <v>14</v>
      </c>
    </row>
    <row r="66">
      <c r="A66" s="11" t="s">
        <v>125</v>
      </c>
      <c r="B66" s="35">
        <v>223.0</v>
      </c>
      <c r="C66" s="36" t="s">
        <v>24</v>
      </c>
      <c r="D66" s="37" t="s">
        <v>6</v>
      </c>
      <c r="E66" s="16"/>
      <c r="F66" s="11" t="s">
        <v>126</v>
      </c>
      <c r="G66" s="35">
        <v>800.0</v>
      </c>
      <c r="H66" s="36" t="s">
        <v>24</v>
      </c>
      <c r="I66" s="37" t="s">
        <v>6</v>
      </c>
      <c r="J66" s="16"/>
      <c r="K66" s="11" t="s">
        <v>47</v>
      </c>
      <c r="L66" s="35">
        <v>752.0</v>
      </c>
      <c r="M66" s="36" t="s">
        <v>29</v>
      </c>
      <c r="N66" s="37" t="s">
        <v>16</v>
      </c>
      <c r="O66" s="16"/>
      <c r="P66" s="11" t="s">
        <v>125</v>
      </c>
      <c r="Q66" s="35">
        <v>7000.0</v>
      </c>
      <c r="R66" s="36" t="s">
        <v>24</v>
      </c>
      <c r="S66" s="37" t="s">
        <v>6</v>
      </c>
    </row>
    <row r="67">
      <c r="A67" s="11" t="s">
        <v>127</v>
      </c>
      <c r="B67" s="35">
        <v>4000.0</v>
      </c>
      <c r="C67" s="36" t="s">
        <v>24</v>
      </c>
      <c r="D67" s="37" t="s">
        <v>6</v>
      </c>
      <c r="E67" s="16"/>
      <c r="F67" s="11" t="s">
        <v>128</v>
      </c>
      <c r="G67" s="35">
        <v>45000.0</v>
      </c>
      <c r="H67" s="36" t="s">
        <v>24</v>
      </c>
      <c r="I67" s="37" t="s">
        <v>14</v>
      </c>
      <c r="J67" s="16"/>
      <c r="K67" s="11" t="s">
        <v>50</v>
      </c>
      <c r="L67" s="35">
        <v>836.0</v>
      </c>
      <c r="M67" s="36" t="s">
        <v>24</v>
      </c>
      <c r="N67" s="37" t="s">
        <v>10</v>
      </c>
      <c r="O67" s="16"/>
      <c r="P67" s="11" t="s">
        <v>127</v>
      </c>
      <c r="Q67" s="35">
        <v>4000.0</v>
      </c>
      <c r="R67" s="36" t="s">
        <v>24</v>
      </c>
      <c r="S67" s="37" t="s">
        <v>6</v>
      </c>
    </row>
    <row r="68">
      <c r="A68" s="11" t="s">
        <v>129</v>
      </c>
      <c r="B68" s="35">
        <v>244.0</v>
      </c>
      <c r="C68" s="36" t="s">
        <v>29</v>
      </c>
      <c r="D68" s="37" t="s">
        <v>16</v>
      </c>
      <c r="E68" s="16"/>
      <c r="F68" s="11" t="s">
        <v>130</v>
      </c>
      <c r="G68" s="35">
        <v>100000.0</v>
      </c>
      <c r="H68" s="36" t="s">
        <v>29</v>
      </c>
      <c r="I68" s="37" t="s">
        <v>16</v>
      </c>
      <c r="J68" s="16"/>
      <c r="K68" s="11" t="s">
        <v>53</v>
      </c>
      <c r="L68" s="35">
        <v>3566.0</v>
      </c>
      <c r="M68" s="36" t="s">
        <v>24</v>
      </c>
      <c r="N68" s="37" t="s">
        <v>8</v>
      </c>
      <c r="O68" s="16"/>
      <c r="P68" s="11" t="s">
        <v>129</v>
      </c>
      <c r="Q68" s="35">
        <v>30000.0</v>
      </c>
      <c r="R68" s="36" t="s">
        <v>29</v>
      </c>
      <c r="S68" s="37" t="s">
        <v>16</v>
      </c>
    </row>
    <row r="69">
      <c r="A69" s="11" t="s">
        <v>131</v>
      </c>
      <c r="B69" s="35">
        <v>22467.0</v>
      </c>
      <c r="C69" s="36" t="s">
        <v>24</v>
      </c>
      <c r="D69" s="37" t="s">
        <v>15</v>
      </c>
      <c r="E69" s="16"/>
      <c r="F69" s="11" t="s">
        <v>132</v>
      </c>
      <c r="G69" s="35">
        <v>2000.0</v>
      </c>
      <c r="H69" s="36" t="s">
        <v>24</v>
      </c>
      <c r="I69" s="37" t="s">
        <v>15</v>
      </c>
      <c r="J69" s="16"/>
      <c r="K69" s="11" t="s">
        <v>56</v>
      </c>
      <c r="L69" s="35">
        <v>2563.0</v>
      </c>
      <c r="M69" s="36" t="s">
        <v>24</v>
      </c>
      <c r="N69" s="37" t="s">
        <v>12</v>
      </c>
      <c r="O69" s="16"/>
      <c r="P69" s="11" t="s">
        <v>131</v>
      </c>
      <c r="Q69" s="35">
        <v>2500.0</v>
      </c>
      <c r="R69" s="36" t="s">
        <v>24</v>
      </c>
      <c r="S69" s="37" t="s">
        <v>15</v>
      </c>
    </row>
    <row r="70">
      <c r="A70" s="11" t="s">
        <v>133</v>
      </c>
      <c r="B70" s="35">
        <v>5433.0</v>
      </c>
      <c r="C70" s="36" t="s">
        <v>24</v>
      </c>
      <c r="D70" s="37" t="s">
        <v>12</v>
      </c>
      <c r="E70" s="16"/>
      <c r="F70" s="11" t="s">
        <v>134</v>
      </c>
      <c r="G70" s="35">
        <v>400.0</v>
      </c>
      <c r="H70" s="36" t="s">
        <v>24</v>
      </c>
      <c r="I70" s="37" t="s">
        <v>12</v>
      </c>
      <c r="J70" s="16"/>
      <c r="K70" s="11" t="s">
        <v>59</v>
      </c>
      <c r="L70" s="35">
        <v>2456.0</v>
      </c>
      <c r="M70" s="36" t="s">
        <v>24</v>
      </c>
      <c r="N70" s="37" t="s">
        <v>14</v>
      </c>
      <c r="O70" s="16"/>
      <c r="P70" s="11" t="s">
        <v>133</v>
      </c>
      <c r="Q70" s="35">
        <v>20000.0</v>
      </c>
      <c r="R70" s="36" t="s">
        <v>24</v>
      </c>
      <c r="S70" s="37" t="s">
        <v>12</v>
      </c>
    </row>
    <row r="71">
      <c r="A71" s="11" t="s">
        <v>135</v>
      </c>
      <c r="B71" s="35">
        <v>6784.0</v>
      </c>
      <c r="C71" s="36" t="s">
        <v>24</v>
      </c>
      <c r="D71" s="37" t="s">
        <v>75</v>
      </c>
      <c r="E71" s="16"/>
      <c r="F71" s="11" t="s">
        <v>136</v>
      </c>
      <c r="G71" s="35">
        <v>15000.0</v>
      </c>
      <c r="H71" s="36" t="s">
        <v>29</v>
      </c>
      <c r="I71" s="37" t="s">
        <v>16</v>
      </c>
      <c r="J71" s="16"/>
      <c r="K71" s="11" t="s">
        <v>62</v>
      </c>
      <c r="L71" s="35">
        <v>321.0</v>
      </c>
      <c r="M71" s="36" t="s">
        <v>24</v>
      </c>
      <c r="N71" s="37" t="s">
        <v>14</v>
      </c>
      <c r="O71" s="16"/>
      <c r="P71" s="11" t="s">
        <v>135</v>
      </c>
      <c r="Q71" s="35">
        <v>50000.0</v>
      </c>
      <c r="R71" s="36" t="s">
        <v>24</v>
      </c>
      <c r="S71" s="37" t="s">
        <v>75</v>
      </c>
    </row>
    <row r="72">
      <c r="A72" s="11" t="s">
        <v>137</v>
      </c>
      <c r="B72" s="35">
        <v>35789.0</v>
      </c>
      <c r="C72" s="36" t="s">
        <v>24</v>
      </c>
      <c r="D72" s="37" t="s">
        <v>14</v>
      </c>
      <c r="E72" s="16"/>
      <c r="F72" s="11" t="s">
        <v>138</v>
      </c>
      <c r="G72" s="35">
        <v>5000.0</v>
      </c>
      <c r="H72" s="36" t="s">
        <v>24</v>
      </c>
      <c r="I72" s="37" t="s">
        <v>15</v>
      </c>
      <c r="J72" s="16"/>
      <c r="K72" s="11" t="s">
        <v>65</v>
      </c>
      <c r="L72" s="35">
        <v>578.0</v>
      </c>
      <c r="M72" s="36" t="s">
        <v>24</v>
      </c>
      <c r="N72" s="37" t="s">
        <v>15</v>
      </c>
      <c r="O72" s="16"/>
      <c r="P72" s="11" t="s">
        <v>137</v>
      </c>
      <c r="Q72" s="35">
        <v>10000.0</v>
      </c>
      <c r="R72" s="36" t="s">
        <v>24</v>
      </c>
      <c r="S72" s="37" t="s">
        <v>14</v>
      </c>
    </row>
    <row r="73">
      <c r="A73" s="11" t="s">
        <v>114</v>
      </c>
      <c r="B73" s="35">
        <v>244678.0</v>
      </c>
      <c r="C73" s="36" t="s">
        <v>24</v>
      </c>
      <c r="D73" s="37" t="s">
        <v>13</v>
      </c>
      <c r="E73" s="16"/>
      <c r="F73" s="11" t="s">
        <v>139</v>
      </c>
      <c r="G73" s="35">
        <v>2500.0</v>
      </c>
      <c r="H73" s="36" t="s">
        <v>24</v>
      </c>
      <c r="I73" s="37" t="s">
        <v>10</v>
      </c>
      <c r="J73" s="16"/>
      <c r="K73" s="11" t="s">
        <v>68</v>
      </c>
      <c r="L73" s="35">
        <v>3357.0</v>
      </c>
      <c r="M73" s="36" t="s">
        <v>29</v>
      </c>
      <c r="N73" s="37" t="s">
        <v>16</v>
      </c>
      <c r="O73" s="16"/>
      <c r="P73" s="11" t="s">
        <v>114</v>
      </c>
      <c r="Q73" s="35">
        <v>15000.0</v>
      </c>
      <c r="R73" s="36" t="s">
        <v>24</v>
      </c>
      <c r="S73" s="37" t="s">
        <v>13</v>
      </c>
    </row>
    <row r="74">
      <c r="A74" s="11" t="s">
        <v>140</v>
      </c>
      <c r="B74" s="35">
        <v>4433.0</v>
      </c>
      <c r="C74" s="36" t="s">
        <v>24</v>
      </c>
      <c r="D74" s="37" t="s">
        <v>10</v>
      </c>
      <c r="E74" s="16"/>
      <c r="F74" s="11" t="s">
        <v>141</v>
      </c>
      <c r="G74" s="35">
        <v>5000.0</v>
      </c>
      <c r="H74" s="36" t="s">
        <v>24</v>
      </c>
      <c r="I74" s="37" t="s">
        <v>8</v>
      </c>
      <c r="J74" s="16"/>
      <c r="K74" s="11" t="s">
        <v>70</v>
      </c>
      <c r="L74" s="35">
        <v>22.0</v>
      </c>
      <c r="M74" s="36" t="s">
        <v>24</v>
      </c>
      <c r="N74" s="37" t="s">
        <v>15</v>
      </c>
      <c r="O74" s="16"/>
      <c r="P74" s="11" t="s">
        <v>140</v>
      </c>
      <c r="Q74" s="35">
        <v>5000.0</v>
      </c>
      <c r="R74" s="36" t="s">
        <v>24</v>
      </c>
      <c r="S74" s="37" t="s">
        <v>10</v>
      </c>
    </row>
    <row r="75">
      <c r="A75" s="11" t="s">
        <v>142</v>
      </c>
      <c r="B75" s="35">
        <v>50000.0</v>
      </c>
      <c r="C75" s="36" t="s">
        <v>29</v>
      </c>
      <c r="D75" s="37" t="s">
        <v>16</v>
      </c>
      <c r="F75" s="11" t="s">
        <v>143</v>
      </c>
      <c r="G75" s="35">
        <v>3000.0</v>
      </c>
      <c r="H75" s="36" t="s">
        <v>24</v>
      </c>
      <c r="I75" s="37" t="s">
        <v>15</v>
      </c>
      <c r="K75" s="11" t="s">
        <v>38</v>
      </c>
      <c r="L75" s="35">
        <v>500.0</v>
      </c>
      <c r="M75" s="36" t="s">
        <v>24</v>
      </c>
      <c r="N75" s="37" t="s">
        <v>12</v>
      </c>
      <c r="O75" s="16"/>
      <c r="P75" s="11" t="s">
        <v>142</v>
      </c>
      <c r="Q75" s="35">
        <v>50000.0</v>
      </c>
      <c r="R75" s="36" t="s">
        <v>29</v>
      </c>
      <c r="S75" s="37" t="s">
        <v>16</v>
      </c>
    </row>
    <row r="76">
      <c r="A76" s="11" t="s">
        <v>144</v>
      </c>
      <c r="B76" s="35">
        <v>35678.0</v>
      </c>
      <c r="C76" s="36" t="s">
        <v>24</v>
      </c>
      <c r="D76" s="37" t="s">
        <v>15</v>
      </c>
      <c r="F76" s="11" t="s">
        <v>145</v>
      </c>
      <c r="G76" s="35">
        <v>30000.0</v>
      </c>
      <c r="H76" s="36" t="s">
        <v>24</v>
      </c>
      <c r="I76" s="37" t="s">
        <v>8</v>
      </c>
      <c r="K76" s="11" t="s">
        <v>72</v>
      </c>
      <c r="L76" s="35">
        <v>300.0</v>
      </c>
      <c r="M76" s="36" t="s">
        <v>24</v>
      </c>
      <c r="N76" s="37" t="s">
        <v>15</v>
      </c>
      <c r="O76" s="16"/>
      <c r="P76" s="11" t="s">
        <v>144</v>
      </c>
      <c r="Q76" s="35">
        <v>8000.0</v>
      </c>
      <c r="R76" s="36" t="s">
        <v>24</v>
      </c>
      <c r="S76" s="37" t="s">
        <v>15</v>
      </c>
    </row>
    <row r="77">
      <c r="A77" s="11" t="s">
        <v>146</v>
      </c>
      <c r="B77" s="35">
        <v>333678.0</v>
      </c>
      <c r="C77" s="36" t="s">
        <v>24</v>
      </c>
      <c r="D77" s="37" t="s">
        <v>15</v>
      </c>
      <c r="F77" s="11" t="s">
        <v>147</v>
      </c>
      <c r="G77" s="35">
        <v>2000.0</v>
      </c>
      <c r="H77" s="36" t="s">
        <v>24</v>
      </c>
      <c r="I77" s="37" t="s">
        <v>6</v>
      </c>
      <c r="K77" s="11" t="s">
        <v>73</v>
      </c>
      <c r="L77" s="35">
        <v>3500.0</v>
      </c>
      <c r="M77" s="36" t="s">
        <v>24</v>
      </c>
      <c r="N77" s="37" t="s">
        <v>6</v>
      </c>
      <c r="O77" s="16"/>
      <c r="P77" s="11" t="s">
        <v>146</v>
      </c>
      <c r="Q77" s="35">
        <v>2000.0</v>
      </c>
      <c r="R77" s="36" t="s">
        <v>24</v>
      </c>
      <c r="S77" s="37" t="s">
        <v>15</v>
      </c>
    </row>
    <row r="78">
      <c r="A78" s="11" t="s">
        <v>148</v>
      </c>
      <c r="B78" s="35">
        <v>3578.0</v>
      </c>
      <c r="C78" s="36" t="s">
        <v>29</v>
      </c>
      <c r="D78" s="37" t="s">
        <v>16</v>
      </c>
      <c r="F78" s="11" t="s">
        <v>149</v>
      </c>
      <c r="G78" s="35">
        <v>1500.0</v>
      </c>
      <c r="H78" s="36" t="s">
        <v>24</v>
      </c>
      <c r="I78" s="37" t="s">
        <v>15</v>
      </c>
      <c r="K78" s="11" t="s">
        <v>74</v>
      </c>
      <c r="L78" s="35">
        <v>25000.0</v>
      </c>
      <c r="M78" s="36" t="s">
        <v>24</v>
      </c>
      <c r="N78" s="37" t="s">
        <v>75</v>
      </c>
      <c r="O78" s="16"/>
      <c r="P78" s="11" t="s">
        <v>148</v>
      </c>
      <c r="Q78" s="35">
        <v>15000.0</v>
      </c>
      <c r="R78" s="36" t="s">
        <v>29</v>
      </c>
      <c r="S78" s="37" t="s">
        <v>16</v>
      </c>
    </row>
    <row r="79">
      <c r="A79" s="11" t="s">
        <v>150</v>
      </c>
      <c r="B79" s="35">
        <v>3356788.0</v>
      </c>
      <c r="C79" s="36" t="s">
        <v>24</v>
      </c>
      <c r="D79" s="37" t="s">
        <v>6</v>
      </c>
      <c r="F79" s="11" t="s">
        <v>151</v>
      </c>
      <c r="G79" s="35">
        <v>1200.0</v>
      </c>
      <c r="H79" s="36" t="s">
        <v>29</v>
      </c>
      <c r="I79" s="37" t="s">
        <v>16</v>
      </c>
      <c r="K79" s="11" t="s">
        <v>76</v>
      </c>
      <c r="L79" s="35">
        <v>6000.0</v>
      </c>
      <c r="M79" s="36" t="s">
        <v>24</v>
      </c>
      <c r="N79" s="37" t="s">
        <v>14</v>
      </c>
      <c r="O79" s="16"/>
      <c r="P79" s="11" t="s">
        <v>150</v>
      </c>
      <c r="Q79" s="35">
        <v>2500.0</v>
      </c>
      <c r="R79" s="36" t="s">
        <v>24</v>
      </c>
      <c r="S79" s="37" t="s">
        <v>6</v>
      </c>
    </row>
    <row r="80">
      <c r="A80" s="11" t="s">
        <v>152</v>
      </c>
      <c r="B80" s="35">
        <v>3000.0</v>
      </c>
      <c r="C80" s="36" t="s">
        <v>29</v>
      </c>
      <c r="D80" s="37" t="s">
        <v>16</v>
      </c>
      <c r="F80" s="11" t="s">
        <v>152</v>
      </c>
      <c r="G80" s="35">
        <v>3000.0</v>
      </c>
      <c r="H80" s="36" t="s">
        <v>29</v>
      </c>
      <c r="I80" s="37" t="s">
        <v>16</v>
      </c>
      <c r="K80" s="11" t="s">
        <v>77</v>
      </c>
      <c r="L80" s="35">
        <v>10000.0</v>
      </c>
      <c r="M80" s="36" t="s">
        <v>24</v>
      </c>
      <c r="N80" s="37" t="s">
        <v>15</v>
      </c>
      <c r="O80" s="16"/>
      <c r="P80" s="11" t="s">
        <v>152</v>
      </c>
      <c r="Q80" s="35">
        <v>3000.0</v>
      </c>
      <c r="R80" s="36" t="s">
        <v>29</v>
      </c>
      <c r="S80" s="37" t="s">
        <v>16</v>
      </c>
    </row>
    <row r="81">
      <c r="A81" s="11" t="s">
        <v>153</v>
      </c>
      <c r="B81" s="35">
        <v>12000.0</v>
      </c>
      <c r="C81" s="36" t="s">
        <v>24</v>
      </c>
      <c r="D81" s="37" t="s">
        <v>8</v>
      </c>
      <c r="F81" s="11" t="s">
        <v>153</v>
      </c>
      <c r="G81" s="35">
        <v>12000.0</v>
      </c>
      <c r="H81" s="36" t="s">
        <v>24</v>
      </c>
      <c r="I81" s="37" t="s">
        <v>8</v>
      </c>
      <c r="K81" s="11" t="s">
        <v>78</v>
      </c>
      <c r="L81" s="35">
        <v>12000.0</v>
      </c>
      <c r="M81" s="36" t="s">
        <v>29</v>
      </c>
      <c r="N81" s="37" t="s">
        <v>16</v>
      </c>
      <c r="O81" s="16"/>
      <c r="P81" s="11" t="s">
        <v>153</v>
      </c>
      <c r="Q81" s="35">
        <v>12000.0</v>
      </c>
      <c r="R81" s="36" t="s">
        <v>24</v>
      </c>
      <c r="S81" s="37" t="s">
        <v>8</v>
      </c>
    </row>
    <row r="82">
      <c r="L82" s="16"/>
      <c r="M82" s="16"/>
      <c r="N82" s="16"/>
      <c r="O82" s="16"/>
      <c r="P82" s="16"/>
    </row>
    <row r="83">
      <c r="L83" s="16"/>
      <c r="M83" s="16"/>
      <c r="N83" s="16"/>
      <c r="O83" s="16"/>
      <c r="P83" s="16"/>
    </row>
    <row r="84">
      <c r="L84" s="16"/>
      <c r="M84" s="16"/>
      <c r="N84" s="16"/>
      <c r="O84" s="16"/>
      <c r="P84" s="16"/>
    </row>
    <row r="85">
      <c r="L85" s="16"/>
      <c r="M85" s="16"/>
      <c r="N85" s="16"/>
      <c r="O85" s="16"/>
      <c r="P85" s="16"/>
    </row>
    <row r="86">
      <c r="L86" s="16"/>
      <c r="M86" s="16"/>
      <c r="N86" s="16"/>
      <c r="O86" s="16"/>
      <c r="P86" s="16"/>
    </row>
    <row r="87">
      <c r="L87" s="16"/>
      <c r="M87" s="16"/>
      <c r="N87" s="16"/>
      <c r="O87" s="16"/>
      <c r="P87" s="16"/>
    </row>
    <row r="88">
      <c r="L88" s="16"/>
      <c r="M88" s="16"/>
      <c r="N88" s="16"/>
      <c r="O88" s="16"/>
      <c r="P88" s="16"/>
    </row>
    <row r="89">
      <c r="L89" s="16"/>
      <c r="M89" s="16"/>
      <c r="N89" s="16"/>
      <c r="O89" s="16"/>
      <c r="P89" s="16"/>
    </row>
    <row r="90">
      <c r="L90" s="16"/>
      <c r="M90" s="16"/>
      <c r="N90" s="16"/>
      <c r="O90" s="16"/>
      <c r="P90" s="16"/>
    </row>
    <row r="91">
      <c r="L91" s="16"/>
      <c r="M91" s="16"/>
      <c r="N91" s="16"/>
      <c r="O91" s="16"/>
      <c r="P91" s="16"/>
    </row>
    <row r="92">
      <c r="L92" s="16"/>
      <c r="M92" s="16"/>
      <c r="N92" s="16"/>
      <c r="O92" s="16"/>
      <c r="P92" s="16"/>
    </row>
    <row r="93">
      <c r="L93" s="16"/>
      <c r="M93" s="16"/>
      <c r="N93" s="16"/>
      <c r="O93" s="16"/>
      <c r="P93" s="16"/>
    </row>
    <row r="94">
      <c r="L94" s="16"/>
      <c r="M94" s="16"/>
      <c r="N94" s="16"/>
      <c r="O94" s="16"/>
      <c r="P94" s="16"/>
    </row>
    <row r="95">
      <c r="L95" s="16"/>
      <c r="M95" s="16"/>
      <c r="N95" s="16"/>
      <c r="O95" s="16"/>
      <c r="P95" s="16"/>
    </row>
    <row r="96">
      <c r="L96" s="16"/>
      <c r="M96" s="16"/>
      <c r="N96" s="16"/>
      <c r="O96" s="16"/>
      <c r="P96" s="16"/>
    </row>
    <row r="97">
      <c r="L97" s="16"/>
      <c r="M97" s="16"/>
      <c r="N97" s="16"/>
      <c r="O97" s="16"/>
      <c r="P97" s="16"/>
    </row>
    <row r="98">
      <c r="L98" s="16"/>
      <c r="M98" s="16"/>
      <c r="N98" s="16"/>
      <c r="O98" s="16"/>
      <c r="P98" s="16"/>
    </row>
    <row r="99">
      <c r="L99" s="16"/>
      <c r="M99" s="16"/>
      <c r="N99" s="16"/>
      <c r="O99" s="16"/>
      <c r="P99" s="16"/>
    </row>
    <row r="100">
      <c r="L100" s="16"/>
      <c r="M100" s="16"/>
      <c r="N100" s="16"/>
      <c r="O100" s="16"/>
      <c r="P100" s="16"/>
    </row>
    <row r="101">
      <c r="L101" s="16"/>
      <c r="M101" s="16"/>
      <c r="N101" s="16"/>
      <c r="O101" s="16"/>
      <c r="P101" s="16"/>
    </row>
    <row r="102">
      <c r="L102" s="16"/>
      <c r="M102" s="16"/>
      <c r="N102" s="16"/>
      <c r="O102" s="16"/>
      <c r="P102" s="16"/>
    </row>
    <row r="103">
      <c r="L103" s="16"/>
      <c r="M103" s="16"/>
      <c r="N103" s="16"/>
      <c r="O103" s="16"/>
      <c r="P103" s="16"/>
    </row>
    <row r="104">
      <c r="L104" s="16"/>
      <c r="M104" s="16"/>
      <c r="N104" s="16"/>
      <c r="O104" s="16"/>
      <c r="P104" s="16"/>
    </row>
    <row r="105">
      <c r="L105" s="16"/>
      <c r="M105" s="16"/>
      <c r="N105" s="16"/>
      <c r="O105" s="16"/>
      <c r="P105" s="16"/>
    </row>
    <row r="106">
      <c r="L106" s="16"/>
      <c r="M106" s="16"/>
      <c r="N106" s="16"/>
      <c r="O106" s="16"/>
      <c r="P106" s="16"/>
    </row>
    <row r="107">
      <c r="L107" s="16"/>
      <c r="M107" s="16"/>
      <c r="N107" s="16"/>
      <c r="O107" s="16"/>
      <c r="P107" s="16"/>
    </row>
    <row r="108">
      <c r="L108" s="16"/>
      <c r="M108" s="16"/>
      <c r="N108" s="16"/>
      <c r="O108" s="16"/>
      <c r="P108" s="16"/>
    </row>
    <row r="109">
      <c r="L109" s="16"/>
      <c r="M109" s="16"/>
      <c r="N109" s="16"/>
      <c r="O109" s="16"/>
      <c r="P109" s="16"/>
    </row>
    <row r="110">
      <c r="L110" s="16"/>
      <c r="M110" s="16"/>
      <c r="N110" s="16"/>
      <c r="O110" s="16"/>
      <c r="P110" s="16"/>
    </row>
    <row r="111">
      <c r="L111" s="16"/>
      <c r="M111" s="16"/>
      <c r="N111" s="16"/>
      <c r="O111" s="16"/>
      <c r="P111" s="16"/>
    </row>
    <row r="112">
      <c r="L112" s="16"/>
      <c r="M112" s="16"/>
      <c r="N112" s="16"/>
      <c r="O112" s="16"/>
      <c r="P112" s="16"/>
    </row>
    <row r="113">
      <c r="L113" s="16"/>
      <c r="M113" s="16"/>
      <c r="N113" s="16"/>
      <c r="O113" s="16"/>
      <c r="P113" s="16"/>
    </row>
    <row r="114">
      <c r="L114" s="16"/>
      <c r="M114" s="16"/>
      <c r="N114" s="16"/>
      <c r="O114" s="16"/>
      <c r="P114" s="16"/>
    </row>
    <row r="115">
      <c r="L115" s="16"/>
      <c r="M115" s="16"/>
      <c r="N115" s="16"/>
      <c r="O115" s="16"/>
      <c r="P115" s="16"/>
    </row>
    <row r="116">
      <c r="L116" s="16"/>
      <c r="M116" s="16"/>
      <c r="N116" s="16"/>
      <c r="O116" s="16"/>
      <c r="P116" s="16"/>
    </row>
    <row r="117">
      <c r="L117" s="16"/>
      <c r="M117" s="16"/>
      <c r="N117" s="16"/>
      <c r="O117" s="16"/>
      <c r="P117" s="16"/>
    </row>
    <row r="118">
      <c r="L118" s="16"/>
      <c r="M118" s="16"/>
      <c r="N118" s="16"/>
      <c r="O118" s="16"/>
      <c r="P118" s="16"/>
    </row>
    <row r="119">
      <c r="L119" s="16"/>
      <c r="M119" s="16"/>
      <c r="N119" s="16"/>
      <c r="O119" s="16"/>
      <c r="P119" s="16"/>
    </row>
    <row r="120">
      <c r="L120" s="16"/>
      <c r="M120" s="16"/>
      <c r="N120" s="16"/>
      <c r="O120" s="16"/>
      <c r="P120" s="16"/>
    </row>
    <row r="121">
      <c r="L121" s="16"/>
      <c r="M121" s="16"/>
      <c r="N121" s="16"/>
      <c r="O121" s="16"/>
      <c r="P121" s="16"/>
    </row>
    <row r="122">
      <c r="L122" s="16"/>
      <c r="M122" s="16"/>
      <c r="N122" s="16"/>
      <c r="O122" s="16"/>
      <c r="P122" s="16"/>
    </row>
    <row r="123">
      <c r="L123" s="16"/>
      <c r="M123" s="16"/>
      <c r="N123" s="16"/>
      <c r="O123" s="16"/>
      <c r="P123" s="16"/>
    </row>
    <row r="124">
      <c r="L124" s="16"/>
      <c r="M124" s="16"/>
      <c r="N124" s="16"/>
      <c r="O124" s="16"/>
      <c r="P124" s="16"/>
    </row>
    <row r="125">
      <c r="L125" s="16"/>
      <c r="M125" s="16"/>
      <c r="N125" s="16"/>
      <c r="O125" s="16"/>
      <c r="P125" s="16"/>
    </row>
    <row r="126">
      <c r="L126" s="16"/>
      <c r="M126" s="16"/>
      <c r="N126" s="16"/>
      <c r="O126" s="16"/>
      <c r="P126" s="16"/>
    </row>
    <row r="127">
      <c r="L127" s="16"/>
      <c r="M127" s="16"/>
      <c r="N127" s="16"/>
      <c r="O127" s="16"/>
      <c r="P127" s="16"/>
    </row>
    <row r="128">
      <c r="L128" s="16"/>
      <c r="M128" s="16"/>
      <c r="N128" s="16"/>
      <c r="O128" s="16"/>
      <c r="P128" s="16"/>
    </row>
    <row r="129">
      <c r="L129" s="16"/>
      <c r="M129" s="16"/>
      <c r="N129" s="16"/>
      <c r="O129" s="16"/>
      <c r="P129" s="16"/>
    </row>
    <row r="130">
      <c r="L130" s="16"/>
      <c r="M130" s="16"/>
      <c r="N130" s="16"/>
      <c r="O130" s="16"/>
      <c r="P130" s="16"/>
    </row>
    <row r="131">
      <c r="L131" s="16"/>
      <c r="M131" s="16"/>
      <c r="N131" s="16"/>
      <c r="O131" s="16"/>
      <c r="P131" s="16"/>
    </row>
    <row r="132">
      <c r="L132" s="16"/>
      <c r="M132" s="16"/>
      <c r="N132" s="16"/>
      <c r="O132" s="16"/>
      <c r="P132" s="16"/>
    </row>
    <row r="133">
      <c r="L133" s="16"/>
      <c r="M133" s="16"/>
      <c r="N133" s="16"/>
      <c r="O133" s="16"/>
      <c r="P133" s="16"/>
    </row>
    <row r="134">
      <c r="L134" s="16"/>
      <c r="M134" s="16"/>
      <c r="N134" s="16"/>
      <c r="O134" s="16"/>
      <c r="P134" s="16"/>
    </row>
    <row r="135">
      <c r="L135" s="16"/>
      <c r="M135" s="16"/>
      <c r="N135" s="16"/>
      <c r="O135" s="16"/>
      <c r="P135" s="16"/>
    </row>
    <row r="136">
      <c r="L136" s="16"/>
      <c r="M136" s="16"/>
      <c r="N136" s="16"/>
      <c r="O136" s="16"/>
      <c r="P136" s="16"/>
    </row>
    <row r="137">
      <c r="L137" s="16"/>
      <c r="M137" s="16"/>
      <c r="N137" s="16"/>
      <c r="O137" s="16"/>
      <c r="P137" s="16"/>
    </row>
    <row r="138">
      <c r="L138" s="16"/>
      <c r="M138" s="16"/>
      <c r="N138" s="16"/>
      <c r="O138" s="16"/>
      <c r="P138" s="16"/>
    </row>
    <row r="139">
      <c r="L139" s="16"/>
      <c r="M139" s="16"/>
      <c r="N139" s="16"/>
      <c r="O139" s="16"/>
      <c r="P139" s="16"/>
    </row>
    <row r="140">
      <c r="L140" s="16"/>
      <c r="M140" s="16"/>
      <c r="N140" s="16"/>
      <c r="O140" s="16"/>
      <c r="P140" s="16"/>
    </row>
    <row r="141">
      <c r="L141" s="16"/>
      <c r="M141" s="16"/>
      <c r="N141" s="16"/>
      <c r="O141" s="16"/>
      <c r="P141" s="16"/>
    </row>
    <row r="142">
      <c r="L142" s="16"/>
      <c r="M142" s="16"/>
      <c r="N142" s="16"/>
      <c r="O142" s="16"/>
      <c r="P142" s="16"/>
    </row>
    <row r="143">
      <c r="L143" s="16"/>
      <c r="M143" s="16"/>
      <c r="N143" s="16"/>
      <c r="O143" s="16"/>
      <c r="P143" s="16"/>
    </row>
    <row r="144">
      <c r="L144" s="16"/>
      <c r="M144" s="16"/>
      <c r="N144" s="16"/>
      <c r="O144" s="16"/>
      <c r="P144" s="16"/>
    </row>
    <row r="145">
      <c r="L145" s="16"/>
      <c r="M145" s="16"/>
      <c r="N145" s="16"/>
      <c r="O145" s="16"/>
      <c r="P145" s="16"/>
    </row>
    <row r="146">
      <c r="L146" s="16"/>
      <c r="M146" s="16"/>
      <c r="N146" s="16"/>
      <c r="O146" s="16"/>
      <c r="P146" s="16"/>
    </row>
    <row r="147">
      <c r="L147" s="16"/>
      <c r="M147" s="16"/>
      <c r="N147" s="16"/>
      <c r="O147" s="16"/>
      <c r="P147" s="16"/>
    </row>
    <row r="148">
      <c r="L148" s="16"/>
      <c r="M148" s="16"/>
      <c r="N148" s="16"/>
      <c r="O148" s="16"/>
      <c r="P148" s="16"/>
    </row>
    <row r="149">
      <c r="L149" s="16"/>
      <c r="M149" s="16"/>
      <c r="N149" s="16"/>
      <c r="O149" s="16"/>
      <c r="P149" s="16"/>
    </row>
    <row r="150">
      <c r="L150" s="16"/>
      <c r="M150" s="16"/>
      <c r="N150" s="16"/>
      <c r="O150" s="16"/>
      <c r="P150" s="16"/>
    </row>
    <row r="151">
      <c r="L151" s="16"/>
      <c r="M151" s="16"/>
      <c r="N151" s="16"/>
      <c r="O151" s="16"/>
      <c r="P151" s="16"/>
    </row>
    <row r="152">
      <c r="L152" s="16"/>
      <c r="M152" s="16"/>
      <c r="N152" s="16"/>
      <c r="O152" s="16"/>
      <c r="P152" s="16"/>
    </row>
    <row r="153">
      <c r="L153" s="16"/>
      <c r="M153" s="16"/>
      <c r="N153" s="16"/>
      <c r="O153" s="16"/>
      <c r="P153" s="16"/>
    </row>
    <row r="154">
      <c r="L154" s="16"/>
      <c r="M154" s="16"/>
      <c r="N154" s="16"/>
      <c r="O154" s="16"/>
      <c r="P154" s="16"/>
    </row>
    <row r="155">
      <c r="L155" s="16"/>
      <c r="M155" s="16"/>
      <c r="N155" s="16"/>
      <c r="O155" s="16"/>
      <c r="P155" s="16"/>
    </row>
    <row r="156">
      <c r="L156" s="16"/>
      <c r="M156" s="16"/>
      <c r="N156" s="16"/>
      <c r="O156" s="16"/>
      <c r="P156" s="16"/>
    </row>
    <row r="157">
      <c r="L157" s="16"/>
      <c r="M157" s="16"/>
      <c r="N157" s="16"/>
      <c r="O157" s="16"/>
      <c r="P157" s="16"/>
    </row>
    <row r="158">
      <c r="L158" s="16"/>
      <c r="M158" s="16"/>
      <c r="N158" s="16"/>
      <c r="O158" s="16"/>
      <c r="P158" s="16"/>
    </row>
    <row r="159">
      <c r="L159" s="16"/>
      <c r="M159" s="16"/>
      <c r="N159" s="16"/>
      <c r="O159" s="16"/>
      <c r="P159" s="16"/>
    </row>
    <row r="160">
      <c r="L160" s="16"/>
      <c r="M160" s="16"/>
      <c r="N160" s="16"/>
      <c r="O160" s="16"/>
      <c r="P160" s="16"/>
    </row>
    <row r="161">
      <c r="L161" s="16"/>
      <c r="M161" s="16"/>
      <c r="N161" s="16"/>
      <c r="O161" s="16"/>
      <c r="P161" s="16"/>
    </row>
    <row r="162">
      <c r="L162" s="16"/>
      <c r="M162" s="16"/>
      <c r="N162" s="16"/>
      <c r="O162" s="16"/>
      <c r="P162" s="16"/>
    </row>
    <row r="163">
      <c r="L163" s="16"/>
      <c r="M163" s="16"/>
      <c r="N163" s="16"/>
      <c r="O163" s="16"/>
      <c r="P163" s="16"/>
    </row>
    <row r="164">
      <c r="L164" s="16"/>
      <c r="M164" s="16"/>
      <c r="N164" s="16"/>
      <c r="O164" s="16"/>
      <c r="P164" s="16"/>
    </row>
    <row r="165">
      <c r="L165" s="16"/>
      <c r="M165" s="16"/>
      <c r="N165" s="16"/>
      <c r="O165" s="16"/>
      <c r="P165" s="16"/>
    </row>
    <row r="166">
      <c r="L166" s="16"/>
      <c r="M166" s="16"/>
      <c r="N166" s="16"/>
      <c r="O166" s="16"/>
      <c r="P166" s="16"/>
    </row>
    <row r="167">
      <c r="L167" s="16"/>
      <c r="M167" s="16"/>
      <c r="N167" s="16"/>
      <c r="O167" s="16"/>
      <c r="P167" s="16"/>
    </row>
    <row r="168">
      <c r="L168" s="16"/>
      <c r="M168" s="16"/>
      <c r="N168" s="16"/>
      <c r="O168" s="16"/>
      <c r="P168" s="16"/>
    </row>
    <row r="169">
      <c r="L169" s="16"/>
      <c r="M169" s="16"/>
      <c r="N169" s="16"/>
      <c r="O169" s="16"/>
      <c r="P169" s="16"/>
    </row>
    <row r="170">
      <c r="L170" s="16"/>
      <c r="M170" s="16"/>
      <c r="N170" s="16"/>
      <c r="O170" s="16"/>
      <c r="P170" s="16"/>
    </row>
    <row r="171">
      <c r="L171" s="16"/>
      <c r="M171" s="16"/>
      <c r="N171" s="16"/>
      <c r="O171" s="16"/>
      <c r="P171" s="16"/>
    </row>
    <row r="172">
      <c r="L172" s="16"/>
      <c r="M172" s="16"/>
      <c r="N172" s="16"/>
      <c r="O172" s="16"/>
      <c r="P172" s="16"/>
    </row>
    <row r="173">
      <c r="L173" s="16"/>
      <c r="M173" s="16"/>
      <c r="N173" s="16"/>
      <c r="O173" s="16"/>
      <c r="P173" s="16"/>
    </row>
    <row r="174">
      <c r="L174" s="16"/>
      <c r="M174" s="16"/>
      <c r="N174" s="16"/>
      <c r="O174" s="16"/>
      <c r="P174" s="16"/>
    </row>
    <row r="175">
      <c r="L175" s="16"/>
      <c r="M175" s="16"/>
      <c r="N175" s="16"/>
      <c r="O175" s="16"/>
      <c r="P175" s="16"/>
    </row>
    <row r="176">
      <c r="L176" s="16"/>
      <c r="M176" s="16"/>
      <c r="N176" s="16"/>
      <c r="O176" s="16"/>
      <c r="P176" s="16"/>
    </row>
    <row r="177">
      <c r="L177" s="16"/>
      <c r="M177" s="16"/>
      <c r="N177" s="16"/>
      <c r="O177" s="16"/>
      <c r="P177" s="16"/>
    </row>
    <row r="178">
      <c r="L178" s="16"/>
      <c r="M178" s="16"/>
      <c r="N178" s="16"/>
      <c r="O178" s="16"/>
      <c r="P178" s="16"/>
    </row>
    <row r="179">
      <c r="L179" s="16"/>
      <c r="M179" s="16"/>
      <c r="N179" s="16"/>
      <c r="O179" s="16"/>
      <c r="P179" s="16"/>
    </row>
    <row r="180">
      <c r="L180" s="16"/>
      <c r="M180" s="16"/>
      <c r="N180" s="16"/>
      <c r="O180" s="16"/>
      <c r="P180" s="16"/>
    </row>
    <row r="181">
      <c r="L181" s="16"/>
      <c r="M181" s="16"/>
      <c r="N181" s="16"/>
      <c r="O181" s="16"/>
      <c r="P181" s="16"/>
    </row>
    <row r="182">
      <c r="L182" s="16"/>
      <c r="M182" s="16"/>
      <c r="N182" s="16"/>
      <c r="O182" s="16"/>
      <c r="P182" s="16"/>
    </row>
    <row r="183">
      <c r="L183" s="16"/>
      <c r="M183" s="16"/>
      <c r="N183" s="16"/>
      <c r="O183" s="16"/>
      <c r="P183" s="16"/>
    </row>
    <row r="184">
      <c r="L184" s="16"/>
      <c r="M184" s="16"/>
      <c r="N184" s="16"/>
      <c r="O184" s="16"/>
      <c r="P184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>
      <c r="A2" s="3" t="s">
        <v>5</v>
      </c>
      <c r="B2" s="4">
        <f>august!C2</f>
        <v>-15346295</v>
      </c>
      <c r="C2" s="5">
        <f>B2+C13</f>
        <v>-19615554</v>
      </c>
      <c r="D2" s="6" t="s">
        <v>6</v>
      </c>
      <c r="E2" s="7">
        <f>IFERROR(__xludf.DUMMYFUNCTION("SUM(FILTER(B15:B100, D15:D100=""FOOD""))+SUM(FILTER(G15:G100, I15:I100=""FOOD""))+ SUM(FILTER(L15:L100, N15:N100=""FOOD""))+SUM(FILTER(Q15:Q100, S15:S100=""FOOD""))
"),3436797.0)</f>
        <v>3436797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>
      <c r="A3" s="8" t="s">
        <v>7</v>
      </c>
      <c r="B3" s="4">
        <f>august!C3</f>
        <v>1479161</v>
      </c>
      <c r="C3" s="7">
        <f>sum(B3+H13)</f>
        <v>1125861</v>
      </c>
      <c r="D3" s="8" t="s">
        <v>8</v>
      </c>
      <c r="E3" s="25">
        <f>IFERROR(__xludf.DUMMYFUNCTION("SUM(FILTER(B15:B100, D15:D100=""Living Expense (Rent)""))+SUM(FILTER(G15:G100, I15:I100=""Living Expense (Rent)""))+ SUM(FILTER(L15:L100, N15:N100=""Living Expense (Rent)""))+SUM(FILTER(Q15:Q100, S15:S100=""Living Expense (Rent)""))
"),292199.0)</f>
        <v>292199</v>
      </c>
      <c r="F3" s="16"/>
      <c r="G3" s="2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>
      <c r="A4" s="10" t="s">
        <v>9</v>
      </c>
      <c r="B4" s="4">
        <f>august!C4</f>
        <v>1237430</v>
      </c>
      <c r="C4" s="22">
        <f>sum(B4+M13)</f>
        <v>1016670</v>
      </c>
      <c r="D4" s="3" t="s">
        <v>10</v>
      </c>
      <c r="E4" s="5">
        <f>SUM(B19+G18+L18+Q18)</f>
        <v>31932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>
      <c r="A5" s="12" t="s">
        <v>11</v>
      </c>
      <c r="B5" s="4">
        <f>august!C5</f>
        <v>10971163</v>
      </c>
      <c r="C5" s="19">
        <f>SUM(R13+B5)</f>
        <v>10698993</v>
      </c>
      <c r="D5" s="14" t="s">
        <v>12</v>
      </c>
      <c r="E5" s="15">
        <f>IFERROR(__xludf.DUMMYFUNCTION("SUM(FILTER(B15:B100, D15:D100=""TRAVEL""))+SUM(FILTER(G15:G100, I15:I100=""TRAVEL""))+ SUM(FILTER(L15:L100, N15:N100=""TRAVEL""))+SUM(FILTER(Q15:Q100, S15:S100=""TRAVEL""))
"),217048.0)</f>
        <v>217048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16"/>
      <c r="B6" s="16"/>
      <c r="C6" s="16"/>
      <c r="D6" s="17" t="s">
        <v>13</v>
      </c>
      <c r="E6" s="18">
        <f>IFERROR(__xludf.DUMMYFUNCTION("SUM(FILTER(B15:B100, D15:D100=""Dress""))+SUM(FILTER(G15:G100, I15:I100=""Dress""))+ SUM(FILTER(L15:L100, N15:N100=""Dress""))+SUM(FILTER(Q15:Q100, S15:S100=""Dress""))
"),410442.0)</f>
        <v>410442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>
      <c r="A7" s="16"/>
      <c r="B7" s="16"/>
      <c r="C7" s="16"/>
      <c r="D7" s="12" t="s">
        <v>14</v>
      </c>
      <c r="E7" s="19">
        <f>IFERROR(__xludf.DUMMYFUNCTION("SUM(FILTER(B15:B100, D15:D100=""Luxary""))+SUM(FILTER(G15:G100, I15:I100=""Luxary""))+ SUM(FILTER(L15:L100, N15:N100=""Luxary""))+SUM(FILTER(Q15:Q100, S15:S100=""Luxary""))
"),479365.0)</f>
        <v>479365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>
      <c r="A8" s="16"/>
      <c r="B8" s="16"/>
      <c r="C8" s="16"/>
      <c r="D8" s="20" t="s">
        <v>15</v>
      </c>
      <c r="E8" s="21">
        <f>IFERROR(__xludf.DUMMYFUNCTION("SUM(FILTER(B15:B100, D15:D100=""Other Expenses""))+SUM(FILTER(G15:G100, I15:I100=""Other Expenses""))+ SUM(FILTER(L15:L100, N15:N100=""Other Expenses""))+SUM(FILTER(Q15:Q100, S15:S100=""Other Expenses""))
"),716239.0)</f>
        <v>716239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>
      <c r="A9" s="16"/>
      <c r="B9" s="16"/>
      <c r="C9" s="16"/>
      <c r="D9" s="10" t="s">
        <v>16</v>
      </c>
      <c r="E9" s="22">
        <f>IFERROR(__xludf.DUMMYFUNCTION("SUM(FILTER(B15:B100, D15:D100=""Capital Gain""))+SUM(FILTER(G15:G100, I15:I100=""Capital Gain""))+ SUM(FILTER(L15:L100, N15:N100=""Capital Gain""))+SUM(FILTER(Q15:Q100, S15:S100=""Capital Gain""))
"),649720.0)</f>
        <v>649720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>
      <c r="A10" s="16"/>
      <c r="B10" s="16"/>
      <c r="C10" s="16"/>
      <c r="D10" s="23" t="s">
        <v>17</v>
      </c>
      <c r="E10" s="24">
        <f>IFERROR(__xludf.DUMMYFUNCTION("SUM(FILTER(B15:B100, D15:D100=""Money lend""))+SUM(FILTER(G15:G100, I15:I100=""Money lend""))+ SUM(FILTER(L15:L100, N15:N100=""Money lend""))+SUM(FILTER(Q15:Q100, S15:S100=""Money lend""))
"),176850.0)</f>
        <v>176850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>
      <c r="A13" s="27" t="s">
        <v>5</v>
      </c>
      <c r="B13" s="28" t="s">
        <v>18</v>
      </c>
      <c r="C13" s="29">
        <f t="array" ref="C13">SUM(IF(C15:C100="spend", -B15:B100, IF(C15:C100="gain", B15:B100, 0)))
</f>
        <v>-4269259</v>
      </c>
      <c r="D13" s="30"/>
      <c r="E13" s="16"/>
      <c r="F13" s="27" t="s">
        <v>19</v>
      </c>
      <c r="G13" s="28" t="s">
        <v>18</v>
      </c>
      <c r="H13" s="29">
        <f t="array" ref="H13">SUM(IF(H15:H100="spend", -G15:G100, IF(H15:H100="gain", G15:G100, 0)))
</f>
        <v>-353300</v>
      </c>
      <c r="I13" s="30"/>
      <c r="J13" s="16"/>
      <c r="K13" s="27" t="s">
        <v>9</v>
      </c>
      <c r="L13" s="28" t="s">
        <v>18</v>
      </c>
      <c r="M13" s="29">
        <f t="array" ref="M13">SUM(IF(M15:M100="spend", -L15:L100, IF(M15:M100="gain", L15:L100, 0)))
</f>
        <v>-220760</v>
      </c>
      <c r="N13" s="30"/>
      <c r="O13" s="16"/>
      <c r="P13" s="27" t="s">
        <v>11</v>
      </c>
      <c r="Q13" s="28" t="s">
        <v>18</v>
      </c>
      <c r="R13" s="29">
        <f t="array" ref="R13">SUM(IF(R15:R100="spend", -Q15:Q100, IF(R15:R100="gain", Q15:Q100, 0)))
</f>
        <v>-272170</v>
      </c>
      <c r="S13" s="30"/>
    </row>
    <row r="14">
      <c r="A14" s="31" t="s">
        <v>20</v>
      </c>
      <c r="B14" s="32" t="s">
        <v>4</v>
      </c>
      <c r="C14" s="33" t="s">
        <v>21</v>
      </c>
      <c r="D14" s="34" t="s">
        <v>22</v>
      </c>
      <c r="E14" s="16"/>
      <c r="F14" s="31" t="s">
        <v>20</v>
      </c>
      <c r="G14" s="32" t="s">
        <v>4</v>
      </c>
      <c r="H14" s="33" t="s">
        <v>21</v>
      </c>
      <c r="I14" s="34" t="s">
        <v>22</v>
      </c>
      <c r="J14" s="16"/>
      <c r="K14" s="31" t="s">
        <v>20</v>
      </c>
      <c r="L14" s="32" t="s">
        <v>4</v>
      </c>
      <c r="M14" s="33" t="s">
        <v>21</v>
      </c>
      <c r="N14" s="34" t="s">
        <v>22</v>
      </c>
      <c r="O14" s="26"/>
      <c r="P14" s="31" t="s">
        <v>20</v>
      </c>
      <c r="Q14" s="32" t="s">
        <v>4</v>
      </c>
      <c r="R14" s="33" t="s">
        <v>21</v>
      </c>
      <c r="S14" s="34" t="s">
        <v>22</v>
      </c>
    </row>
    <row r="15">
      <c r="A15" s="11" t="s">
        <v>23</v>
      </c>
      <c r="B15" s="35">
        <v>200.0</v>
      </c>
      <c r="C15" s="36" t="s">
        <v>24</v>
      </c>
      <c r="D15" s="37" t="s">
        <v>6</v>
      </c>
      <c r="E15" s="16"/>
      <c r="F15" s="11" t="s">
        <v>23</v>
      </c>
      <c r="G15" s="35">
        <v>200.0</v>
      </c>
      <c r="H15" s="36" t="s">
        <v>24</v>
      </c>
      <c r="I15" s="37" t="s">
        <v>6</v>
      </c>
      <c r="J15" s="16"/>
      <c r="K15" s="11" t="s">
        <v>25</v>
      </c>
      <c r="L15" s="35">
        <v>30000.0</v>
      </c>
      <c r="M15" s="36" t="s">
        <v>24</v>
      </c>
      <c r="N15" s="37" t="s">
        <v>8</v>
      </c>
      <c r="O15" s="26"/>
      <c r="P15" s="11" t="s">
        <v>23</v>
      </c>
      <c r="Q15" s="35">
        <v>200.0</v>
      </c>
      <c r="R15" s="36" t="s">
        <v>24</v>
      </c>
      <c r="S15" s="37" t="s">
        <v>6</v>
      </c>
    </row>
    <row r="16">
      <c r="A16" s="11" t="s">
        <v>26</v>
      </c>
      <c r="B16" s="35">
        <v>234.0</v>
      </c>
      <c r="C16" s="36" t="s">
        <v>24</v>
      </c>
      <c r="D16" s="37" t="s">
        <v>6</v>
      </c>
      <c r="E16" s="16"/>
      <c r="F16" s="11" t="s">
        <v>27</v>
      </c>
      <c r="G16" s="35">
        <v>1500.0</v>
      </c>
      <c r="H16" s="36" t="s">
        <v>24</v>
      </c>
      <c r="I16" s="37" t="s">
        <v>10</v>
      </c>
      <c r="J16" s="16"/>
      <c r="K16" s="11" t="s">
        <v>28</v>
      </c>
      <c r="L16" s="35">
        <v>20000.0</v>
      </c>
      <c r="M16" s="36" t="s">
        <v>29</v>
      </c>
      <c r="N16" s="37" t="s">
        <v>16</v>
      </c>
      <c r="O16" s="26"/>
      <c r="P16" s="11" t="s">
        <v>26</v>
      </c>
      <c r="Q16" s="35">
        <v>150.0</v>
      </c>
      <c r="R16" s="36" t="s">
        <v>24</v>
      </c>
      <c r="S16" s="37" t="s">
        <v>6</v>
      </c>
    </row>
    <row r="17">
      <c r="A17" s="11" t="s">
        <v>30</v>
      </c>
      <c r="B17" s="35">
        <v>1234.0</v>
      </c>
      <c r="C17" s="36" t="s">
        <v>24</v>
      </c>
      <c r="D17" s="37" t="s">
        <v>6</v>
      </c>
      <c r="E17" s="16"/>
      <c r="F17" s="11" t="s">
        <v>31</v>
      </c>
      <c r="G17" s="35">
        <v>20000.0</v>
      </c>
      <c r="H17" s="36" t="s">
        <v>24</v>
      </c>
      <c r="I17" s="37" t="s">
        <v>8</v>
      </c>
      <c r="J17" s="16"/>
      <c r="K17" s="11" t="s">
        <v>32</v>
      </c>
      <c r="L17" s="35">
        <v>2000.0</v>
      </c>
      <c r="M17" s="36" t="s">
        <v>24</v>
      </c>
      <c r="N17" s="37" t="s">
        <v>15</v>
      </c>
      <c r="O17" s="26"/>
      <c r="P17" s="11" t="s">
        <v>30</v>
      </c>
      <c r="Q17" s="35">
        <v>3000.0</v>
      </c>
      <c r="R17" s="36" t="s">
        <v>24</v>
      </c>
      <c r="S17" s="37" t="s">
        <v>6</v>
      </c>
    </row>
    <row r="18">
      <c r="A18" s="11" t="s">
        <v>33</v>
      </c>
      <c r="B18" s="35">
        <v>1134.0</v>
      </c>
      <c r="C18" s="36" t="s">
        <v>24</v>
      </c>
      <c r="D18" s="37" t="s">
        <v>8</v>
      </c>
      <c r="E18" s="16"/>
      <c r="F18" s="11" t="s">
        <v>34</v>
      </c>
      <c r="G18" s="35">
        <v>10000.0</v>
      </c>
      <c r="H18" s="36" t="s">
        <v>24</v>
      </c>
      <c r="I18" s="37" t="s">
        <v>15</v>
      </c>
      <c r="J18" s="16"/>
      <c r="K18" s="11" t="s">
        <v>35</v>
      </c>
      <c r="L18" s="35">
        <v>1500.0</v>
      </c>
      <c r="M18" s="36" t="s">
        <v>24</v>
      </c>
      <c r="N18" s="37" t="s">
        <v>14</v>
      </c>
      <c r="O18" s="26"/>
      <c r="P18" s="11" t="s">
        <v>33</v>
      </c>
      <c r="Q18" s="35">
        <v>15000.0</v>
      </c>
      <c r="R18" s="36" t="s">
        <v>24</v>
      </c>
      <c r="S18" s="37" t="s">
        <v>8</v>
      </c>
    </row>
    <row r="19">
      <c r="A19" s="11" t="s">
        <v>36</v>
      </c>
      <c r="B19" s="35">
        <v>5432.0</v>
      </c>
      <c r="C19" s="36" t="s">
        <v>29</v>
      </c>
      <c r="D19" s="37" t="s">
        <v>16</v>
      </c>
      <c r="E19" s="16"/>
      <c r="F19" s="11" t="s">
        <v>37</v>
      </c>
      <c r="G19" s="35">
        <v>15000.0</v>
      </c>
      <c r="H19" s="36" t="s">
        <v>29</v>
      </c>
      <c r="I19" s="37" t="s">
        <v>16</v>
      </c>
      <c r="J19" s="16"/>
      <c r="K19" s="11" t="s">
        <v>38</v>
      </c>
      <c r="L19" s="35">
        <v>500.0</v>
      </c>
      <c r="M19" s="36" t="s">
        <v>24</v>
      </c>
      <c r="N19" s="37" t="s">
        <v>12</v>
      </c>
      <c r="O19" s="26"/>
      <c r="P19" s="11" t="s">
        <v>36</v>
      </c>
      <c r="Q19" s="35">
        <v>20000.0</v>
      </c>
      <c r="R19" s="36" t="s">
        <v>29</v>
      </c>
      <c r="S19" s="37" t="s">
        <v>16</v>
      </c>
    </row>
    <row r="20">
      <c r="A20" s="11" t="s">
        <v>39</v>
      </c>
      <c r="B20" s="35">
        <v>5432.0</v>
      </c>
      <c r="C20" s="36" t="s">
        <v>24</v>
      </c>
      <c r="D20" s="37" t="s">
        <v>10</v>
      </c>
      <c r="E20" s="16"/>
      <c r="F20" s="11" t="s">
        <v>40</v>
      </c>
      <c r="G20" s="35">
        <v>25000.0</v>
      </c>
      <c r="H20" s="36" t="s">
        <v>24</v>
      </c>
      <c r="I20" s="37" t="s">
        <v>12</v>
      </c>
      <c r="J20" s="16"/>
      <c r="K20" s="11" t="s">
        <v>41</v>
      </c>
      <c r="L20" s="35">
        <v>33.0</v>
      </c>
      <c r="M20" s="36" t="s">
        <v>24</v>
      </c>
      <c r="N20" s="37" t="s">
        <v>15</v>
      </c>
      <c r="O20" s="16"/>
      <c r="P20" s="11" t="s">
        <v>39</v>
      </c>
      <c r="Q20" s="35">
        <v>2500.0</v>
      </c>
      <c r="R20" s="36" t="s">
        <v>24</v>
      </c>
      <c r="S20" s="37" t="s">
        <v>10</v>
      </c>
    </row>
    <row r="21">
      <c r="A21" s="11" t="s">
        <v>42</v>
      </c>
      <c r="B21" s="35">
        <v>5567.0</v>
      </c>
      <c r="C21" s="36" t="s">
        <v>24</v>
      </c>
      <c r="D21" s="37" t="s">
        <v>15</v>
      </c>
      <c r="E21" s="16"/>
      <c r="F21" s="11" t="s">
        <v>43</v>
      </c>
      <c r="G21" s="35">
        <v>7000.0</v>
      </c>
      <c r="H21" s="36" t="s">
        <v>24</v>
      </c>
      <c r="I21" s="37" t="s">
        <v>14</v>
      </c>
      <c r="J21" s="16"/>
      <c r="K21" s="11" t="s">
        <v>44</v>
      </c>
      <c r="L21" s="35">
        <v>446.0</v>
      </c>
      <c r="M21" s="36" t="s">
        <v>29</v>
      </c>
      <c r="N21" s="37" t="s">
        <v>16</v>
      </c>
      <c r="O21" s="16"/>
      <c r="P21" s="11" t="s">
        <v>42</v>
      </c>
      <c r="Q21" s="35">
        <v>5000.0</v>
      </c>
      <c r="R21" s="36" t="s">
        <v>24</v>
      </c>
      <c r="S21" s="37" t="s">
        <v>15</v>
      </c>
    </row>
    <row r="22">
      <c r="A22" s="11" t="s">
        <v>45</v>
      </c>
      <c r="B22" s="35">
        <v>3256.0</v>
      </c>
      <c r="C22" s="36" t="s">
        <v>24</v>
      </c>
      <c r="D22" s="37" t="s">
        <v>12</v>
      </c>
      <c r="E22" s="16"/>
      <c r="F22" s="11" t="s">
        <v>46</v>
      </c>
      <c r="G22" s="35">
        <v>5000.0</v>
      </c>
      <c r="H22" s="36" t="s">
        <v>24</v>
      </c>
      <c r="I22" s="37" t="s">
        <v>15</v>
      </c>
      <c r="J22" s="16"/>
      <c r="K22" s="11" t="s">
        <v>47</v>
      </c>
      <c r="L22" s="35">
        <v>752.0</v>
      </c>
      <c r="M22" s="36" t="s">
        <v>29</v>
      </c>
      <c r="N22" s="37" t="s">
        <v>16</v>
      </c>
      <c r="O22" s="16"/>
      <c r="P22" s="11" t="s">
        <v>45</v>
      </c>
      <c r="Q22" s="35">
        <v>25000.0</v>
      </c>
      <c r="R22" s="36" t="s">
        <v>24</v>
      </c>
      <c r="S22" s="37" t="s">
        <v>12</v>
      </c>
    </row>
    <row r="23">
      <c r="A23" s="11" t="s">
        <v>48</v>
      </c>
      <c r="B23" s="35">
        <v>6432.0</v>
      </c>
      <c r="C23" s="36" t="s">
        <v>24</v>
      </c>
      <c r="D23" s="37" t="s">
        <v>13</v>
      </c>
      <c r="E23" s="16"/>
      <c r="F23" s="11" t="s">
        <v>49</v>
      </c>
      <c r="G23" s="35">
        <v>600.0</v>
      </c>
      <c r="H23" s="36" t="s">
        <v>24</v>
      </c>
      <c r="I23" s="37" t="s">
        <v>6</v>
      </c>
      <c r="J23" s="16"/>
      <c r="K23" s="11" t="s">
        <v>50</v>
      </c>
      <c r="L23" s="35">
        <v>836.0</v>
      </c>
      <c r="M23" s="36" t="s">
        <v>24</v>
      </c>
      <c r="N23" s="37" t="s">
        <v>10</v>
      </c>
      <c r="O23" s="16"/>
      <c r="P23" s="11" t="s">
        <v>48</v>
      </c>
      <c r="Q23" s="35">
        <v>5000.0</v>
      </c>
      <c r="R23" s="36" t="s">
        <v>24</v>
      </c>
      <c r="S23" s="37" t="s">
        <v>13</v>
      </c>
    </row>
    <row r="24">
      <c r="A24" s="11" t="s">
        <v>51</v>
      </c>
      <c r="B24" s="35">
        <v>68.0</v>
      </c>
      <c r="C24" s="36" t="s">
        <v>29</v>
      </c>
      <c r="D24" s="37" t="s">
        <v>16</v>
      </c>
      <c r="E24" s="16"/>
      <c r="F24" s="11" t="s">
        <v>52</v>
      </c>
      <c r="G24" s="35">
        <v>80000.0</v>
      </c>
      <c r="H24" s="36" t="s">
        <v>24</v>
      </c>
      <c r="I24" s="37" t="s">
        <v>14</v>
      </c>
      <c r="J24" s="16"/>
      <c r="K24" s="11" t="s">
        <v>53</v>
      </c>
      <c r="L24" s="35">
        <v>3566.0</v>
      </c>
      <c r="M24" s="36" t="s">
        <v>24</v>
      </c>
      <c r="N24" s="37" t="s">
        <v>8</v>
      </c>
      <c r="O24" s="16"/>
      <c r="P24" s="11" t="s">
        <v>51</v>
      </c>
      <c r="Q24" s="35">
        <v>8000.0</v>
      </c>
      <c r="R24" s="36" t="s">
        <v>29</v>
      </c>
      <c r="S24" s="37" t="s">
        <v>16</v>
      </c>
    </row>
    <row r="25">
      <c r="A25" s="11" t="s">
        <v>54</v>
      </c>
      <c r="B25" s="35">
        <v>4444.0</v>
      </c>
      <c r="C25" s="36" t="s">
        <v>24</v>
      </c>
      <c r="D25" s="37" t="s">
        <v>6</v>
      </c>
      <c r="E25" s="16"/>
      <c r="F25" s="11" t="s">
        <v>55</v>
      </c>
      <c r="G25" s="35">
        <v>18000.0</v>
      </c>
      <c r="H25" s="36" t="s">
        <v>29</v>
      </c>
      <c r="I25" s="37" t="s">
        <v>16</v>
      </c>
      <c r="J25" s="16"/>
      <c r="K25" s="11" t="s">
        <v>56</v>
      </c>
      <c r="L25" s="35">
        <v>2563.0</v>
      </c>
      <c r="M25" s="36" t="s">
        <v>24</v>
      </c>
      <c r="N25" s="37" t="s">
        <v>12</v>
      </c>
      <c r="O25" s="16"/>
      <c r="P25" s="11" t="s">
        <v>54</v>
      </c>
      <c r="Q25" s="35">
        <v>1200.0</v>
      </c>
      <c r="R25" s="36" t="s">
        <v>24</v>
      </c>
      <c r="S25" s="37" t="s">
        <v>6</v>
      </c>
    </row>
    <row r="26">
      <c r="A26" s="11" t="s">
        <v>57</v>
      </c>
      <c r="B26" s="35">
        <v>3225.0</v>
      </c>
      <c r="C26" s="36" t="s">
        <v>24</v>
      </c>
      <c r="D26" s="37" t="s">
        <v>6</v>
      </c>
      <c r="E26" s="16"/>
      <c r="F26" s="11" t="s">
        <v>58</v>
      </c>
      <c r="G26" s="35">
        <v>1200.0</v>
      </c>
      <c r="H26" s="36" t="s">
        <v>24</v>
      </c>
      <c r="I26" s="37" t="s">
        <v>6</v>
      </c>
      <c r="J26" s="16"/>
      <c r="K26" s="11" t="s">
        <v>59</v>
      </c>
      <c r="L26" s="35">
        <v>2456.0</v>
      </c>
      <c r="M26" s="36" t="s">
        <v>24</v>
      </c>
      <c r="N26" s="37" t="s">
        <v>14</v>
      </c>
      <c r="O26" s="16"/>
      <c r="P26" s="11" t="s">
        <v>57</v>
      </c>
      <c r="Q26" s="35">
        <v>1500.0</v>
      </c>
      <c r="R26" s="36" t="s">
        <v>24</v>
      </c>
      <c r="S26" s="37" t="s">
        <v>6</v>
      </c>
    </row>
    <row r="27">
      <c r="A27" s="11" t="s">
        <v>60</v>
      </c>
      <c r="B27" s="35">
        <v>775.0</v>
      </c>
      <c r="C27" s="36" t="s">
        <v>24</v>
      </c>
      <c r="D27" s="37" t="s">
        <v>14</v>
      </c>
      <c r="E27" s="16"/>
      <c r="F27" s="11" t="s">
        <v>61</v>
      </c>
      <c r="G27" s="35">
        <v>3000.0</v>
      </c>
      <c r="H27" s="36" t="s">
        <v>24</v>
      </c>
      <c r="I27" s="37" t="s">
        <v>12</v>
      </c>
      <c r="J27" s="16"/>
      <c r="K27" s="11" t="s">
        <v>62</v>
      </c>
      <c r="L27" s="35">
        <v>321.0</v>
      </c>
      <c r="M27" s="36" t="s">
        <v>24</v>
      </c>
      <c r="N27" s="37" t="s">
        <v>14</v>
      </c>
      <c r="O27" s="16"/>
      <c r="P27" s="11" t="s">
        <v>60</v>
      </c>
      <c r="Q27" s="35">
        <v>1200.0</v>
      </c>
      <c r="R27" s="36" t="s">
        <v>24</v>
      </c>
      <c r="S27" s="37" t="s">
        <v>14</v>
      </c>
    </row>
    <row r="28">
      <c r="A28" s="11" t="s">
        <v>63</v>
      </c>
      <c r="B28" s="35">
        <v>367.0</v>
      </c>
      <c r="C28" s="36" t="s">
        <v>24</v>
      </c>
      <c r="D28" s="37" t="s">
        <v>6</v>
      </c>
      <c r="E28" s="16"/>
      <c r="F28" s="11" t="s">
        <v>64</v>
      </c>
      <c r="G28" s="35">
        <v>12000.0</v>
      </c>
      <c r="H28" s="36" t="s">
        <v>24</v>
      </c>
      <c r="I28" s="37" t="s">
        <v>15</v>
      </c>
      <c r="J28" s="16"/>
      <c r="K28" s="11" t="s">
        <v>65</v>
      </c>
      <c r="L28" s="35">
        <v>578.0</v>
      </c>
      <c r="M28" s="36" t="s">
        <v>24</v>
      </c>
      <c r="N28" s="37" t="s">
        <v>15</v>
      </c>
      <c r="O28" s="16"/>
      <c r="P28" s="11" t="s">
        <v>63</v>
      </c>
      <c r="Q28" s="35">
        <v>400.0</v>
      </c>
      <c r="R28" s="36" t="s">
        <v>24</v>
      </c>
      <c r="S28" s="37" t="s">
        <v>6</v>
      </c>
    </row>
    <row r="29">
      <c r="A29" s="11" t="s">
        <v>66</v>
      </c>
      <c r="B29" s="35">
        <v>22478.0</v>
      </c>
      <c r="C29" s="36" t="s">
        <v>24</v>
      </c>
      <c r="D29" s="37" t="s">
        <v>15</v>
      </c>
      <c r="E29" s="16"/>
      <c r="F29" s="11" t="s">
        <v>67</v>
      </c>
      <c r="G29" s="35">
        <v>4000.0</v>
      </c>
      <c r="H29" s="36" t="s">
        <v>24</v>
      </c>
      <c r="I29" s="37" t="s">
        <v>12</v>
      </c>
      <c r="J29" s="16"/>
      <c r="K29" s="11" t="s">
        <v>68</v>
      </c>
      <c r="L29" s="35">
        <v>3357.0</v>
      </c>
      <c r="M29" s="36" t="s">
        <v>29</v>
      </c>
      <c r="N29" s="37" t="s">
        <v>16</v>
      </c>
      <c r="O29" s="16"/>
      <c r="P29" s="11" t="s">
        <v>66</v>
      </c>
      <c r="Q29" s="35">
        <v>7000.0</v>
      </c>
      <c r="R29" s="36" t="s">
        <v>24</v>
      </c>
      <c r="S29" s="37" t="s">
        <v>15</v>
      </c>
    </row>
    <row r="30">
      <c r="A30" s="11" t="s">
        <v>69</v>
      </c>
      <c r="B30" s="35">
        <v>224.0</v>
      </c>
      <c r="C30" s="36" t="s">
        <v>29</v>
      </c>
      <c r="D30" s="37" t="s">
        <v>16</v>
      </c>
      <c r="E30" s="16"/>
      <c r="F30" s="11" t="s">
        <v>25</v>
      </c>
      <c r="G30" s="35">
        <v>30000.0</v>
      </c>
      <c r="H30" s="36" t="s">
        <v>24</v>
      </c>
      <c r="I30" s="37" t="s">
        <v>8</v>
      </c>
      <c r="J30" s="16"/>
      <c r="K30" s="11" t="s">
        <v>70</v>
      </c>
      <c r="L30" s="35">
        <v>22.0</v>
      </c>
      <c r="M30" s="36" t="s">
        <v>24</v>
      </c>
      <c r="N30" s="37" t="s">
        <v>15</v>
      </c>
      <c r="O30" s="16"/>
      <c r="P30" s="11" t="s">
        <v>69</v>
      </c>
      <c r="Q30" s="35">
        <v>3500.0</v>
      </c>
      <c r="R30" s="36" t="s">
        <v>29</v>
      </c>
      <c r="S30" s="37" t="s">
        <v>16</v>
      </c>
    </row>
    <row r="31">
      <c r="A31" s="11" t="s">
        <v>71</v>
      </c>
      <c r="B31" s="35">
        <v>246.0</v>
      </c>
      <c r="C31" s="36" t="s">
        <v>24</v>
      </c>
      <c r="D31" s="37" t="s">
        <v>15</v>
      </c>
      <c r="E31" s="16"/>
      <c r="F31" s="11" t="s">
        <v>28</v>
      </c>
      <c r="G31" s="35">
        <v>20000.0</v>
      </c>
      <c r="H31" s="36" t="s">
        <v>29</v>
      </c>
      <c r="I31" s="37" t="s">
        <v>16</v>
      </c>
      <c r="J31" s="16"/>
      <c r="K31" s="11" t="s">
        <v>71</v>
      </c>
      <c r="L31" s="35">
        <v>1200.0</v>
      </c>
      <c r="M31" s="36" t="s">
        <v>24</v>
      </c>
      <c r="N31" s="37" t="s">
        <v>15</v>
      </c>
      <c r="O31" s="16"/>
      <c r="P31" s="11" t="s">
        <v>25</v>
      </c>
      <c r="Q31" s="35">
        <v>30000.0</v>
      </c>
      <c r="R31" s="36" t="s">
        <v>24</v>
      </c>
      <c r="S31" s="37" t="s">
        <v>8</v>
      </c>
    </row>
    <row r="32">
      <c r="A32" s="11" t="s">
        <v>41</v>
      </c>
      <c r="B32" s="35">
        <v>33.0</v>
      </c>
      <c r="C32" s="36" t="s">
        <v>24</v>
      </c>
      <c r="D32" s="37" t="s">
        <v>15</v>
      </c>
      <c r="E32" s="16"/>
      <c r="F32" s="11" t="s">
        <v>32</v>
      </c>
      <c r="G32" s="35">
        <v>2000.0</v>
      </c>
      <c r="H32" s="36" t="s">
        <v>24</v>
      </c>
      <c r="I32" s="37" t="s">
        <v>15</v>
      </c>
      <c r="J32" s="16"/>
      <c r="K32" s="11" t="s">
        <v>41</v>
      </c>
      <c r="L32" s="35">
        <v>800.0</v>
      </c>
      <c r="M32" s="36" t="s">
        <v>24</v>
      </c>
      <c r="N32" s="37" t="s">
        <v>15</v>
      </c>
      <c r="O32" s="16"/>
      <c r="P32" s="11" t="s">
        <v>28</v>
      </c>
      <c r="Q32" s="35">
        <v>20000.0</v>
      </c>
      <c r="R32" s="36" t="s">
        <v>29</v>
      </c>
      <c r="S32" s="37" t="s">
        <v>16</v>
      </c>
    </row>
    <row r="33">
      <c r="A33" s="11" t="s">
        <v>44</v>
      </c>
      <c r="B33" s="35">
        <v>446.0</v>
      </c>
      <c r="C33" s="36" t="s">
        <v>29</v>
      </c>
      <c r="D33" s="37" t="s">
        <v>16</v>
      </c>
      <c r="E33" s="16"/>
      <c r="F33" s="11" t="s">
        <v>35</v>
      </c>
      <c r="G33" s="35">
        <v>1500.0</v>
      </c>
      <c r="H33" s="36" t="s">
        <v>24</v>
      </c>
      <c r="I33" s="37" t="s">
        <v>14</v>
      </c>
      <c r="J33" s="16"/>
      <c r="K33" s="11" t="s">
        <v>44</v>
      </c>
      <c r="L33" s="35">
        <v>10000.0</v>
      </c>
      <c r="M33" s="36" t="s">
        <v>29</v>
      </c>
      <c r="N33" s="37" t="s">
        <v>16</v>
      </c>
      <c r="O33" s="16"/>
      <c r="P33" s="11" t="s">
        <v>32</v>
      </c>
      <c r="Q33" s="35">
        <v>2000.0</v>
      </c>
      <c r="R33" s="36" t="s">
        <v>24</v>
      </c>
      <c r="S33" s="37" t="s">
        <v>15</v>
      </c>
    </row>
    <row r="34">
      <c r="A34" s="11" t="s">
        <v>47</v>
      </c>
      <c r="B34" s="35">
        <v>752.0</v>
      </c>
      <c r="C34" s="36" t="s">
        <v>29</v>
      </c>
      <c r="D34" s="37" t="s">
        <v>16</v>
      </c>
      <c r="E34" s="16"/>
      <c r="F34" s="11" t="s">
        <v>38</v>
      </c>
      <c r="G34" s="35">
        <v>500.0</v>
      </c>
      <c r="H34" s="36" t="s">
        <v>24</v>
      </c>
      <c r="I34" s="37" t="s">
        <v>12</v>
      </c>
      <c r="J34" s="16"/>
      <c r="K34" s="11" t="s">
        <v>47</v>
      </c>
      <c r="L34" s="35">
        <v>15000.0</v>
      </c>
      <c r="M34" s="36" t="s">
        <v>29</v>
      </c>
      <c r="N34" s="37" t="s">
        <v>16</v>
      </c>
      <c r="O34" s="16"/>
      <c r="P34" s="11" t="s">
        <v>35</v>
      </c>
      <c r="Q34" s="35">
        <v>1500.0</v>
      </c>
      <c r="R34" s="36" t="s">
        <v>24</v>
      </c>
      <c r="S34" s="37" t="s">
        <v>14</v>
      </c>
    </row>
    <row r="35">
      <c r="A35" s="11" t="s">
        <v>50</v>
      </c>
      <c r="B35" s="35">
        <v>836.0</v>
      </c>
      <c r="C35" s="36" t="s">
        <v>24</v>
      </c>
      <c r="D35" s="37" t="s">
        <v>10</v>
      </c>
      <c r="E35" s="16"/>
      <c r="F35" s="11" t="s">
        <v>72</v>
      </c>
      <c r="G35" s="35">
        <v>300.0</v>
      </c>
      <c r="H35" s="36" t="s">
        <v>24</v>
      </c>
      <c r="I35" s="37" t="s">
        <v>15</v>
      </c>
      <c r="J35" s="16"/>
      <c r="K35" s="11" t="s">
        <v>50</v>
      </c>
      <c r="L35" s="35">
        <v>1500.0</v>
      </c>
      <c r="M35" s="36" t="s">
        <v>24</v>
      </c>
      <c r="N35" s="37" t="s">
        <v>10</v>
      </c>
      <c r="O35" s="16"/>
      <c r="P35" s="11" t="s">
        <v>38</v>
      </c>
      <c r="Q35" s="35">
        <v>500.0</v>
      </c>
      <c r="R35" s="36" t="s">
        <v>24</v>
      </c>
      <c r="S35" s="37" t="s">
        <v>12</v>
      </c>
    </row>
    <row r="36">
      <c r="A36" s="11" t="s">
        <v>53</v>
      </c>
      <c r="B36" s="35">
        <v>3566.0</v>
      </c>
      <c r="C36" s="36" t="s">
        <v>24</v>
      </c>
      <c r="D36" s="37" t="s">
        <v>8</v>
      </c>
      <c r="E36" s="16"/>
      <c r="F36" s="11" t="s">
        <v>73</v>
      </c>
      <c r="G36" s="35">
        <v>3500.0</v>
      </c>
      <c r="H36" s="36" t="s">
        <v>24</v>
      </c>
      <c r="I36" s="37" t="s">
        <v>6</v>
      </c>
      <c r="J36" s="16"/>
      <c r="K36" s="11" t="s">
        <v>53</v>
      </c>
      <c r="L36" s="35">
        <v>15000.0</v>
      </c>
      <c r="M36" s="36" t="s">
        <v>24</v>
      </c>
      <c r="N36" s="37" t="s">
        <v>8</v>
      </c>
      <c r="O36" s="16"/>
      <c r="P36" s="11" t="s">
        <v>41</v>
      </c>
      <c r="Q36" s="35">
        <v>33.0</v>
      </c>
      <c r="R36" s="36" t="s">
        <v>24</v>
      </c>
      <c r="S36" s="37" t="s">
        <v>15</v>
      </c>
    </row>
    <row r="37">
      <c r="A37" s="11" t="s">
        <v>56</v>
      </c>
      <c r="B37" s="35">
        <v>2563.0</v>
      </c>
      <c r="C37" s="36" t="s">
        <v>24</v>
      </c>
      <c r="D37" s="37" t="s">
        <v>12</v>
      </c>
      <c r="E37" s="16"/>
      <c r="F37" s="11" t="s">
        <v>74</v>
      </c>
      <c r="G37" s="35">
        <v>25000.0</v>
      </c>
      <c r="H37" s="36" t="s">
        <v>24</v>
      </c>
      <c r="I37" s="37" t="s">
        <v>75</v>
      </c>
      <c r="J37" s="16"/>
      <c r="K37" s="11" t="s">
        <v>56</v>
      </c>
      <c r="L37" s="35">
        <v>18000.0</v>
      </c>
      <c r="M37" s="36" t="s">
        <v>24</v>
      </c>
      <c r="N37" s="37" t="s">
        <v>12</v>
      </c>
      <c r="O37" s="16"/>
      <c r="P37" s="11" t="s">
        <v>44</v>
      </c>
      <c r="Q37" s="35">
        <v>446.0</v>
      </c>
      <c r="R37" s="36" t="s">
        <v>29</v>
      </c>
      <c r="S37" s="37" t="s">
        <v>16</v>
      </c>
    </row>
    <row r="38">
      <c r="A38" s="11" t="s">
        <v>59</v>
      </c>
      <c r="B38" s="35">
        <v>2456.0</v>
      </c>
      <c r="C38" s="36" t="s">
        <v>24</v>
      </c>
      <c r="D38" s="37" t="s">
        <v>14</v>
      </c>
      <c r="E38" s="16"/>
      <c r="F38" s="11" t="s">
        <v>76</v>
      </c>
      <c r="G38" s="35">
        <v>6000.0</v>
      </c>
      <c r="H38" s="36" t="s">
        <v>24</v>
      </c>
      <c r="I38" s="37" t="s">
        <v>14</v>
      </c>
      <c r="J38" s="16"/>
      <c r="K38" s="11" t="s">
        <v>59</v>
      </c>
      <c r="L38" s="35">
        <v>12000.0</v>
      </c>
      <c r="M38" s="36" t="s">
        <v>24</v>
      </c>
      <c r="N38" s="37" t="s">
        <v>14</v>
      </c>
      <c r="O38" s="16"/>
      <c r="P38" s="11" t="s">
        <v>47</v>
      </c>
      <c r="Q38" s="35">
        <v>752.0</v>
      </c>
      <c r="R38" s="36" t="s">
        <v>29</v>
      </c>
      <c r="S38" s="37" t="s">
        <v>16</v>
      </c>
    </row>
    <row r="39">
      <c r="A39" s="11" t="s">
        <v>62</v>
      </c>
      <c r="B39" s="35">
        <v>321.0</v>
      </c>
      <c r="C39" s="36" t="s">
        <v>24</v>
      </c>
      <c r="D39" s="37" t="s">
        <v>14</v>
      </c>
      <c r="E39" s="16"/>
      <c r="F39" s="11" t="s">
        <v>77</v>
      </c>
      <c r="G39" s="35">
        <v>10000.0</v>
      </c>
      <c r="H39" s="36" t="s">
        <v>24</v>
      </c>
      <c r="I39" s="37" t="s">
        <v>15</v>
      </c>
      <c r="J39" s="16"/>
      <c r="K39" s="11" t="s">
        <v>62</v>
      </c>
      <c r="L39" s="35">
        <v>2500.0</v>
      </c>
      <c r="M39" s="36" t="s">
        <v>24</v>
      </c>
      <c r="N39" s="37" t="s">
        <v>14</v>
      </c>
      <c r="O39" s="16"/>
      <c r="P39" s="11" t="s">
        <v>50</v>
      </c>
      <c r="Q39" s="35">
        <v>836.0</v>
      </c>
      <c r="R39" s="36" t="s">
        <v>24</v>
      </c>
      <c r="S39" s="37" t="s">
        <v>10</v>
      </c>
    </row>
    <row r="40">
      <c r="A40" s="11" t="s">
        <v>65</v>
      </c>
      <c r="B40" s="35">
        <v>578.0</v>
      </c>
      <c r="C40" s="36" t="s">
        <v>24</v>
      </c>
      <c r="D40" s="37" t="s">
        <v>15</v>
      </c>
      <c r="E40" s="16"/>
      <c r="F40" s="11" t="s">
        <v>78</v>
      </c>
      <c r="G40" s="35">
        <v>12000.0</v>
      </c>
      <c r="H40" s="36" t="s">
        <v>29</v>
      </c>
      <c r="I40" s="37" t="s">
        <v>16</v>
      </c>
      <c r="J40" s="16"/>
      <c r="K40" s="11" t="s">
        <v>65</v>
      </c>
      <c r="L40" s="35">
        <v>7000.0</v>
      </c>
      <c r="M40" s="36" t="s">
        <v>24</v>
      </c>
      <c r="N40" s="37" t="s">
        <v>15</v>
      </c>
      <c r="O40" s="16"/>
      <c r="P40" s="11" t="s">
        <v>53</v>
      </c>
      <c r="Q40" s="35">
        <v>3566.0</v>
      </c>
      <c r="R40" s="36" t="s">
        <v>24</v>
      </c>
      <c r="S40" s="37" t="s">
        <v>8</v>
      </c>
    </row>
    <row r="41">
      <c r="A41" s="11" t="s">
        <v>68</v>
      </c>
      <c r="B41" s="35">
        <v>3357.0</v>
      </c>
      <c r="C41" s="36" t="s">
        <v>29</v>
      </c>
      <c r="D41" s="37" t="s">
        <v>16</v>
      </c>
      <c r="E41" s="16"/>
      <c r="F41" s="11" t="s">
        <v>79</v>
      </c>
      <c r="G41" s="35">
        <v>30000.0</v>
      </c>
      <c r="H41" s="36" t="s">
        <v>24</v>
      </c>
      <c r="I41" s="37" t="s">
        <v>12</v>
      </c>
      <c r="J41" s="16"/>
      <c r="K41" s="11" t="s">
        <v>41</v>
      </c>
      <c r="L41" s="35">
        <v>33.0</v>
      </c>
      <c r="M41" s="36" t="s">
        <v>24</v>
      </c>
      <c r="N41" s="37" t="s">
        <v>15</v>
      </c>
      <c r="O41" s="16"/>
      <c r="P41" s="11" t="s">
        <v>56</v>
      </c>
      <c r="Q41" s="35">
        <v>2563.0</v>
      </c>
      <c r="R41" s="36" t="s">
        <v>24</v>
      </c>
      <c r="S41" s="37" t="s">
        <v>12</v>
      </c>
    </row>
    <row r="42">
      <c r="A42" s="11" t="s">
        <v>70</v>
      </c>
      <c r="B42" s="35">
        <v>22.0</v>
      </c>
      <c r="C42" s="36" t="s">
        <v>24</v>
      </c>
      <c r="D42" s="37" t="s">
        <v>15</v>
      </c>
      <c r="E42" s="16"/>
      <c r="F42" s="11" t="s">
        <v>80</v>
      </c>
      <c r="G42" s="35">
        <v>15000.0</v>
      </c>
      <c r="H42" s="36" t="s">
        <v>24</v>
      </c>
      <c r="I42" s="37" t="s">
        <v>15</v>
      </c>
      <c r="J42" s="16"/>
      <c r="K42" s="11" t="s">
        <v>44</v>
      </c>
      <c r="L42" s="35">
        <v>446.0</v>
      </c>
      <c r="M42" s="36" t="s">
        <v>29</v>
      </c>
      <c r="N42" s="37" t="s">
        <v>16</v>
      </c>
      <c r="O42" s="16"/>
      <c r="P42" s="11" t="s">
        <v>59</v>
      </c>
      <c r="Q42" s="35">
        <v>2456.0</v>
      </c>
      <c r="R42" s="36" t="s">
        <v>24</v>
      </c>
      <c r="S42" s="37" t="s">
        <v>14</v>
      </c>
    </row>
    <row r="43">
      <c r="A43" s="11" t="s">
        <v>81</v>
      </c>
      <c r="B43" s="35">
        <v>446.0</v>
      </c>
      <c r="C43" s="36" t="s">
        <v>24</v>
      </c>
      <c r="D43" s="37" t="s">
        <v>15</v>
      </c>
      <c r="E43" s="16"/>
      <c r="F43" s="11" t="s">
        <v>82</v>
      </c>
      <c r="G43" s="35">
        <v>20000.0</v>
      </c>
      <c r="H43" s="36" t="s">
        <v>24</v>
      </c>
      <c r="I43" s="37" t="s">
        <v>15</v>
      </c>
      <c r="J43" s="16"/>
      <c r="K43" s="11" t="s">
        <v>47</v>
      </c>
      <c r="L43" s="35">
        <v>752.0</v>
      </c>
      <c r="M43" s="36" t="s">
        <v>29</v>
      </c>
      <c r="N43" s="37" t="s">
        <v>16</v>
      </c>
      <c r="O43" s="16"/>
      <c r="P43" s="11" t="s">
        <v>62</v>
      </c>
      <c r="Q43" s="35">
        <v>321.0</v>
      </c>
      <c r="R43" s="36" t="s">
        <v>24</v>
      </c>
      <c r="S43" s="37" t="s">
        <v>14</v>
      </c>
    </row>
    <row r="44">
      <c r="A44" s="11" t="s">
        <v>83</v>
      </c>
      <c r="B44" s="35">
        <v>332.0</v>
      </c>
      <c r="C44" s="36" t="s">
        <v>24</v>
      </c>
      <c r="D44" s="37" t="s">
        <v>14</v>
      </c>
      <c r="E44" s="16"/>
      <c r="F44" s="11" t="s">
        <v>84</v>
      </c>
      <c r="G44" s="35">
        <v>40000.0</v>
      </c>
      <c r="H44" s="36" t="s">
        <v>29</v>
      </c>
      <c r="I44" s="37" t="s">
        <v>16</v>
      </c>
      <c r="J44" s="16"/>
      <c r="K44" s="11" t="s">
        <v>50</v>
      </c>
      <c r="L44" s="35">
        <v>836.0</v>
      </c>
      <c r="M44" s="36" t="s">
        <v>24</v>
      </c>
      <c r="N44" s="37" t="s">
        <v>10</v>
      </c>
      <c r="O44" s="16"/>
      <c r="P44" s="11" t="s">
        <v>65</v>
      </c>
      <c r="Q44" s="35">
        <v>578.0</v>
      </c>
      <c r="R44" s="36" t="s">
        <v>24</v>
      </c>
      <c r="S44" s="37" t="s">
        <v>15</v>
      </c>
    </row>
    <row r="45">
      <c r="A45" s="11" t="s">
        <v>85</v>
      </c>
      <c r="B45" s="35">
        <v>6789.0</v>
      </c>
      <c r="C45" s="36" t="s">
        <v>24</v>
      </c>
      <c r="D45" s="37" t="s">
        <v>6</v>
      </c>
      <c r="E45" s="16"/>
      <c r="F45" s="11" t="s">
        <v>86</v>
      </c>
      <c r="G45" s="35">
        <v>7000.0</v>
      </c>
      <c r="H45" s="36" t="s">
        <v>24</v>
      </c>
      <c r="I45" s="37" t="s">
        <v>15</v>
      </c>
      <c r="J45" s="16"/>
      <c r="K45" s="11" t="s">
        <v>53</v>
      </c>
      <c r="L45" s="35">
        <v>3566.0</v>
      </c>
      <c r="M45" s="36" t="s">
        <v>24</v>
      </c>
      <c r="N45" s="37" t="s">
        <v>8</v>
      </c>
      <c r="O45" s="16"/>
      <c r="P45" s="11" t="s">
        <v>68</v>
      </c>
      <c r="Q45" s="35">
        <v>3357.0</v>
      </c>
      <c r="R45" s="36" t="s">
        <v>29</v>
      </c>
      <c r="S45" s="37" t="s">
        <v>16</v>
      </c>
    </row>
    <row r="46">
      <c r="A46" s="11" t="s">
        <v>87</v>
      </c>
      <c r="B46" s="35">
        <v>3214.0</v>
      </c>
      <c r="C46" s="36" t="s">
        <v>24</v>
      </c>
      <c r="D46" s="37" t="s">
        <v>15</v>
      </c>
      <c r="E46" s="16"/>
      <c r="F46" s="11" t="s">
        <v>63</v>
      </c>
      <c r="G46" s="35">
        <v>500.0</v>
      </c>
      <c r="H46" s="36" t="s">
        <v>24</v>
      </c>
      <c r="I46" s="37" t="s">
        <v>6</v>
      </c>
      <c r="J46" s="16"/>
      <c r="K46" s="11" t="s">
        <v>56</v>
      </c>
      <c r="L46" s="35">
        <v>2563.0</v>
      </c>
      <c r="M46" s="36" t="s">
        <v>24</v>
      </c>
      <c r="N46" s="37" t="s">
        <v>12</v>
      </c>
      <c r="O46" s="16"/>
      <c r="P46" s="11" t="s">
        <v>70</v>
      </c>
      <c r="Q46" s="35">
        <v>22.0</v>
      </c>
      <c r="R46" s="36" t="s">
        <v>24</v>
      </c>
      <c r="S46" s="37" t="s">
        <v>15</v>
      </c>
    </row>
    <row r="47">
      <c r="A47" s="11" t="s">
        <v>88</v>
      </c>
      <c r="B47" s="35">
        <v>6884.0</v>
      </c>
      <c r="C47" s="36" t="s">
        <v>24</v>
      </c>
      <c r="D47" s="37" t="s">
        <v>14</v>
      </c>
      <c r="E47" s="16"/>
      <c r="F47" s="11" t="s">
        <v>89</v>
      </c>
      <c r="G47" s="35">
        <v>2000.0</v>
      </c>
      <c r="H47" s="36" t="s">
        <v>24</v>
      </c>
      <c r="I47" s="37" t="s">
        <v>10</v>
      </c>
      <c r="J47" s="16"/>
      <c r="K47" s="11" t="s">
        <v>59</v>
      </c>
      <c r="L47" s="35">
        <v>2456.0</v>
      </c>
      <c r="M47" s="36" t="s">
        <v>24</v>
      </c>
      <c r="N47" s="37" t="s">
        <v>14</v>
      </c>
      <c r="O47" s="16"/>
      <c r="P47" s="11" t="s">
        <v>71</v>
      </c>
      <c r="Q47" s="35">
        <v>1200.0</v>
      </c>
      <c r="R47" s="36" t="s">
        <v>24</v>
      </c>
      <c r="S47" s="37" t="s">
        <v>15</v>
      </c>
    </row>
    <row r="48">
      <c r="A48" s="11" t="s">
        <v>90</v>
      </c>
      <c r="B48" s="35">
        <v>2224.0</v>
      </c>
      <c r="C48" s="36" t="s">
        <v>24</v>
      </c>
      <c r="D48" s="37" t="s">
        <v>10</v>
      </c>
      <c r="E48" s="16"/>
      <c r="F48" s="11" t="s">
        <v>91</v>
      </c>
      <c r="G48" s="35">
        <v>3000.0</v>
      </c>
      <c r="H48" s="36" t="s">
        <v>24</v>
      </c>
      <c r="I48" s="37" t="s">
        <v>14</v>
      </c>
      <c r="J48" s="16"/>
      <c r="K48" s="11" t="s">
        <v>62</v>
      </c>
      <c r="L48" s="35">
        <v>321.0</v>
      </c>
      <c r="M48" s="36" t="s">
        <v>24</v>
      </c>
      <c r="N48" s="37" t="s">
        <v>14</v>
      </c>
      <c r="O48" s="16"/>
      <c r="P48" s="11" t="s">
        <v>90</v>
      </c>
      <c r="Q48" s="35">
        <v>2000.0</v>
      </c>
      <c r="R48" s="36" t="s">
        <v>24</v>
      </c>
      <c r="S48" s="37" t="s">
        <v>10</v>
      </c>
    </row>
    <row r="49">
      <c r="A49" s="11" t="s">
        <v>92</v>
      </c>
      <c r="B49" s="35">
        <v>5687.0</v>
      </c>
      <c r="C49" s="36" t="s">
        <v>24</v>
      </c>
      <c r="D49" s="37" t="s">
        <v>12</v>
      </c>
      <c r="E49" s="16"/>
      <c r="F49" s="11" t="s">
        <v>93</v>
      </c>
      <c r="G49" s="35">
        <v>5000.0</v>
      </c>
      <c r="H49" s="36" t="s">
        <v>24</v>
      </c>
      <c r="I49" s="37" t="s">
        <v>14</v>
      </c>
      <c r="J49" s="16"/>
      <c r="K49" s="11" t="s">
        <v>65</v>
      </c>
      <c r="L49" s="35">
        <v>578.0</v>
      </c>
      <c r="M49" s="36" t="s">
        <v>24</v>
      </c>
      <c r="N49" s="37" t="s">
        <v>15</v>
      </c>
      <c r="O49" s="16"/>
      <c r="P49" s="11" t="s">
        <v>92</v>
      </c>
      <c r="Q49" s="35">
        <v>18000.0</v>
      </c>
      <c r="R49" s="36" t="s">
        <v>24</v>
      </c>
      <c r="S49" s="37" t="s">
        <v>12</v>
      </c>
    </row>
    <row r="50">
      <c r="A50" s="11" t="s">
        <v>84</v>
      </c>
      <c r="B50" s="35">
        <v>333.0</v>
      </c>
      <c r="C50" s="36" t="s">
        <v>29</v>
      </c>
      <c r="D50" s="37" t="s">
        <v>16</v>
      </c>
      <c r="E50" s="16"/>
      <c r="F50" s="11" t="s">
        <v>94</v>
      </c>
      <c r="G50" s="35">
        <v>15000.0</v>
      </c>
      <c r="H50" s="36" t="s">
        <v>29</v>
      </c>
      <c r="I50" s="37" t="s">
        <v>16</v>
      </c>
      <c r="J50" s="16"/>
      <c r="K50" s="11" t="s">
        <v>68</v>
      </c>
      <c r="L50" s="35">
        <v>3357.0</v>
      </c>
      <c r="M50" s="36" t="s">
        <v>29</v>
      </c>
      <c r="N50" s="37" t="s">
        <v>16</v>
      </c>
      <c r="O50" s="16"/>
      <c r="P50" s="11" t="s">
        <v>84</v>
      </c>
      <c r="Q50" s="35">
        <v>15000.0</v>
      </c>
      <c r="R50" s="36" t="s">
        <v>29</v>
      </c>
      <c r="S50" s="37" t="s">
        <v>16</v>
      </c>
    </row>
    <row r="51">
      <c r="A51" s="11" t="s">
        <v>95</v>
      </c>
      <c r="B51" s="35">
        <v>7754.0</v>
      </c>
      <c r="C51" s="36" t="s">
        <v>24</v>
      </c>
      <c r="D51" s="37" t="s">
        <v>6</v>
      </c>
      <c r="E51" s="16"/>
      <c r="F51" s="11" t="s">
        <v>96</v>
      </c>
      <c r="G51" s="35">
        <v>10000.0</v>
      </c>
      <c r="H51" s="36" t="s">
        <v>24</v>
      </c>
      <c r="I51" s="37" t="s">
        <v>12</v>
      </c>
      <c r="J51" s="16"/>
      <c r="K51" s="11" t="s">
        <v>70</v>
      </c>
      <c r="L51" s="35">
        <v>22.0</v>
      </c>
      <c r="M51" s="36" t="s">
        <v>24</v>
      </c>
      <c r="N51" s="37" t="s">
        <v>15</v>
      </c>
      <c r="O51" s="16"/>
      <c r="P51" s="11" t="s">
        <v>95</v>
      </c>
      <c r="Q51" s="35">
        <v>3500.0</v>
      </c>
      <c r="R51" s="36" t="s">
        <v>24</v>
      </c>
      <c r="S51" s="37" t="s">
        <v>6</v>
      </c>
    </row>
    <row r="52">
      <c r="A52" s="11" t="s">
        <v>97</v>
      </c>
      <c r="B52" s="35">
        <v>33.0</v>
      </c>
      <c r="C52" s="36" t="s">
        <v>29</v>
      </c>
      <c r="D52" s="37" t="s">
        <v>16</v>
      </c>
      <c r="E52" s="16"/>
      <c r="F52" s="11" t="s">
        <v>98</v>
      </c>
      <c r="G52" s="35">
        <v>18000.0</v>
      </c>
      <c r="H52" s="36" t="s">
        <v>24</v>
      </c>
      <c r="I52" s="37" t="s">
        <v>14</v>
      </c>
      <c r="J52" s="16"/>
      <c r="K52" s="11" t="s">
        <v>78</v>
      </c>
      <c r="L52" s="35">
        <v>12000.0</v>
      </c>
      <c r="M52" s="36" t="s">
        <v>29</v>
      </c>
      <c r="N52" s="37" t="s">
        <v>16</v>
      </c>
      <c r="O52" s="16"/>
      <c r="P52" s="11" t="s">
        <v>97</v>
      </c>
      <c r="Q52" s="35">
        <v>40000.0</v>
      </c>
      <c r="R52" s="36" t="s">
        <v>29</v>
      </c>
      <c r="S52" s="37" t="s">
        <v>16</v>
      </c>
    </row>
    <row r="53">
      <c r="A53" s="11" t="s">
        <v>99</v>
      </c>
      <c r="B53" s="35">
        <v>66.0</v>
      </c>
      <c r="C53" s="36" t="s">
        <v>24</v>
      </c>
      <c r="D53" s="37" t="s">
        <v>75</v>
      </c>
      <c r="E53" s="16"/>
      <c r="F53" s="11" t="s">
        <v>100</v>
      </c>
      <c r="G53" s="35">
        <v>7000.0</v>
      </c>
      <c r="H53" s="36" t="s">
        <v>24</v>
      </c>
      <c r="I53" s="37" t="s">
        <v>15</v>
      </c>
      <c r="J53" s="16"/>
      <c r="K53" s="11" t="s">
        <v>99</v>
      </c>
      <c r="L53" s="35">
        <v>20000.0</v>
      </c>
      <c r="M53" s="36" t="s">
        <v>24</v>
      </c>
      <c r="N53" s="37" t="s">
        <v>75</v>
      </c>
      <c r="O53" s="16"/>
      <c r="P53" s="11" t="s">
        <v>99</v>
      </c>
      <c r="Q53" s="35">
        <v>20000.0</v>
      </c>
      <c r="R53" s="36" t="s">
        <v>24</v>
      </c>
      <c r="S53" s="37" t="s">
        <v>75</v>
      </c>
    </row>
    <row r="54">
      <c r="A54" s="11" t="s">
        <v>101</v>
      </c>
      <c r="B54" s="35">
        <v>333.0</v>
      </c>
      <c r="C54" s="36" t="s">
        <v>29</v>
      </c>
      <c r="D54" s="37" t="s">
        <v>16</v>
      </c>
      <c r="E54" s="16"/>
      <c r="F54" s="11" t="s">
        <v>102</v>
      </c>
      <c r="G54" s="35">
        <v>25000.0</v>
      </c>
      <c r="H54" s="36" t="s">
        <v>24</v>
      </c>
      <c r="I54" s="37" t="s">
        <v>13</v>
      </c>
      <c r="J54" s="16"/>
      <c r="K54" s="11" t="s">
        <v>101</v>
      </c>
      <c r="L54" s="35">
        <v>4000.0</v>
      </c>
      <c r="M54" s="36" t="s">
        <v>29</v>
      </c>
      <c r="N54" s="37" t="s">
        <v>16</v>
      </c>
      <c r="O54" s="16"/>
      <c r="P54" s="11" t="s">
        <v>101</v>
      </c>
      <c r="Q54" s="35">
        <v>4000.0</v>
      </c>
      <c r="R54" s="36" t="s">
        <v>29</v>
      </c>
      <c r="S54" s="37" t="s">
        <v>16</v>
      </c>
    </row>
    <row r="55">
      <c r="A55" s="11" t="s">
        <v>103</v>
      </c>
      <c r="B55" s="35">
        <v>6789.0</v>
      </c>
      <c r="C55" s="36" t="s">
        <v>24</v>
      </c>
      <c r="D55" s="37" t="s">
        <v>6</v>
      </c>
      <c r="E55" s="16"/>
      <c r="F55" s="11" t="s">
        <v>104</v>
      </c>
      <c r="G55" s="35">
        <v>2500.0</v>
      </c>
      <c r="H55" s="36" t="s">
        <v>24</v>
      </c>
      <c r="I55" s="37" t="s">
        <v>14</v>
      </c>
      <c r="J55" s="16"/>
      <c r="K55" s="11" t="s">
        <v>103</v>
      </c>
      <c r="L55" s="35">
        <v>4500.0</v>
      </c>
      <c r="M55" s="36" t="s">
        <v>24</v>
      </c>
      <c r="N55" s="37" t="s">
        <v>6</v>
      </c>
      <c r="O55" s="16"/>
      <c r="P55" s="11" t="s">
        <v>103</v>
      </c>
      <c r="Q55" s="35">
        <v>4500.0</v>
      </c>
      <c r="R55" s="36" t="s">
        <v>24</v>
      </c>
      <c r="S55" s="37" t="s">
        <v>6</v>
      </c>
    </row>
    <row r="56">
      <c r="A56" s="11" t="s">
        <v>105</v>
      </c>
      <c r="B56" s="35">
        <v>2235.0</v>
      </c>
      <c r="C56" s="36" t="s">
        <v>24</v>
      </c>
      <c r="D56" s="37" t="s">
        <v>8</v>
      </c>
      <c r="E56" s="16"/>
      <c r="F56" s="11" t="s">
        <v>106</v>
      </c>
      <c r="G56" s="35">
        <v>50000.0</v>
      </c>
      <c r="H56" s="36" t="s">
        <v>24</v>
      </c>
      <c r="I56" s="37" t="s">
        <v>14</v>
      </c>
      <c r="J56" s="16"/>
      <c r="K56" s="11" t="s">
        <v>105</v>
      </c>
      <c r="L56" s="35">
        <v>30000.0</v>
      </c>
      <c r="M56" s="36" t="s">
        <v>24</v>
      </c>
      <c r="N56" s="37" t="s">
        <v>8</v>
      </c>
      <c r="O56" s="16"/>
      <c r="P56" s="11" t="s">
        <v>105</v>
      </c>
      <c r="Q56" s="35">
        <v>30000.0</v>
      </c>
      <c r="R56" s="36" t="s">
        <v>24</v>
      </c>
      <c r="S56" s="37" t="s">
        <v>8</v>
      </c>
    </row>
    <row r="57">
      <c r="A57" s="11" t="s">
        <v>107</v>
      </c>
      <c r="B57" s="35">
        <v>2457.0</v>
      </c>
      <c r="C57" s="36" t="s">
        <v>24</v>
      </c>
      <c r="D57" s="37" t="s">
        <v>12</v>
      </c>
      <c r="E57" s="16"/>
      <c r="F57" s="11" t="s">
        <v>108</v>
      </c>
      <c r="G57" s="35">
        <v>10000.0</v>
      </c>
      <c r="H57" s="36" t="s">
        <v>29</v>
      </c>
      <c r="I57" s="37" t="s">
        <v>16</v>
      </c>
      <c r="J57" s="16"/>
      <c r="K57" s="11" t="s">
        <v>107</v>
      </c>
      <c r="L57" s="35">
        <v>10000.0</v>
      </c>
      <c r="M57" s="36" t="s">
        <v>24</v>
      </c>
      <c r="N57" s="37" t="s">
        <v>12</v>
      </c>
      <c r="O57" s="16"/>
      <c r="P57" s="11" t="s">
        <v>107</v>
      </c>
      <c r="Q57" s="35">
        <v>10000.0</v>
      </c>
      <c r="R57" s="36" t="s">
        <v>24</v>
      </c>
      <c r="S57" s="37" t="s">
        <v>12</v>
      </c>
    </row>
    <row r="58">
      <c r="A58" s="11" t="s">
        <v>109</v>
      </c>
      <c r="B58" s="35">
        <v>500.0</v>
      </c>
      <c r="C58" s="36" t="s">
        <v>24</v>
      </c>
      <c r="D58" s="37" t="s">
        <v>15</v>
      </c>
      <c r="E58" s="16"/>
      <c r="F58" s="11" t="s">
        <v>110</v>
      </c>
      <c r="G58" s="35">
        <v>30000.0</v>
      </c>
      <c r="H58" s="36" t="s">
        <v>24</v>
      </c>
      <c r="I58" s="37" t="s">
        <v>75</v>
      </c>
      <c r="J58" s="16"/>
      <c r="K58" s="11" t="s">
        <v>109</v>
      </c>
      <c r="L58" s="35">
        <v>1500.0</v>
      </c>
      <c r="M58" s="36" t="s">
        <v>24</v>
      </c>
      <c r="N58" s="37" t="s">
        <v>15</v>
      </c>
      <c r="O58" s="16"/>
      <c r="P58" s="11" t="s">
        <v>109</v>
      </c>
      <c r="Q58" s="35">
        <v>1500.0</v>
      </c>
      <c r="R58" s="36" t="s">
        <v>24</v>
      </c>
      <c r="S58" s="37" t="s">
        <v>15</v>
      </c>
    </row>
    <row r="59">
      <c r="A59" s="11" t="s">
        <v>111</v>
      </c>
      <c r="B59" s="35">
        <v>44332.0</v>
      </c>
      <c r="C59" s="36" t="s">
        <v>24</v>
      </c>
      <c r="D59" s="37" t="s">
        <v>13</v>
      </c>
      <c r="E59" s="16"/>
      <c r="F59" s="11" t="s">
        <v>112</v>
      </c>
      <c r="G59" s="35">
        <v>8000.0</v>
      </c>
      <c r="H59" s="36" t="s">
        <v>29</v>
      </c>
      <c r="I59" s="37" t="s">
        <v>16</v>
      </c>
      <c r="J59" s="16"/>
      <c r="K59" s="11" t="s">
        <v>111</v>
      </c>
      <c r="L59" s="35">
        <v>25000.0</v>
      </c>
      <c r="M59" s="36" t="s">
        <v>24</v>
      </c>
      <c r="N59" s="37" t="s">
        <v>13</v>
      </c>
      <c r="O59" s="16"/>
      <c r="P59" s="11" t="s">
        <v>111</v>
      </c>
      <c r="Q59" s="35">
        <v>25000.0</v>
      </c>
      <c r="R59" s="36" t="s">
        <v>24</v>
      </c>
      <c r="S59" s="37" t="s">
        <v>13</v>
      </c>
    </row>
    <row r="60">
      <c r="A60" s="11" t="s">
        <v>113</v>
      </c>
      <c r="B60" s="35">
        <v>20000.0</v>
      </c>
      <c r="C60" s="36" t="s">
        <v>24</v>
      </c>
      <c r="D60" s="37" t="s">
        <v>15</v>
      </c>
      <c r="E60" s="16"/>
      <c r="F60" s="11" t="s">
        <v>114</v>
      </c>
      <c r="G60" s="35">
        <v>20000.0</v>
      </c>
      <c r="H60" s="36" t="s">
        <v>24</v>
      </c>
      <c r="I60" s="37" t="s">
        <v>13</v>
      </c>
      <c r="J60" s="16"/>
      <c r="K60" s="11" t="s">
        <v>113</v>
      </c>
      <c r="L60" s="35">
        <v>20000.0</v>
      </c>
      <c r="M60" s="36" t="s">
        <v>24</v>
      </c>
      <c r="N60" s="37" t="s">
        <v>15</v>
      </c>
      <c r="O60" s="16"/>
      <c r="P60" s="11" t="s">
        <v>113</v>
      </c>
      <c r="Q60" s="35">
        <v>20000.0</v>
      </c>
      <c r="R60" s="36" t="s">
        <v>24</v>
      </c>
      <c r="S60" s="37" t="s">
        <v>15</v>
      </c>
    </row>
    <row r="61">
      <c r="A61" s="11" t="s">
        <v>115</v>
      </c>
      <c r="B61" s="35">
        <v>5000.0</v>
      </c>
      <c r="C61" s="36" t="s">
        <v>24</v>
      </c>
      <c r="D61" s="37" t="s">
        <v>14</v>
      </c>
      <c r="E61" s="16"/>
      <c r="F61" s="11" t="s">
        <v>116</v>
      </c>
      <c r="G61" s="35">
        <v>3000.0</v>
      </c>
      <c r="H61" s="36" t="s">
        <v>24</v>
      </c>
      <c r="I61" s="37" t="s">
        <v>10</v>
      </c>
      <c r="J61" s="16"/>
      <c r="K61" s="11" t="s">
        <v>115</v>
      </c>
      <c r="L61" s="35">
        <v>5000.0</v>
      </c>
      <c r="M61" s="36" t="s">
        <v>24</v>
      </c>
      <c r="N61" s="37" t="s">
        <v>14</v>
      </c>
      <c r="O61" s="16"/>
      <c r="P61" s="11" t="s">
        <v>115</v>
      </c>
      <c r="Q61" s="35">
        <v>5000.0</v>
      </c>
      <c r="R61" s="36" t="s">
        <v>24</v>
      </c>
      <c r="S61" s="37" t="s">
        <v>14</v>
      </c>
    </row>
    <row r="62">
      <c r="A62" s="11" t="s">
        <v>117</v>
      </c>
      <c r="B62" s="35">
        <v>15000.0</v>
      </c>
      <c r="C62" s="36" t="s">
        <v>24</v>
      </c>
      <c r="D62" s="37" t="s">
        <v>15</v>
      </c>
      <c r="E62" s="16"/>
      <c r="F62" s="11" t="s">
        <v>118</v>
      </c>
      <c r="G62" s="35">
        <v>12000.0</v>
      </c>
      <c r="H62" s="36" t="s">
        <v>24</v>
      </c>
      <c r="I62" s="37" t="s">
        <v>12</v>
      </c>
      <c r="J62" s="16"/>
      <c r="K62" s="11" t="s">
        <v>117</v>
      </c>
      <c r="L62" s="35">
        <v>15000.0</v>
      </c>
      <c r="M62" s="36" t="s">
        <v>24</v>
      </c>
      <c r="N62" s="37" t="s">
        <v>15</v>
      </c>
      <c r="O62" s="16"/>
      <c r="P62" s="11" t="s">
        <v>117</v>
      </c>
      <c r="Q62" s="35">
        <v>15000.0</v>
      </c>
      <c r="R62" s="36" t="s">
        <v>24</v>
      </c>
      <c r="S62" s="37" t="s">
        <v>15</v>
      </c>
    </row>
    <row r="63">
      <c r="A63" s="11" t="s">
        <v>119</v>
      </c>
      <c r="B63" s="35">
        <v>8000.0</v>
      </c>
      <c r="C63" s="36" t="s">
        <v>24</v>
      </c>
      <c r="D63" s="37" t="s">
        <v>15</v>
      </c>
      <c r="E63" s="16"/>
      <c r="F63" s="11" t="s">
        <v>120</v>
      </c>
      <c r="G63" s="35">
        <v>25000.0</v>
      </c>
      <c r="H63" s="36" t="s">
        <v>29</v>
      </c>
      <c r="I63" s="37" t="s">
        <v>16</v>
      </c>
      <c r="J63" s="16"/>
      <c r="K63" s="11" t="s">
        <v>119</v>
      </c>
      <c r="L63" s="35">
        <v>8000.0</v>
      </c>
      <c r="M63" s="36" t="s">
        <v>24</v>
      </c>
      <c r="N63" s="37" t="s">
        <v>15</v>
      </c>
      <c r="O63" s="16"/>
      <c r="P63" s="11" t="s">
        <v>119</v>
      </c>
      <c r="Q63" s="35">
        <v>8000.0</v>
      </c>
      <c r="R63" s="36" t="s">
        <v>24</v>
      </c>
      <c r="S63" s="37" t="s">
        <v>15</v>
      </c>
    </row>
    <row r="64">
      <c r="A64" s="11" t="s">
        <v>121</v>
      </c>
      <c r="B64" s="35">
        <v>60000.0</v>
      </c>
      <c r="C64" s="36" t="s">
        <v>24</v>
      </c>
      <c r="D64" s="37" t="s">
        <v>14</v>
      </c>
      <c r="E64" s="16"/>
      <c r="F64" s="11" t="s">
        <v>122</v>
      </c>
      <c r="G64" s="35">
        <v>8000.0</v>
      </c>
      <c r="H64" s="36" t="s">
        <v>24</v>
      </c>
      <c r="I64" s="37" t="s">
        <v>15</v>
      </c>
      <c r="J64" s="16"/>
      <c r="K64" s="11" t="s">
        <v>41</v>
      </c>
      <c r="L64" s="35">
        <v>33.0</v>
      </c>
      <c r="M64" s="36" t="s">
        <v>24</v>
      </c>
      <c r="N64" s="37" t="s">
        <v>15</v>
      </c>
      <c r="O64" s="16"/>
      <c r="P64" s="11" t="s">
        <v>121</v>
      </c>
      <c r="Q64" s="35">
        <v>60000.0</v>
      </c>
      <c r="R64" s="36" t="s">
        <v>24</v>
      </c>
      <c r="S64" s="37" t="s">
        <v>14</v>
      </c>
    </row>
    <row r="65">
      <c r="A65" s="11" t="s">
        <v>123</v>
      </c>
      <c r="B65" s="35">
        <v>12000.0</v>
      </c>
      <c r="C65" s="36" t="s">
        <v>24</v>
      </c>
      <c r="D65" s="37" t="s">
        <v>14</v>
      </c>
      <c r="E65" s="16"/>
      <c r="F65" s="11" t="s">
        <v>124</v>
      </c>
      <c r="G65" s="35">
        <v>10000.0</v>
      </c>
      <c r="H65" s="36" t="s">
        <v>24</v>
      </c>
      <c r="I65" s="37" t="s">
        <v>14</v>
      </c>
      <c r="J65" s="16"/>
      <c r="K65" s="11" t="s">
        <v>44</v>
      </c>
      <c r="L65" s="35">
        <v>446.0</v>
      </c>
      <c r="M65" s="36" t="s">
        <v>29</v>
      </c>
      <c r="N65" s="37" t="s">
        <v>16</v>
      </c>
      <c r="O65" s="16"/>
      <c r="P65" s="11" t="s">
        <v>123</v>
      </c>
      <c r="Q65" s="35">
        <v>12000.0</v>
      </c>
      <c r="R65" s="36" t="s">
        <v>24</v>
      </c>
      <c r="S65" s="37" t="s">
        <v>14</v>
      </c>
    </row>
    <row r="66">
      <c r="A66" s="11" t="s">
        <v>125</v>
      </c>
      <c r="B66" s="35">
        <v>223.0</v>
      </c>
      <c r="C66" s="36" t="s">
        <v>24</v>
      </c>
      <c r="D66" s="37" t="s">
        <v>6</v>
      </c>
      <c r="E66" s="16"/>
      <c r="F66" s="11" t="s">
        <v>126</v>
      </c>
      <c r="G66" s="35">
        <v>800.0</v>
      </c>
      <c r="H66" s="36" t="s">
        <v>24</v>
      </c>
      <c r="I66" s="37" t="s">
        <v>6</v>
      </c>
      <c r="J66" s="16"/>
      <c r="K66" s="11" t="s">
        <v>47</v>
      </c>
      <c r="L66" s="35">
        <v>752.0</v>
      </c>
      <c r="M66" s="36" t="s">
        <v>29</v>
      </c>
      <c r="N66" s="37" t="s">
        <v>16</v>
      </c>
      <c r="O66" s="16"/>
      <c r="P66" s="11" t="s">
        <v>125</v>
      </c>
      <c r="Q66" s="35">
        <v>7000.0</v>
      </c>
      <c r="R66" s="36" t="s">
        <v>24</v>
      </c>
      <c r="S66" s="37" t="s">
        <v>6</v>
      </c>
    </row>
    <row r="67">
      <c r="A67" s="11" t="s">
        <v>127</v>
      </c>
      <c r="B67" s="35">
        <v>4000.0</v>
      </c>
      <c r="C67" s="36" t="s">
        <v>24</v>
      </c>
      <c r="D67" s="37" t="s">
        <v>6</v>
      </c>
      <c r="E67" s="16"/>
      <c r="F67" s="11" t="s">
        <v>128</v>
      </c>
      <c r="G67" s="35">
        <v>45000.0</v>
      </c>
      <c r="H67" s="36" t="s">
        <v>24</v>
      </c>
      <c r="I67" s="37" t="s">
        <v>14</v>
      </c>
      <c r="J67" s="16"/>
      <c r="K67" s="11" t="s">
        <v>50</v>
      </c>
      <c r="L67" s="35">
        <v>836.0</v>
      </c>
      <c r="M67" s="36" t="s">
        <v>24</v>
      </c>
      <c r="N67" s="37" t="s">
        <v>10</v>
      </c>
      <c r="O67" s="16"/>
      <c r="P67" s="11" t="s">
        <v>127</v>
      </c>
      <c r="Q67" s="35">
        <v>4000.0</v>
      </c>
      <c r="R67" s="36" t="s">
        <v>24</v>
      </c>
      <c r="S67" s="37" t="s">
        <v>6</v>
      </c>
    </row>
    <row r="68">
      <c r="A68" s="11" t="s">
        <v>129</v>
      </c>
      <c r="B68" s="35">
        <v>244.0</v>
      </c>
      <c r="C68" s="36" t="s">
        <v>29</v>
      </c>
      <c r="D68" s="37" t="s">
        <v>16</v>
      </c>
      <c r="E68" s="16"/>
      <c r="F68" s="11" t="s">
        <v>130</v>
      </c>
      <c r="G68" s="35">
        <v>100000.0</v>
      </c>
      <c r="H68" s="36" t="s">
        <v>29</v>
      </c>
      <c r="I68" s="37" t="s">
        <v>16</v>
      </c>
      <c r="J68" s="16"/>
      <c r="K68" s="11" t="s">
        <v>53</v>
      </c>
      <c r="L68" s="35">
        <v>3566.0</v>
      </c>
      <c r="M68" s="36" t="s">
        <v>24</v>
      </c>
      <c r="N68" s="37" t="s">
        <v>8</v>
      </c>
      <c r="O68" s="16"/>
      <c r="P68" s="11" t="s">
        <v>129</v>
      </c>
      <c r="Q68" s="35">
        <v>30000.0</v>
      </c>
      <c r="R68" s="36" t="s">
        <v>29</v>
      </c>
      <c r="S68" s="37" t="s">
        <v>16</v>
      </c>
    </row>
    <row r="69">
      <c r="A69" s="11" t="s">
        <v>131</v>
      </c>
      <c r="B69" s="35">
        <v>22467.0</v>
      </c>
      <c r="C69" s="36" t="s">
        <v>24</v>
      </c>
      <c r="D69" s="37" t="s">
        <v>15</v>
      </c>
      <c r="E69" s="16"/>
      <c r="F69" s="11" t="s">
        <v>132</v>
      </c>
      <c r="G69" s="35">
        <v>2000.0</v>
      </c>
      <c r="H69" s="36" t="s">
        <v>24</v>
      </c>
      <c r="I69" s="37" t="s">
        <v>15</v>
      </c>
      <c r="J69" s="16"/>
      <c r="K69" s="11" t="s">
        <v>56</v>
      </c>
      <c r="L69" s="35">
        <v>2563.0</v>
      </c>
      <c r="M69" s="36" t="s">
        <v>24</v>
      </c>
      <c r="N69" s="37" t="s">
        <v>12</v>
      </c>
      <c r="O69" s="16"/>
      <c r="P69" s="11" t="s">
        <v>131</v>
      </c>
      <c r="Q69" s="35">
        <v>2500.0</v>
      </c>
      <c r="R69" s="36" t="s">
        <v>24</v>
      </c>
      <c r="S69" s="37" t="s">
        <v>15</v>
      </c>
    </row>
    <row r="70">
      <c r="A70" s="11" t="s">
        <v>133</v>
      </c>
      <c r="B70" s="35">
        <v>5433.0</v>
      </c>
      <c r="C70" s="36" t="s">
        <v>24</v>
      </c>
      <c r="D70" s="37" t="s">
        <v>12</v>
      </c>
      <c r="E70" s="16"/>
      <c r="F70" s="11" t="s">
        <v>134</v>
      </c>
      <c r="G70" s="35">
        <v>400.0</v>
      </c>
      <c r="H70" s="36" t="s">
        <v>24</v>
      </c>
      <c r="I70" s="37" t="s">
        <v>12</v>
      </c>
      <c r="J70" s="16"/>
      <c r="K70" s="11" t="s">
        <v>59</v>
      </c>
      <c r="L70" s="35">
        <v>2456.0</v>
      </c>
      <c r="M70" s="36" t="s">
        <v>24</v>
      </c>
      <c r="N70" s="37" t="s">
        <v>14</v>
      </c>
      <c r="O70" s="16"/>
      <c r="P70" s="11" t="s">
        <v>133</v>
      </c>
      <c r="Q70" s="35">
        <v>20000.0</v>
      </c>
      <c r="R70" s="36" t="s">
        <v>24</v>
      </c>
      <c r="S70" s="37" t="s">
        <v>12</v>
      </c>
    </row>
    <row r="71">
      <c r="A71" s="11" t="s">
        <v>135</v>
      </c>
      <c r="B71" s="35">
        <v>6784.0</v>
      </c>
      <c r="C71" s="36" t="s">
        <v>24</v>
      </c>
      <c r="D71" s="37" t="s">
        <v>75</v>
      </c>
      <c r="E71" s="16"/>
      <c r="F71" s="11" t="s">
        <v>136</v>
      </c>
      <c r="G71" s="35">
        <v>15000.0</v>
      </c>
      <c r="H71" s="36" t="s">
        <v>29</v>
      </c>
      <c r="I71" s="37" t="s">
        <v>16</v>
      </c>
      <c r="J71" s="16"/>
      <c r="K71" s="11" t="s">
        <v>62</v>
      </c>
      <c r="L71" s="35">
        <v>321.0</v>
      </c>
      <c r="M71" s="36" t="s">
        <v>24</v>
      </c>
      <c r="N71" s="37" t="s">
        <v>14</v>
      </c>
      <c r="O71" s="16"/>
      <c r="P71" s="11" t="s">
        <v>135</v>
      </c>
      <c r="Q71" s="35">
        <v>50000.0</v>
      </c>
      <c r="R71" s="36" t="s">
        <v>24</v>
      </c>
      <c r="S71" s="37" t="s">
        <v>75</v>
      </c>
    </row>
    <row r="72">
      <c r="A72" s="11" t="s">
        <v>137</v>
      </c>
      <c r="B72" s="35">
        <v>35789.0</v>
      </c>
      <c r="C72" s="36" t="s">
        <v>24</v>
      </c>
      <c r="D72" s="37" t="s">
        <v>14</v>
      </c>
      <c r="E72" s="16"/>
      <c r="F72" s="11" t="s">
        <v>138</v>
      </c>
      <c r="G72" s="35">
        <v>5000.0</v>
      </c>
      <c r="H72" s="36" t="s">
        <v>24</v>
      </c>
      <c r="I72" s="37" t="s">
        <v>15</v>
      </c>
      <c r="J72" s="16"/>
      <c r="K72" s="11" t="s">
        <v>65</v>
      </c>
      <c r="L72" s="35">
        <v>578.0</v>
      </c>
      <c r="M72" s="36" t="s">
        <v>24</v>
      </c>
      <c r="N72" s="37" t="s">
        <v>15</v>
      </c>
      <c r="O72" s="16"/>
      <c r="P72" s="11" t="s">
        <v>137</v>
      </c>
      <c r="Q72" s="35">
        <v>10000.0</v>
      </c>
      <c r="R72" s="36" t="s">
        <v>24</v>
      </c>
      <c r="S72" s="37" t="s">
        <v>14</v>
      </c>
    </row>
    <row r="73">
      <c r="A73" s="11" t="s">
        <v>114</v>
      </c>
      <c r="B73" s="35">
        <v>244678.0</v>
      </c>
      <c r="C73" s="36" t="s">
        <v>24</v>
      </c>
      <c r="D73" s="37" t="s">
        <v>13</v>
      </c>
      <c r="E73" s="16"/>
      <c r="F73" s="11" t="s">
        <v>139</v>
      </c>
      <c r="G73" s="35">
        <v>2500.0</v>
      </c>
      <c r="H73" s="36" t="s">
        <v>24</v>
      </c>
      <c r="I73" s="37" t="s">
        <v>10</v>
      </c>
      <c r="J73" s="16"/>
      <c r="K73" s="11" t="s">
        <v>68</v>
      </c>
      <c r="L73" s="35">
        <v>3357.0</v>
      </c>
      <c r="M73" s="36" t="s">
        <v>29</v>
      </c>
      <c r="N73" s="37" t="s">
        <v>16</v>
      </c>
      <c r="O73" s="16"/>
      <c r="P73" s="11" t="s">
        <v>114</v>
      </c>
      <c r="Q73" s="35">
        <v>15000.0</v>
      </c>
      <c r="R73" s="36" t="s">
        <v>24</v>
      </c>
      <c r="S73" s="37" t="s">
        <v>13</v>
      </c>
    </row>
    <row r="74">
      <c r="A74" s="11" t="s">
        <v>140</v>
      </c>
      <c r="B74" s="35">
        <v>4433.0</v>
      </c>
      <c r="C74" s="36" t="s">
        <v>24</v>
      </c>
      <c r="D74" s="37" t="s">
        <v>10</v>
      </c>
      <c r="E74" s="16"/>
      <c r="F74" s="11" t="s">
        <v>141</v>
      </c>
      <c r="G74" s="35">
        <v>5000.0</v>
      </c>
      <c r="H74" s="36" t="s">
        <v>24</v>
      </c>
      <c r="I74" s="37" t="s">
        <v>8</v>
      </c>
      <c r="J74" s="16"/>
      <c r="K74" s="11" t="s">
        <v>70</v>
      </c>
      <c r="L74" s="35">
        <v>22.0</v>
      </c>
      <c r="M74" s="36" t="s">
        <v>24</v>
      </c>
      <c r="N74" s="37" t="s">
        <v>15</v>
      </c>
      <c r="O74" s="16"/>
      <c r="P74" s="11" t="s">
        <v>140</v>
      </c>
      <c r="Q74" s="35">
        <v>5000.0</v>
      </c>
      <c r="R74" s="36" t="s">
        <v>24</v>
      </c>
      <c r="S74" s="37" t="s">
        <v>10</v>
      </c>
    </row>
    <row r="75">
      <c r="A75" s="11" t="s">
        <v>142</v>
      </c>
      <c r="B75" s="35">
        <v>50000.0</v>
      </c>
      <c r="C75" s="36" t="s">
        <v>29</v>
      </c>
      <c r="D75" s="37" t="s">
        <v>16</v>
      </c>
      <c r="F75" s="11" t="s">
        <v>143</v>
      </c>
      <c r="G75" s="35">
        <v>3000.0</v>
      </c>
      <c r="H75" s="36" t="s">
        <v>24</v>
      </c>
      <c r="I75" s="37" t="s">
        <v>15</v>
      </c>
      <c r="K75" s="11" t="s">
        <v>38</v>
      </c>
      <c r="L75" s="35">
        <v>500.0</v>
      </c>
      <c r="M75" s="36" t="s">
        <v>24</v>
      </c>
      <c r="N75" s="37" t="s">
        <v>12</v>
      </c>
      <c r="O75" s="16"/>
      <c r="P75" s="11" t="s">
        <v>142</v>
      </c>
      <c r="Q75" s="35">
        <v>50000.0</v>
      </c>
      <c r="R75" s="36" t="s">
        <v>29</v>
      </c>
      <c r="S75" s="37" t="s">
        <v>16</v>
      </c>
    </row>
    <row r="76">
      <c r="A76" s="11" t="s">
        <v>144</v>
      </c>
      <c r="B76" s="35">
        <v>35678.0</v>
      </c>
      <c r="C76" s="36" t="s">
        <v>24</v>
      </c>
      <c r="D76" s="37" t="s">
        <v>15</v>
      </c>
      <c r="F76" s="11" t="s">
        <v>145</v>
      </c>
      <c r="G76" s="35">
        <v>30000.0</v>
      </c>
      <c r="H76" s="36" t="s">
        <v>24</v>
      </c>
      <c r="I76" s="37" t="s">
        <v>8</v>
      </c>
      <c r="K76" s="11" t="s">
        <v>72</v>
      </c>
      <c r="L76" s="35">
        <v>300.0</v>
      </c>
      <c r="M76" s="36" t="s">
        <v>24</v>
      </c>
      <c r="N76" s="37" t="s">
        <v>15</v>
      </c>
      <c r="O76" s="16"/>
      <c r="P76" s="11" t="s">
        <v>144</v>
      </c>
      <c r="Q76" s="35">
        <v>8000.0</v>
      </c>
      <c r="R76" s="36" t="s">
        <v>24</v>
      </c>
      <c r="S76" s="37" t="s">
        <v>15</v>
      </c>
    </row>
    <row r="77">
      <c r="A77" s="11" t="s">
        <v>146</v>
      </c>
      <c r="B77" s="35">
        <v>333678.0</v>
      </c>
      <c r="C77" s="36" t="s">
        <v>24</v>
      </c>
      <c r="D77" s="37" t="s">
        <v>15</v>
      </c>
      <c r="F77" s="11" t="s">
        <v>147</v>
      </c>
      <c r="G77" s="35">
        <v>2000.0</v>
      </c>
      <c r="H77" s="36" t="s">
        <v>24</v>
      </c>
      <c r="I77" s="37" t="s">
        <v>6</v>
      </c>
      <c r="K77" s="11" t="s">
        <v>73</v>
      </c>
      <c r="L77" s="35">
        <v>3500.0</v>
      </c>
      <c r="M77" s="36" t="s">
        <v>24</v>
      </c>
      <c r="N77" s="37" t="s">
        <v>6</v>
      </c>
      <c r="O77" s="16"/>
      <c r="P77" s="11" t="s">
        <v>146</v>
      </c>
      <c r="Q77" s="35">
        <v>2000.0</v>
      </c>
      <c r="R77" s="36" t="s">
        <v>24</v>
      </c>
      <c r="S77" s="37" t="s">
        <v>15</v>
      </c>
    </row>
    <row r="78">
      <c r="A78" s="11" t="s">
        <v>148</v>
      </c>
      <c r="B78" s="35">
        <v>3578.0</v>
      </c>
      <c r="C78" s="36" t="s">
        <v>29</v>
      </c>
      <c r="D78" s="37" t="s">
        <v>16</v>
      </c>
      <c r="F78" s="11" t="s">
        <v>149</v>
      </c>
      <c r="G78" s="35">
        <v>1500.0</v>
      </c>
      <c r="H78" s="36" t="s">
        <v>24</v>
      </c>
      <c r="I78" s="37" t="s">
        <v>15</v>
      </c>
      <c r="K78" s="11" t="s">
        <v>74</v>
      </c>
      <c r="L78" s="35">
        <v>25000.0</v>
      </c>
      <c r="M78" s="36" t="s">
        <v>24</v>
      </c>
      <c r="N78" s="37" t="s">
        <v>75</v>
      </c>
      <c r="O78" s="16"/>
      <c r="P78" s="11" t="s">
        <v>148</v>
      </c>
      <c r="Q78" s="35">
        <v>15000.0</v>
      </c>
      <c r="R78" s="36" t="s">
        <v>29</v>
      </c>
      <c r="S78" s="37" t="s">
        <v>16</v>
      </c>
    </row>
    <row r="79">
      <c r="A79" s="11" t="s">
        <v>150</v>
      </c>
      <c r="B79" s="35">
        <v>3356788.0</v>
      </c>
      <c r="C79" s="36" t="s">
        <v>24</v>
      </c>
      <c r="D79" s="37" t="s">
        <v>6</v>
      </c>
      <c r="F79" s="11" t="s">
        <v>151</v>
      </c>
      <c r="G79" s="35">
        <v>1200.0</v>
      </c>
      <c r="H79" s="36" t="s">
        <v>29</v>
      </c>
      <c r="I79" s="37" t="s">
        <v>16</v>
      </c>
      <c r="K79" s="11" t="s">
        <v>76</v>
      </c>
      <c r="L79" s="35">
        <v>6000.0</v>
      </c>
      <c r="M79" s="36" t="s">
        <v>24</v>
      </c>
      <c r="N79" s="37" t="s">
        <v>14</v>
      </c>
      <c r="O79" s="16"/>
      <c r="P79" s="11" t="s">
        <v>150</v>
      </c>
      <c r="Q79" s="35">
        <v>2500.0</v>
      </c>
      <c r="R79" s="36" t="s">
        <v>24</v>
      </c>
      <c r="S79" s="37" t="s">
        <v>6</v>
      </c>
    </row>
    <row r="80">
      <c r="A80" s="11" t="s">
        <v>152</v>
      </c>
      <c r="B80" s="35">
        <v>3000.0</v>
      </c>
      <c r="C80" s="36" t="s">
        <v>29</v>
      </c>
      <c r="D80" s="37" t="s">
        <v>16</v>
      </c>
      <c r="F80" s="11" t="s">
        <v>152</v>
      </c>
      <c r="G80" s="35">
        <v>3000.0</v>
      </c>
      <c r="H80" s="36" t="s">
        <v>29</v>
      </c>
      <c r="I80" s="37" t="s">
        <v>16</v>
      </c>
      <c r="K80" s="11" t="s">
        <v>77</v>
      </c>
      <c r="L80" s="35">
        <v>10000.0</v>
      </c>
      <c r="M80" s="36" t="s">
        <v>24</v>
      </c>
      <c r="N80" s="37" t="s">
        <v>15</v>
      </c>
      <c r="O80" s="16"/>
      <c r="P80" s="11" t="s">
        <v>152</v>
      </c>
      <c r="Q80" s="35">
        <v>3000.0</v>
      </c>
      <c r="R80" s="36" t="s">
        <v>29</v>
      </c>
      <c r="S80" s="37" t="s">
        <v>16</v>
      </c>
    </row>
    <row r="81">
      <c r="A81" s="11" t="s">
        <v>153</v>
      </c>
      <c r="B81" s="35">
        <v>12000.0</v>
      </c>
      <c r="C81" s="36" t="s">
        <v>24</v>
      </c>
      <c r="D81" s="37" t="s">
        <v>8</v>
      </c>
      <c r="F81" s="11" t="s">
        <v>153</v>
      </c>
      <c r="G81" s="35">
        <v>12000.0</v>
      </c>
      <c r="H81" s="36" t="s">
        <v>24</v>
      </c>
      <c r="I81" s="37" t="s">
        <v>8</v>
      </c>
      <c r="K81" s="11" t="s">
        <v>78</v>
      </c>
      <c r="L81" s="35">
        <v>12000.0</v>
      </c>
      <c r="M81" s="36" t="s">
        <v>29</v>
      </c>
      <c r="N81" s="37" t="s">
        <v>16</v>
      </c>
      <c r="O81" s="16"/>
      <c r="P81" s="11" t="s">
        <v>153</v>
      </c>
      <c r="Q81" s="35">
        <v>12000.0</v>
      </c>
      <c r="R81" s="36" t="s">
        <v>24</v>
      </c>
      <c r="S81" s="37" t="s">
        <v>8</v>
      </c>
    </row>
    <row r="82">
      <c r="L82" s="16"/>
      <c r="M82" s="16"/>
      <c r="N82" s="16"/>
      <c r="O82" s="16"/>
      <c r="P82" s="16"/>
    </row>
    <row r="83">
      <c r="L83" s="16"/>
      <c r="M83" s="16"/>
      <c r="N83" s="16"/>
      <c r="O83" s="16"/>
      <c r="P83" s="16"/>
    </row>
    <row r="84">
      <c r="L84" s="16"/>
      <c r="M84" s="16"/>
      <c r="N84" s="16"/>
      <c r="O84" s="16"/>
      <c r="P84" s="16"/>
    </row>
    <row r="85">
      <c r="L85" s="16"/>
      <c r="M85" s="16"/>
      <c r="N85" s="16"/>
      <c r="O85" s="16"/>
      <c r="P85" s="16"/>
    </row>
    <row r="86">
      <c r="L86" s="16"/>
      <c r="M86" s="16"/>
      <c r="N86" s="16"/>
      <c r="O86" s="16"/>
      <c r="P86" s="16"/>
    </row>
    <row r="87">
      <c r="L87" s="16"/>
      <c r="M87" s="16"/>
      <c r="N87" s="16"/>
      <c r="O87" s="16"/>
      <c r="P87" s="16"/>
    </row>
    <row r="88">
      <c r="L88" s="16"/>
      <c r="M88" s="16"/>
      <c r="N88" s="16"/>
      <c r="O88" s="16"/>
      <c r="P88" s="16"/>
    </row>
    <row r="89">
      <c r="L89" s="16"/>
      <c r="M89" s="16"/>
      <c r="N89" s="16"/>
      <c r="O89" s="16"/>
      <c r="P89" s="16"/>
    </row>
    <row r="90">
      <c r="L90" s="16"/>
      <c r="M90" s="16"/>
      <c r="N90" s="16"/>
      <c r="O90" s="16"/>
      <c r="P90" s="16"/>
    </row>
    <row r="91">
      <c r="L91" s="16"/>
      <c r="M91" s="16"/>
      <c r="N91" s="16"/>
      <c r="O91" s="16"/>
      <c r="P91" s="16"/>
    </row>
    <row r="92">
      <c r="L92" s="16"/>
      <c r="M92" s="16"/>
      <c r="N92" s="16"/>
      <c r="O92" s="16"/>
      <c r="P92" s="16"/>
    </row>
    <row r="93">
      <c r="L93" s="16"/>
      <c r="M93" s="16"/>
      <c r="N93" s="16"/>
      <c r="O93" s="16"/>
      <c r="P93" s="16"/>
    </row>
    <row r="94">
      <c r="L94" s="16"/>
      <c r="M94" s="16"/>
      <c r="N94" s="16"/>
      <c r="O94" s="16"/>
      <c r="P94" s="16"/>
    </row>
    <row r="95">
      <c r="L95" s="16"/>
      <c r="M95" s="16"/>
      <c r="N95" s="16"/>
      <c r="O95" s="16"/>
      <c r="P95" s="16"/>
    </row>
    <row r="96">
      <c r="L96" s="16"/>
      <c r="M96" s="16"/>
      <c r="N96" s="16"/>
      <c r="O96" s="16"/>
      <c r="P96" s="16"/>
    </row>
    <row r="97">
      <c r="L97" s="16"/>
      <c r="M97" s="16"/>
      <c r="N97" s="16"/>
      <c r="O97" s="16"/>
      <c r="P97" s="16"/>
    </row>
    <row r="98">
      <c r="L98" s="16"/>
      <c r="M98" s="16"/>
      <c r="N98" s="16"/>
      <c r="O98" s="16"/>
      <c r="P98" s="16"/>
    </row>
    <row r="99">
      <c r="L99" s="16"/>
      <c r="M99" s="16"/>
      <c r="N99" s="16"/>
      <c r="O99" s="16"/>
      <c r="P99" s="16"/>
    </row>
    <row r="100">
      <c r="L100" s="16"/>
      <c r="M100" s="16"/>
      <c r="N100" s="16"/>
      <c r="O100" s="16"/>
      <c r="P100" s="16"/>
    </row>
    <row r="101">
      <c r="L101" s="16"/>
      <c r="M101" s="16"/>
      <c r="N101" s="16"/>
      <c r="O101" s="16"/>
      <c r="P101" s="16"/>
    </row>
    <row r="102">
      <c r="L102" s="16"/>
      <c r="M102" s="16"/>
      <c r="N102" s="16"/>
      <c r="O102" s="16"/>
      <c r="P102" s="16"/>
    </row>
    <row r="103">
      <c r="L103" s="16"/>
      <c r="M103" s="16"/>
      <c r="N103" s="16"/>
      <c r="O103" s="16"/>
      <c r="P103" s="16"/>
    </row>
    <row r="104">
      <c r="L104" s="16"/>
      <c r="M104" s="16"/>
      <c r="N104" s="16"/>
      <c r="O104" s="16"/>
      <c r="P104" s="16"/>
    </row>
    <row r="105">
      <c r="L105" s="16"/>
      <c r="M105" s="16"/>
      <c r="N105" s="16"/>
      <c r="O105" s="16"/>
      <c r="P105" s="16"/>
    </row>
    <row r="106">
      <c r="L106" s="16"/>
      <c r="M106" s="16"/>
      <c r="N106" s="16"/>
      <c r="O106" s="16"/>
      <c r="P106" s="16"/>
    </row>
    <row r="107">
      <c r="L107" s="16"/>
      <c r="M107" s="16"/>
      <c r="N107" s="16"/>
      <c r="O107" s="16"/>
      <c r="P107" s="16"/>
    </row>
    <row r="108">
      <c r="L108" s="16"/>
      <c r="M108" s="16"/>
      <c r="N108" s="16"/>
      <c r="O108" s="16"/>
      <c r="P108" s="16"/>
    </row>
    <row r="109">
      <c r="L109" s="16"/>
      <c r="M109" s="16"/>
      <c r="N109" s="16"/>
      <c r="O109" s="16"/>
      <c r="P109" s="16"/>
    </row>
    <row r="110">
      <c r="L110" s="16"/>
      <c r="M110" s="16"/>
      <c r="N110" s="16"/>
      <c r="O110" s="16"/>
      <c r="P110" s="16"/>
    </row>
    <row r="111">
      <c r="L111" s="16"/>
      <c r="M111" s="16"/>
      <c r="N111" s="16"/>
      <c r="O111" s="16"/>
      <c r="P111" s="16"/>
    </row>
    <row r="112">
      <c r="L112" s="16"/>
      <c r="M112" s="16"/>
      <c r="N112" s="16"/>
      <c r="O112" s="16"/>
      <c r="P112" s="16"/>
    </row>
    <row r="113">
      <c r="L113" s="16"/>
      <c r="M113" s="16"/>
      <c r="N113" s="16"/>
      <c r="O113" s="16"/>
      <c r="P113" s="16"/>
    </row>
    <row r="114">
      <c r="L114" s="16"/>
      <c r="M114" s="16"/>
      <c r="N114" s="16"/>
      <c r="O114" s="16"/>
      <c r="P114" s="16"/>
    </row>
    <row r="115">
      <c r="L115" s="16"/>
      <c r="M115" s="16"/>
      <c r="N115" s="16"/>
      <c r="O115" s="16"/>
      <c r="P115" s="16"/>
    </row>
    <row r="116">
      <c r="L116" s="16"/>
      <c r="M116" s="16"/>
      <c r="N116" s="16"/>
      <c r="O116" s="16"/>
      <c r="P116" s="16"/>
    </row>
    <row r="117">
      <c r="L117" s="16"/>
      <c r="M117" s="16"/>
      <c r="N117" s="16"/>
      <c r="O117" s="16"/>
      <c r="P117" s="16"/>
    </row>
    <row r="118">
      <c r="L118" s="16"/>
      <c r="M118" s="16"/>
      <c r="N118" s="16"/>
      <c r="O118" s="16"/>
      <c r="P118" s="16"/>
    </row>
    <row r="119">
      <c r="L119" s="16"/>
      <c r="M119" s="16"/>
      <c r="N119" s="16"/>
      <c r="O119" s="16"/>
      <c r="P119" s="16"/>
    </row>
    <row r="120">
      <c r="L120" s="16"/>
      <c r="M120" s="16"/>
      <c r="N120" s="16"/>
      <c r="O120" s="16"/>
      <c r="P120" s="16"/>
    </row>
    <row r="121">
      <c r="L121" s="16"/>
      <c r="M121" s="16"/>
      <c r="N121" s="16"/>
      <c r="O121" s="16"/>
      <c r="P121" s="16"/>
    </row>
    <row r="122">
      <c r="L122" s="16"/>
      <c r="M122" s="16"/>
      <c r="N122" s="16"/>
      <c r="O122" s="16"/>
      <c r="P122" s="16"/>
    </row>
    <row r="123">
      <c r="L123" s="16"/>
      <c r="M123" s="16"/>
      <c r="N123" s="16"/>
      <c r="O123" s="16"/>
      <c r="P123" s="16"/>
    </row>
    <row r="124">
      <c r="L124" s="16"/>
      <c r="M124" s="16"/>
      <c r="N124" s="16"/>
      <c r="O124" s="16"/>
      <c r="P124" s="16"/>
    </row>
    <row r="125">
      <c r="L125" s="16"/>
      <c r="M125" s="16"/>
      <c r="N125" s="16"/>
      <c r="O125" s="16"/>
      <c r="P125" s="16"/>
    </row>
    <row r="126">
      <c r="L126" s="16"/>
      <c r="M126" s="16"/>
      <c r="N126" s="16"/>
      <c r="O126" s="16"/>
      <c r="P126" s="16"/>
    </row>
    <row r="127">
      <c r="L127" s="16"/>
      <c r="M127" s="16"/>
      <c r="N127" s="16"/>
      <c r="O127" s="16"/>
      <c r="P127" s="16"/>
    </row>
    <row r="128">
      <c r="L128" s="16"/>
      <c r="M128" s="16"/>
      <c r="N128" s="16"/>
      <c r="O128" s="16"/>
      <c r="P128" s="16"/>
    </row>
    <row r="129">
      <c r="L129" s="16"/>
      <c r="M129" s="16"/>
      <c r="N129" s="16"/>
      <c r="O129" s="16"/>
      <c r="P129" s="16"/>
    </row>
    <row r="130">
      <c r="L130" s="16"/>
      <c r="M130" s="16"/>
      <c r="N130" s="16"/>
      <c r="O130" s="16"/>
      <c r="P130" s="16"/>
    </row>
    <row r="131">
      <c r="L131" s="16"/>
      <c r="M131" s="16"/>
      <c r="N131" s="16"/>
      <c r="O131" s="16"/>
      <c r="P131" s="16"/>
    </row>
    <row r="132">
      <c r="L132" s="16"/>
      <c r="M132" s="16"/>
      <c r="N132" s="16"/>
      <c r="O132" s="16"/>
      <c r="P132" s="16"/>
    </row>
    <row r="133">
      <c r="L133" s="16"/>
      <c r="M133" s="16"/>
      <c r="N133" s="16"/>
      <c r="O133" s="16"/>
      <c r="P133" s="16"/>
    </row>
    <row r="134">
      <c r="L134" s="16"/>
      <c r="M134" s="16"/>
      <c r="N134" s="16"/>
      <c r="O134" s="16"/>
      <c r="P134" s="16"/>
    </row>
    <row r="135">
      <c r="L135" s="16"/>
      <c r="M135" s="16"/>
      <c r="N135" s="16"/>
      <c r="O135" s="16"/>
      <c r="P135" s="16"/>
    </row>
    <row r="136">
      <c r="L136" s="16"/>
      <c r="M136" s="16"/>
      <c r="N136" s="16"/>
      <c r="O136" s="16"/>
      <c r="P136" s="16"/>
    </row>
    <row r="137">
      <c r="L137" s="16"/>
      <c r="M137" s="16"/>
      <c r="N137" s="16"/>
      <c r="O137" s="16"/>
      <c r="P137" s="16"/>
    </row>
    <row r="138">
      <c r="L138" s="16"/>
      <c r="M138" s="16"/>
      <c r="N138" s="16"/>
      <c r="O138" s="16"/>
      <c r="P138" s="16"/>
    </row>
    <row r="139">
      <c r="L139" s="16"/>
      <c r="M139" s="16"/>
      <c r="N139" s="16"/>
      <c r="O139" s="16"/>
      <c r="P139" s="16"/>
    </row>
    <row r="140">
      <c r="L140" s="16"/>
      <c r="M140" s="16"/>
      <c r="N140" s="16"/>
      <c r="O140" s="16"/>
      <c r="P140" s="16"/>
    </row>
    <row r="141">
      <c r="L141" s="16"/>
      <c r="M141" s="16"/>
      <c r="N141" s="16"/>
      <c r="O141" s="16"/>
      <c r="P141" s="16"/>
    </row>
    <row r="142">
      <c r="L142" s="16"/>
      <c r="M142" s="16"/>
      <c r="N142" s="16"/>
      <c r="O142" s="16"/>
      <c r="P142" s="16"/>
    </row>
    <row r="143">
      <c r="L143" s="16"/>
      <c r="M143" s="16"/>
      <c r="N143" s="16"/>
      <c r="O143" s="16"/>
      <c r="P143" s="16"/>
    </row>
    <row r="144">
      <c r="L144" s="16"/>
      <c r="M144" s="16"/>
      <c r="N144" s="16"/>
      <c r="O144" s="16"/>
      <c r="P144" s="16"/>
    </row>
    <row r="145">
      <c r="L145" s="16"/>
      <c r="M145" s="16"/>
      <c r="N145" s="16"/>
      <c r="O145" s="16"/>
      <c r="P145" s="16"/>
    </row>
    <row r="146">
      <c r="L146" s="16"/>
      <c r="M146" s="16"/>
      <c r="N146" s="16"/>
      <c r="O146" s="16"/>
      <c r="P146" s="16"/>
    </row>
    <row r="147">
      <c r="L147" s="16"/>
      <c r="M147" s="16"/>
      <c r="N147" s="16"/>
      <c r="O147" s="16"/>
      <c r="P147" s="16"/>
    </row>
    <row r="148">
      <c r="L148" s="16"/>
      <c r="M148" s="16"/>
      <c r="N148" s="16"/>
      <c r="O148" s="16"/>
      <c r="P148" s="16"/>
    </row>
    <row r="149">
      <c r="L149" s="16"/>
      <c r="M149" s="16"/>
      <c r="N149" s="16"/>
      <c r="O149" s="16"/>
      <c r="P149" s="16"/>
    </row>
    <row r="150">
      <c r="L150" s="16"/>
      <c r="M150" s="16"/>
      <c r="N150" s="16"/>
      <c r="O150" s="16"/>
      <c r="P150" s="16"/>
    </row>
    <row r="151">
      <c r="L151" s="16"/>
      <c r="M151" s="16"/>
      <c r="N151" s="16"/>
      <c r="O151" s="16"/>
      <c r="P151" s="16"/>
    </row>
    <row r="152">
      <c r="L152" s="16"/>
      <c r="M152" s="16"/>
      <c r="N152" s="16"/>
      <c r="O152" s="16"/>
      <c r="P152" s="16"/>
    </row>
    <row r="153">
      <c r="L153" s="16"/>
      <c r="M153" s="16"/>
      <c r="N153" s="16"/>
      <c r="O153" s="16"/>
      <c r="P153" s="16"/>
    </row>
    <row r="154">
      <c r="L154" s="16"/>
      <c r="M154" s="16"/>
      <c r="N154" s="16"/>
      <c r="O154" s="16"/>
      <c r="P154" s="16"/>
    </row>
    <row r="155">
      <c r="L155" s="16"/>
      <c r="M155" s="16"/>
      <c r="N155" s="16"/>
      <c r="O155" s="16"/>
      <c r="P155" s="16"/>
    </row>
    <row r="156">
      <c r="L156" s="16"/>
      <c r="M156" s="16"/>
      <c r="N156" s="16"/>
      <c r="O156" s="16"/>
      <c r="P156" s="16"/>
    </row>
    <row r="157">
      <c r="L157" s="16"/>
      <c r="M157" s="16"/>
      <c r="N157" s="16"/>
      <c r="O157" s="16"/>
      <c r="P157" s="16"/>
    </row>
    <row r="158">
      <c r="L158" s="16"/>
      <c r="M158" s="16"/>
      <c r="N158" s="16"/>
      <c r="O158" s="16"/>
      <c r="P158" s="16"/>
    </row>
    <row r="159">
      <c r="L159" s="16"/>
      <c r="M159" s="16"/>
      <c r="N159" s="16"/>
      <c r="O159" s="16"/>
      <c r="P159" s="16"/>
    </row>
    <row r="160">
      <c r="L160" s="16"/>
      <c r="M160" s="16"/>
      <c r="N160" s="16"/>
      <c r="O160" s="16"/>
      <c r="P160" s="16"/>
    </row>
    <row r="161">
      <c r="L161" s="16"/>
      <c r="M161" s="16"/>
      <c r="N161" s="16"/>
      <c r="O161" s="16"/>
      <c r="P161" s="16"/>
    </row>
    <row r="162">
      <c r="L162" s="16"/>
      <c r="M162" s="16"/>
      <c r="N162" s="16"/>
      <c r="O162" s="16"/>
      <c r="P162" s="16"/>
    </row>
    <row r="163">
      <c r="L163" s="16"/>
      <c r="M163" s="16"/>
      <c r="N163" s="16"/>
      <c r="O163" s="16"/>
      <c r="P163" s="16"/>
    </row>
    <row r="164">
      <c r="L164" s="16"/>
      <c r="M164" s="16"/>
      <c r="N164" s="16"/>
      <c r="O164" s="16"/>
      <c r="P164" s="16"/>
    </row>
    <row r="165">
      <c r="L165" s="16"/>
      <c r="M165" s="16"/>
      <c r="N165" s="16"/>
      <c r="O165" s="16"/>
      <c r="P165" s="16"/>
    </row>
    <row r="166">
      <c r="L166" s="16"/>
      <c r="M166" s="16"/>
      <c r="N166" s="16"/>
      <c r="O166" s="16"/>
      <c r="P166" s="16"/>
    </row>
    <row r="167">
      <c r="L167" s="16"/>
      <c r="M167" s="16"/>
      <c r="N167" s="16"/>
      <c r="O167" s="16"/>
      <c r="P167" s="16"/>
    </row>
    <row r="168">
      <c r="L168" s="16"/>
      <c r="M168" s="16"/>
      <c r="N168" s="16"/>
      <c r="O168" s="16"/>
      <c r="P168" s="16"/>
    </row>
    <row r="169">
      <c r="L169" s="16"/>
      <c r="M169" s="16"/>
      <c r="N169" s="16"/>
      <c r="O169" s="16"/>
      <c r="P169" s="16"/>
    </row>
    <row r="170">
      <c r="L170" s="16"/>
      <c r="M170" s="16"/>
      <c r="N170" s="16"/>
      <c r="O170" s="16"/>
      <c r="P170" s="16"/>
    </row>
    <row r="171">
      <c r="L171" s="16"/>
      <c r="M171" s="16"/>
      <c r="N171" s="16"/>
      <c r="O171" s="16"/>
      <c r="P171" s="16"/>
    </row>
    <row r="172">
      <c r="L172" s="16"/>
      <c r="M172" s="16"/>
      <c r="N172" s="16"/>
      <c r="O172" s="16"/>
      <c r="P172" s="16"/>
    </row>
    <row r="173">
      <c r="L173" s="16"/>
      <c r="M173" s="16"/>
      <c r="N173" s="16"/>
      <c r="O173" s="16"/>
      <c r="P173" s="16"/>
    </row>
    <row r="174">
      <c r="L174" s="16"/>
      <c r="M174" s="16"/>
      <c r="N174" s="16"/>
      <c r="O174" s="16"/>
      <c r="P174" s="16"/>
    </row>
    <row r="175">
      <c r="L175" s="16"/>
      <c r="M175" s="16"/>
      <c r="N175" s="16"/>
      <c r="O175" s="16"/>
      <c r="P175" s="16"/>
    </row>
    <row r="176">
      <c r="L176" s="16"/>
      <c r="M176" s="16"/>
      <c r="N176" s="16"/>
      <c r="O176" s="16"/>
      <c r="P176" s="16"/>
    </row>
    <row r="177">
      <c r="L177" s="16"/>
      <c r="M177" s="16"/>
      <c r="N177" s="16"/>
      <c r="O177" s="16"/>
      <c r="P177" s="16"/>
    </row>
    <row r="178">
      <c r="L178" s="16"/>
      <c r="M178" s="16"/>
      <c r="N178" s="16"/>
      <c r="O178" s="16"/>
      <c r="P178" s="16"/>
    </row>
    <row r="179">
      <c r="L179" s="16"/>
      <c r="M179" s="16"/>
      <c r="N179" s="16"/>
      <c r="O179" s="16"/>
      <c r="P179" s="16"/>
    </row>
    <row r="180">
      <c r="L180" s="16"/>
      <c r="M180" s="16"/>
      <c r="N180" s="16"/>
      <c r="O180" s="16"/>
      <c r="P180" s="16"/>
    </row>
    <row r="181">
      <c r="L181" s="16"/>
      <c r="M181" s="16"/>
      <c r="N181" s="16"/>
      <c r="O181" s="16"/>
      <c r="P181" s="16"/>
    </row>
    <row r="182">
      <c r="L182" s="16"/>
      <c r="M182" s="16"/>
      <c r="N182" s="16"/>
      <c r="O182" s="16"/>
      <c r="P182" s="16"/>
    </row>
    <row r="183">
      <c r="L183" s="16"/>
      <c r="M183" s="16"/>
      <c r="N183" s="16"/>
      <c r="O183" s="16"/>
      <c r="P183" s="16"/>
    </row>
    <row r="184">
      <c r="L184" s="16"/>
      <c r="M184" s="16"/>
      <c r="N184" s="16"/>
      <c r="O184" s="16"/>
      <c r="P184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2"/>
      <c r="C1" s="2" t="s">
        <v>2</v>
      </c>
      <c r="D1" s="2" t="s">
        <v>3</v>
      </c>
      <c r="E1" s="2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>
      <c r="A2" s="3" t="s">
        <v>5</v>
      </c>
      <c r="B2" s="4">
        <f>september!C2</f>
        <v>-19615554</v>
      </c>
      <c r="C2" s="5">
        <f>B2+C13</f>
        <v>-23884813</v>
      </c>
      <c r="D2" s="6" t="s">
        <v>6</v>
      </c>
      <c r="E2" s="7">
        <f>IFERROR(__xludf.DUMMYFUNCTION("SUM(FILTER(B15:B100, D15:D100=""FOOD""))+SUM(FILTER(G15:G100, I15:I100=""FOOD""))+ SUM(FILTER(L15:L100, N15:N100=""FOOD""))+SUM(FILTER(Q15:Q100, S15:S100=""FOOD""))
"),3436797.0)</f>
        <v>3436797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>
      <c r="A3" s="8" t="s">
        <v>7</v>
      </c>
      <c r="B3" s="4">
        <f>september!C3</f>
        <v>1125861</v>
      </c>
      <c r="C3" s="7">
        <f>sum(B3+H13)</f>
        <v>772561</v>
      </c>
      <c r="D3" s="8" t="s">
        <v>8</v>
      </c>
      <c r="E3" s="25">
        <f>IFERROR(__xludf.DUMMYFUNCTION("SUM(FILTER(B15:B100, D15:D100=""Living Expense (Rent)""))+SUM(FILTER(G15:G100, I15:I100=""Living Expense (Rent)""))+ SUM(FILTER(L15:L100, N15:N100=""Living Expense (Rent)""))+SUM(FILTER(Q15:Q100, S15:S100=""Living Expense (Rent)""))
"),292199.0)</f>
        <v>292199</v>
      </c>
      <c r="F3" s="16"/>
      <c r="G3" s="2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>
      <c r="A4" s="10" t="s">
        <v>9</v>
      </c>
      <c r="B4" s="4">
        <f>september!C4</f>
        <v>1016670</v>
      </c>
      <c r="C4" s="22">
        <f>sum(B4+M13)</f>
        <v>795910</v>
      </c>
      <c r="D4" s="3" t="s">
        <v>10</v>
      </c>
      <c r="E4" s="5">
        <f>SUM(B19+G18+L18+Q18)</f>
        <v>31932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>
      <c r="A5" s="12" t="s">
        <v>11</v>
      </c>
      <c r="B5" s="4">
        <f>september!C5</f>
        <v>10698993</v>
      </c>
      <c r="C5" s="19">
        <f>SUM(R13+B5)</f>
        <v>10426823</v>
      </c>
      <c r="D5" s="14" t="s">
        <v>12</v>
      </c>
      <c r="E5" s="15">
        <f>IFERROR(__xludf.DUMMYFUNCTION("SUM(FILTER(B15:B100, D15:D100=""TRAVEL""))+SUM(FILTER(G15:G100, I15:I100=""TRAVEL""))+ SUM(FILTER(L15:L100, N15:N100=""TRAVEL""))+SUM(FILTER(Q15:Q100, S15:S100=""TRAVEL""))
"),217048.0)</f>
        <v>217048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16"/>
      <c r="B6" s="16"/>
      <c r="C6" s="16"/>
      <c r="D6" s="17" t="s">
        <v>13</v>
      </c>
      <c r="E6" s="18">
        <f>IFERROR(__xludf.DUMMYFUNCTION("SUM(FILTER(B15:B100, D15:D100=""Dress""))+SUM(FILTER(G15:G100, I15:I100=""Dress""))+ SUM(FILTER(L15:L100, N15:N100=""Dress""))+SUM(FILTER(Q15:Q100, S15:S100=""Dress""))
"),410442.0)</f>
        <v>410442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>
      <c r="A7" s="16"/>
      <c r="B7" s="16"/>
      <c r="C7" s="16"/>
      <c r="D7" s="12" t="s">
        <v>14</v>
      </c>
      <c r="E7" s="19">
        <f>IFERROR(__xludf.DUMMYFUNCTION("SUM(FILTER(B15:B100, D15:D100=""Luxary""))+SUM(FILTER(G15:G100, I15:I100=""Luxary""))+ SUM(FILTER(L15:L100, N15:N100=""Luxary""))+SUM(FILTER(Q15:Q100, S15:S100=""Luxary""))
"),479365.0)</f>
        <v>479365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>
      <c r="A8" s="16"/>
      <c r="B8" s="16"/>
      <c r="C8" s="16"/>
      <c r="D8" s="20" t="s">
        <v>15</v>
      </c>
      <c r="E8" s="21">
        <f>IFERROR(__xludf.DUMMYFUNCTION("SUM(FILTER(B15:B100, D15:D100=""Other Expenses""))+SUM(FILTER(G15:G100, I15:I100=""Other Expenses""))+ SUM(FILTER(L15:L100, N15:N100=""Other Expenses""))+SUM(FILTER(Q15:Q100, S15:S100=""Other Expenses""))
"),716239.0)</f>
        <v>716239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>
      <c r="A9" s="16"/>
      <c r="B9" s="16"/>
      <c r="C9" s="16"/>
      <c r="D9" s="10" t="s">
        <v>16</v>
      </c>
      <c r="E9" s="22">
        <f>IFERROR(__xludf.DUMMYFUNCTION("SUM(FILTER(B15:B100, D15:D100=""Capital Gain""))+SUM(FILTER(G15:G100, I15:I100=""Capital Gain""))+ SUM(FILTER(L15:L100, N15:N100=""Capital Gain""))+SUM(FILTER(Q15:Q100, S15:S100=""Capital Gain""))
"),649720.0)</f>
        <v>649720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>
      <c r="A10" s="16"/>
      <c r="B10" s="16"/>
      <c r="C10" s="16"/>
      <c r="D10" s="23" t="s">
        <v>17</v>
      </c>
      <c r="E10" s="24">
        <f>IFERROR(__xludf.DUMMYFUNCTION("SUM(FILTER(B15:B100, D15:D100=""Money lend""))+SUM(FILTER(G15:G100, I15:I100=""Money lend""))+ SUM(FILTER(L15:L100, N15:N100=""Money lend""))+SUM(FILTER(Q15:Q100, S15:S100=""Money lend""))
"),176850.0)</f>
        <v>176850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>
      <c r="A13" s="27" t="s">
        <v>5</v>
      </c>
      <c r="B13" s="28" t="s">
        <v>18</v>
      </c>
      <c r="C13" s="29">
        <f t="array" ref="C13">SUM(IF(C15:C100="spend", -B15:B100, IF(C15:C100="gain", B15:B100, 0)))
</f>
        <v>-4269259</v>
      </c>
      <c r="D13" s="30"/>
      <c r="E13" s="16"/>
      <c r="F13" s="27" t="s">
        <v>19</v>
      </c>
      <c r="G13" s="28" t="s">
        <v>18</v>
      </c>
      <c r="H13" s="29">
        <f t="array" ref="H13">SUM(IF(H15:H100="spend", -G15:G100, IF(H15:H100="gain", G15:G100, 0)))
</f>
        <v>-353300</v>
      </c>
      <c r="I13" s="30"/>
      <c r="J13" s="16"/>
      <c r="K13" s="27" t="s">
        <v>9</v>
      </c>
      <c r="L13" s="28" t="s">
        <v>18</v>
      </c>
      <c r="M13" s="29">
        <f t="array" ref="M13">SUM(IF(M15:M100="spend", -L15:L100, IF(M15:M100="gain", L15:L100, 0)))
</f>
        <v>-220760</v>
      </c>
      <c r="N13" s="30"/>
      <c r="O13" s="16"/>
      <c r="P13" s="27" t="s">
        <v>11</v>
      </c>
      <c r="Q13" s="28" t="s">
        <v>18</v>
      </c>
      <c r="R13" s="29">
        <f t="array" ref="R13">SUM(IF(R15:R100="spend", -Q15:Q100, IF(R15:R100="gain", Q15:Q100, 0)))
</f>
        <v>-272170</v>
      </c>
      <c r="S13" s="30"/>
    </row>
    <row r="14">
      <c r="A14" s="31" t="s">
        <v>20</v>
      </c>
      <c r="B14" s="32" t="s">
        <v>4</v>
      </c>
      <c r="C14" s="33" t="s">
        <v>21</v>
      </c>
      <c r="D14" s="34" t="s">
        <v>22</v>
      </c>
      <c r="E14" s="16"/>
      <c r="F14" s="31" t="s">
        <v>20</v>
      </c>
      <c r="G14" s="32" t="s">
        <v>4</v>
      </c>
      <c r="H14" s="33" t="s">
        <v>21</v>
      </c>
      <c r="I14" s="34" t="s">
        <v>22</v>
      </c>
      <c r="J14" s="16"/>
      <c r="K14" s="31" t="s">
        <v>20</v>
      </c>
      <c r="L14" s="32" t="s">
        <v>4</v>
      </c>
      <c r="M14" s="33" t="s">
        <v>21</v>
      </c>
      <c r="N14" s="34" t="s">
        <v>22</v>
      </c>
      <c r="O14" s="26"/>
      <c r="P14" s="31" t="s">
        <v>20</v>
      </c>
      <c r="Q14" s="32" t="s">
        <v>4</v>
      </c>
      <c r="R14" s="33" t="s">
        <v>21</v>
      </c>
      <c r="S14" s="34" t="s">
        <v>22</v>
      </c>
    </row>
    <row r="15">
      <c r="A15" s="11" t="s">
        <v>23</v>
      </c>
      <c r="B15" s="35">
        <v>200.0</v>
      </c>
      <c r="C15" s="36" t="s">
        <v>24</v>
      </c>
      <c r="D15" s="37" t="s">
        <v>6</v>
      </c>
      <c r="E15" s="16"/>
      <c r="F15" s="11" t="s">
        <v>23</v>
      </c>
      <c r="G15" s="35">
        <v>200.0</v>
      </c>
      <c r="H15" s="36" t="s">
        <v>24</v>
      </c>
      <c r="I15" s="37" t="s">
        <v>6</v>
      </c>
      <c r="J15" s="16"/>
      <c r="K15" s="11" t="s">
        <v>25</v>
      </c>
      <c r="L15" s="35">
        <v>30000.0</v>
      </c>
      <c r="M15" s="36" t="s">
        <v>24</v>
      </c>
      <c r="N15" s="37" t="s">
        <v>8</v>
      </c>
      <c r="O15" s="26"/>
      <c r="P15" s="11" t="s">
        <v>23</v>
      </c>
      <c r="Q15" s="35">
        <v>200.0</v>
      </c>
      <c r="R15" s="36" t="s">
        <v>24</v>
      </c>
      <c r="S15" s="37" t="s">
        <v>6</v>
      </c>
    </row>
    <row r="16">
      <c r="A16" s="11" t="s">
        <v>26</v>
      </c>
      <c r="B16" s="35">
        <v>234.0</v>
      </c>
      <c r="C16" s="36" t="s">
        <v>24</v>
      </c>
      <c r="D16" s="37" t="s">
        <v>6</v>
      </c>
      <c r="E16" s="16"/>
      <c r="F16" s="11" t="s">
        <v>27</v>
      </c>
      <c r="G16" s="35">
        <v>1500.0</v>
      </c>
      <c r="H16" s="36" t="s">
        <v>24</v>
      </c>
      <c r="I16" s="37" t="s">
        <v>10</v>
      </c>
      <c r="J16" s="16"/>
      <c r="K16" s="11" t="s">
        <v>28</v>
      </c>
      <c r="L16" s="35">
        <v>20000.0</v>
      </c>
      <c r="M16" s="36" t="s">
        <v>29</v>
      </c>
      <c r="N16" s="37" t="s">
        <v>16</v>
      </c>
      <c r="O16" s="26"/>
      <c r="P16" s="11" t="s">
        <v>26</v>
      </c>
      <c r="Q16" s="35">
        <v>150.0</v>
      </c>
      <c r="R16" s="36" t="s">
        <v>24</v>
      </c>
      <c r="S16" s="37" t="s">
        <v>6</v>
      </c>
    </row>
    <row r="17">
      <c r="A17" s="11" t="s">
        <v>30</v>
      </c>
      <c r="B17" s="35">
        <v>1234.0</v>
      </c>
      <c r="C17" s="36" t="s">
        <v>24</v>
      </c>
      <c r="D17" s="37" t="s">
        <v>6</v>
      </c>
      <c r="E17" s="16"/>
      <c r="F17" s="11" t="s">
        <v>31</v>
      </c>
      <c r="G17" s="35">
        <v>20000.0</v>
      </c>
      <c r="H17" s="36" t="s">
        <v>24</v>
      </c>
      <c r="I17" s="37" t="s">
        <v>8</v>
      </c>
      <c r="J17" s="16"/>
      <c r="K17" s="11" t="s">
        <v>32</v>
      </c>
      <c r="L17" s="35">
        <v>2000.0</v>
      </c>
      <c r="M17" s="36" t="s">
        <v>24</v>
      </c>
      <c r="N17" s="37" t="s">
        <v>15</v>
      </c>
      <c r="O17" s="26"/>
      <c r="P17" s="11" t="s">
        <v>30</v>
      </c>
      <c r="Q17" s="35">
        <v>3000.0</v>
      </c>
      <c r="R17" s="36" t="s">
        <v>24</v>
      </c>
      <c r="S17" s="37" t="s">
        <v>6</v>
      </c>
    </row>
    <row r="18">
      <c r="A18" s="11" t="s">
        <v>33</v>
      </c>
      <c r="B18" s="35">
        <v>1134.0</v>
      </c>
      <c r="C18" s="36" t="s">
        <v>24</v>
      </c>
      <c r="D18" s="37" t="s">
        <v>8</v>
      </c>
      <c r="E18" s="16"/>
      <c r="F18" s="11" t="s">
        <v>34</v>
      </c>
      <c r="G18" s="35">
        <v>10000.0</v>
      </c>
      <c r="H18" s="36" t="s">
        <v>24</v>
      </c>
      <c r="I18" s="37" t="s">
        <v>15</v>
      </c>
      <c r="J18" s="16"/>
      <c r="K18" s="11" t="s">
        <v>35</v>
      </c>
      <c r="L18" s="35">
        <v>1500.0</v>
      </c>
      <c r="M18" s="36" t="s">
        <v>24</v>
      </c>
      <c r="N18" s="37" t="s">
        <v>14</v>
      </c>
      <c r="O18" s="26"/>
      <c r="P18" s="11" t="s">
        <v>33</v>
      </c>
      <c r="Q18" s="35">
        <v>15000.0</v>
      </c>
      <c r="R18" s="36" t="s">
        <v>24</v>
      </c>
      <c r="S18" s="37" t="s">
        <v>8</v>
      </c>
    </row>
    <row r="19">
      <c r="A19" s="11" t="s">
        <v>36</v>
      </c>
      <c r="B19" s="35">
        <v>5432.0</v>
      </c>
      <c r="C19" s="36" t="s">
        <v>29</v>
      </c>
      <c r="D19" s="37" t="s">
        <v>16</v>
      </c>
      <c r="E19" s="16"/>
      <c r="F19" s="11" t="s">
        <v>37</v>
      </c>
      <c r="G19" s="35">
        <v>15000.0</v>
      </c>
      <c r="H19" s="36" t="s">
        <v>29</v>
      </c>
      <c r="I19" s="37" t="s">
        <v>16</v>
      </c>
      <c r="J19" s="16"/>
      <c r="K19" s="11" t="s">
        <v>38</v>
      </c>
      <c r="L19" s="35">
        <v>500.0</v>
      </c>
      <c r="M19" s="36" t="s">
        <v>24</v>
      </c>
      <c r="N19" s="37" t="s">
        <v>12</v>
      </c>
      <c r="O19" s="26"/>
      <c r="P19" s="11" t="s">
        <v>36</v>
      </c>
      <c r="Q19" s="35">
        <v>20000.0</v>
      </c>
      <c r="R19" s="36" t="s">
        <v>29</v>
      </c>
      <c r="S19" s="37" t="s">
        <v>16</v>
      </c>
    </row>
    <row r="20">
      <c r="A20" s="11" t="s">
        <v>39</v>
      </c>
      <c r="B20" s="35">
        <v>5432.0</v>
      </c>
      <c r="C20" s="36" t="s">
        <v>24</v>
      </c>
      <c r="D20" s="37" t="s">
        <v>10</v>
      </c>
      <c r="E20" s="16"/>
      <c r="F20" s="11" t="s">
        <v>40</v>
      </c>
      <c r="G20" s="35">
        <v>25000.0</v>
      </c>
      <c r="H20" s="36" t="s">
        <v>24</v>
      </c>
      <c r="I20" s="37" t="s">
        <v>12</v>
      </c>
      <c r="J20" s="16"/>
      <c r="K20" s="11" t="s">
        <v>41</v>
      </c>
      <c r="L20" s="35">
        <v>33.0</v>
      </c>
      <c r="M20" s="36" t="s">
        <v>24</v>
      </c>
      <c r="N20" s="37" t="s">
        <v>15</v>
      </c>
      <c r="O20" s="16"/>
      <c r="P20" s="11" t="s">
        <v>39</v>
      </c>
      <c r="Q20" s="35">
        <v>2500.0</v>
      </c>
      <c r="R20" s="36" t="s">
        <v>24</v>
      </c>
      <c r="S20" s="37" t="s">
        <v>10</v>
      </c>
    </row>
    <row r="21">
      <c r="A21" s="11" t="s">
        <v>42</v>
      </c>
      <c r="B21" s="35">
        <v>5567.0</v>
      </c>
      <c r="C21" s="36" t="s">
        <v>24</v>
      </c>
      <c r="D21" s="37" t="s">
        <v>15</v>
      </c>
      <c r="E21" s="16"/>
      <c r="F21" s="11" t="s">
        <v>43</v>
      </c>
      <c r="G21" s="35">
        <v>7000.0</v>
      </c>
      <c r="H21" s="36" t="s">
        <v>24</v>
      </c>
      <c r="I21" s="37" t="s">
        <v>14</v>
      </c>
      <c r="J21" s="16"/>
      <c r="K21" s="11" t="s">
        <v>44</v>
      </c>
      <c r="L21" s="35">
        <v>446.0</v>
      </c>
      <c r="M21" s="36" t="s">
        <v>29</v>
      </c>
      <c r="N21" s="37" t="s">
        <v>16</v>
      </c>
      <c r="O21" s="16"/>
      <c r="P21" s="11" t="s">
        <v>42</v>
      </c>
      <c r="Q21" s="35">
        <v>5000.0</v>
      </c>
      <c r="R21" s="36" t="s">
        <v>24</v>
      </c>
      <c r="S21" s="37" t="s">
        <v>15</v>
      </c>
    </row>
    <row r="22">
      <c r="A22" s="11" t="s">
        <v>45</v>
      </c>
      <c r="B22" s="35">
        <v>3256.0</v>
      </c>
      <c r="C22" s="36" t="s">
        <v>24</v>
      </c>
      <c r="D22" s="37" t="s">
        <v>12</v>
      </c>
      <c r="E22" s="16"/>
      <c r="F22" s="11" t="s">
        <v>46</v>
      </c>
      <c r="G22" s="35">
        <v>5000.0</v>
      </c>
      <c r="H22" s="36" t="s">
        <v>24</v>
      </c>
      <c r="I22" s="37" t="s">
        <v>15</v>
      </c>
      <c r="J22" s="16"/>
      <c r="K22" s="11" t="s">
        <v>47</v>
      </c>
      <c r="L22" s="35">
        <v>752.0</v>
      </c>
      <c r="M22" s="36" t="s">
        <v>29</v>
      </c>
      <c r="N22" s="37" t="s">
        <v>16</v>
      </c>
      <c r="O22" s="16"/>
      <c r="P22" s="11" t="s">
        <v>45</v>
      </c>
      <c r="Q22" s="35">
        <v>25000.0</v>
      </c>
      <c r="R22" s="36" t="s">
        <v>24</v>
      </c>
      <c r="S22" s="37" t="s">
        <v>12</v>
      </c>
    </row>
    <row r="23">
      <c r="A23" s="11" t="s">
        <v>48</v>
      </c>
      <c r="B23" s="35">
        <v>6432.0</v>
      </c>
      <c r="C23" s="36" t="s">
        <v>24</v>
      </c>
      <c r="D23" s="37" t="s">
        <v>13</v>
      </c>
      <c r="E23" s="16"/>
      <c r="F23" s="11" t="s">
        <v>49</v>
      </c>
      <c r="G23" s="35">
        <v>600.0</v>
      </c>
      <c r="H23" s="36" t="s">
        <v>24</v>
      </c>
      <c r="I23" s="37" t="s">
        <v>6</v>
      </c>
      <c r="J23" s="16"/>
      <c r="K23" s="11" t="s">
        <v>50</v>
      </c>
      <c r="L23" s="35">
        <v>836.0</v>
      </c>
      <c r="M23" s="36" t="s">
        <v>24</v>
      </c>
      <c r="N23" s="37" t="s">
        <v>10</v>
      </c>
      <c r="O23" s="16"/>
      <c r="P23" s="11" t="s">
        <v>48</v>
      </c>
      <c r="Q23" s="35">
        <v>5000.0</v>
      </c>
      <c r="R23" s="36" t="s">
        <v>24</v>
      </c>
      <c r="S23" s="37" t="s">
        <v>13</v>
      </c>
    </row>
    <row r="24">
      <c r="A24" s="11" t="s">
        <v>51</v>
      </c>
      <c r="B24" s="35">
        <v>68.0</v>
      </c>
      <c r="C24" s="36" t="s">
        <v>29</v>
      </c>
      <c r="D24" s="37" t="s">
        <v>16</v>
      </c>
      <c r="E24" s="16"/>
      <c r="F24" s="11" t="s">
        <v>52</v>
      </c>
      <c r="G24" s="35">
        <v>80000.0</v>
      </c>
      <c r="H24" s="36" t="s">
        <v>24</v>
      </c>
      <c r="I24" s="37" t="s">
        <v>14</v>
      </c>
      <c r="J24" s="16"/>
      <c r="K24" s="11" t="s">
        <v>53</v>
      </c>
      <c r="L24" s="35">
        <v>3566.0</v>
      </c>
      <c r="M24" s="36" t="s">
        <v>24</v>
      </c>
      <c r="N24" s="37" t="s">
        <v>8</v>
      </c>
      <c r="O24" s="16"/>
      <c r="P24" s="11" t="s">
        <v>51</v>
      </c>
      <c r="Q24" s="35">
        <v>8000.0</v>
      </c>
      <c r="R24" s="36" t="s">
        <v>29</v>
      </c>
      <c r="S24" s="37" t="s">
        <v>16</v>
      </c>
    </row>
    <row r="25">
      <c r="A25" s="11" t="s">
        <v>54</v>
      </c>
      <c r="B25" s="35">
        <v>4444.0</v>
      </c>
      <c r="C25" s="36" t="s">
        <v>24</v>
      </c>
      <c r="D25" s="37" t="s">
        <v>6</v>
      </c>
      <c r="E25" s="16"/>
      <c r="F25" s="11" t="s">
        <v>55</v>
      </c>
      <c r="G25" s="35">
        <v>18000.0</v>
      </c>
      <c r="H25" s="36" t="s">
        <v>29</v>
      </c>
      <c r="I25" s="37" t="s">
        <v>16</v>
      </c>
      <c r="J25" s="16"/>
      <c r="K25" s="11" t="s">
        <v>56</v>
      </c>
      <c r="L25" s="35">
        <v>2563.0</v>
      </c>
      <c r="M25" s="36" t="s">
        <v>24</v>
      </c>
      <c r="N25" s="37" t="s">
        <v>12</v>
      </c>
      <c r="O25" s="16"/>
      <c r="P25" s="11" t="s">
        <v>54</v>
      </c>
      <c r="Q25" s="35">
        <v>1200.0</v>
      </c>
      <c r="R25" s="36" t="s">
        <v>24</v>
      </c>
      <c r="S25" s="37" t="s">
        <v>6</v>
      </c>
    </row>
    <row r="26">
      <c r="A26" s="11" t="s">
        <v>57</v>
      </c>
      <c r="B26" s="35">
        <v>3225.0</v>
      </c>
      <c r="C26" s="36" t="s">
        <v>24</v>
      </c>
      <c r="D26" s="37" t="s">
        <v>6</v>
      </c>
      <c r="E26" s="16"/>
      <c r="F26" s="11" t="s">
        <v>58</v>
      </c>
      <c r="G26" s="35">
        <v>1200.0</v>
      </c>
      <c r="H26" s="36" t="s">
        <v>24</v>
      </c>
      <c r="I26" s="37" t="s">
        <v>6</v>
      </c>
      <c r="J26" s="16"/>
      <c r="K26" s="11" t="s">
        <v>59</v>
      </c>
      <c r="L26" s="35">
        <v>2456.0</v>
      </c>
      <c r="M26" s="36" t="s">
        <v>24</v>
      </c>
      <c r="N26" s="37" t="s">
        <v>14</v>
      </c>
      <c r="O26" s="16"/>
      <c r="P26" s="11" t="s">
        <v>57</v>
      </c>
      <c r="Q26" s="35">
        <v>1500.0</v>
      </c>
      <c r="R26" s="36" t="s">
        <v>24</v>
      </c>
      <c r="S26" s="37" t="s">
        <v>6</v>
      </c>
    </row>
    <row r="27">
      <c r="A27" s="11" t="s">
        <v>60</v>
      </c>
      <c r="B27" s="35">
        <v>775.0</v>
      </c>
      <c r="C27" s="36" t="s">
        <v>24</v>
      </c>
      <c r="D27" s="37" t="s">
        <v>14</v>
      </c>
      <c r="E27" s="16"/>
      <c r="F27" s="11" t="s">
        <v>61</v>
      </c>
      <c r="G27" s="35">
        <v>3000.0</v>
      </c>
      <c r="H27" s="36" t="s">
        <v>24</v>
      </c>
      <c r="I27" s="37" t="s">
        <v>12</v>
      </c>
      <c r="J27" s="16"/>
      <c r="K27" s="11" t="s">
        <v>62</v>
      </c>
      <c r="L27" s="35">
        <v>321.0</v>
      </c>
      <c r="M27" s="36" t="s">
        <v>24</v>
      </c>
      <c r="N27" s="37" t="s">
        <v>14</v>
      </c>
      <c r="O27" s="16"/>
      <c r="P27" s="11" t="s">
        <v>60</v>
      </c>
      <c r="Q27" s="35">
        <v>1200.0</v>
      </c>
      <c r="R27" s="36" t="s">
        <v>24</v>
      </c>
      <c r="S27" s="37" t="s">
        <v>14</v>
      </c>
    </row>
    <row r="28">
      <c r="A28" s="11" t="s">
        <v>63</v>
      </c>
      <c r="B28" s="35">
        <v>367.0</v>
      </c>
      <c r="C28" s="36" t="s">
        <v>24</v>
      </c>
      <c r="D28" s="37" t="s">
        <v>6</v>
      </c>
      <c r="E28" s="16"/>
      <c r="F28" s="11" t="s">
        <v>64</v>
      </c>
      <c r="G28" s="35">
        <v>12000.0</v>
      </c>
      <c r="H28" s="36" t="s">
        <v>24</v>
      </c>
      <c r="I28" s="37" t="s">
        <v>15</v>
      </c>
      <c r="J28" s="16"/>
      <c r="K28" s="11" t="s">
        <v>65</v>
      </c>
      <c r="L28" s="35">
        <v>578.0</v>
      </c>
      <c r="M28" s="36" t="s">
        <v>24</v>
      </c>
      <c r="N28" s="37" t="s">
        <v>15</v>
      </c>
      <c r="O28" s="16"/>
      <c r="P28" s="11" t="s">
        <v>63</v>
      </c>
      <c r="Q28" s="35">
        <v>400.0</v>
      </c>
      <c r="R28" s="36" t="s">
        <v>24</v>
      </c>
      <c r="S28" s="37" t="s">
        <v>6</v>
      </c>
    </row>
    <row r="29">
      <c r="A29" s="11" t="s">
        <v>66</v>
      </c>
      <c r="B29" s="35">
        <v>22478.0</v>
      </c>
      <c r="C29" s="36" t="s">
        <v>24</v>
      </c>
      <c r="D29" s="37" t="s">
        <v>15</v>
      </c>
      <c r="E29" s="16"/>
      <c r="F29" s="11" t="s">
        <v>67</v>
      </c>
      <c r="G29" s="35">
        <v>4000.0</v>
      </c>
      <c r="H29" s="36" t="s">
        <v>24</v>
      </c>
      <c r="I29" s="37" t="s">
        <v>12</v>
      </c>
      <c r="J29" s="16"/>
      <c r="K29" s="11" t="s">
        <v>68</v>
      </c>
      <c r="L29" s="35">
        <v>3357.0</v>
      </c>
      <c r="M29" s="36" t="s">
        <v>29</v>
      </c>
      <c r="N29" s="37" t="s">
        <v>16</v>
      </c>
      <c r="O29" s="16"/>
      <c r="P29" s="11" t="s">
        <v>66</v>
      </c>
      <c r="Q29" s="35">
        <v>7000.0</v>
      </c>
      <c r="R29" s="36" t="s">
        <v>24</v>
      </c>
      <c r="S29" s="37" t="s">
        <v>15</v>
      </c>
    </row>
    <row r="30">
      <c r="A30" s="11" t="s">
        <v>69</v>
      </c>
      <c r="B30" s="35">
        <v>224.0</v>
      </c>
      <c r="C30" s="36" t="s">
        <v>29</v>
      </c>
      <c r="D30" s="37" t="s">
        <v>16</v>
      </c>
      <c r="E30" s="16"/>
      <c r="F30" s="11" t="s">
        <v>25</v>
      </c>
      <c r="G30" s="35">
        <v>30000.0</v>
      </c>
      <c r="H30" s="36" t="s">
        <v>24</v>
      </c>
      <c r="I30" s="37" t="s">
        <v>8</v>
      </c>
      <c r="J30" s="16"/>
      <c r="K30" s="11" t="s">
        <v>70</v>
      </c>
      <c r="L30" s="35">
        <v>22.0</v>
      </c>
      <c r="M30" s="36" t="s">
        <v>24</v>
      </c>
      <c r="N30" s="37" t="s">
        <v>15</v>
      </c>
      <c r="O30" s="16"/>
      <c r="P30" s="11" t="s">
        <v>69</v>
      </c>
      <c r="Q30" s="35">
        <v>3500.0</v>
      </c>
      <c r="R30" s="36" t="s">
        <v>29</v>
      </c>
      <c r="S30" s="37" t="s">
        <v>16</v>
      </c>
    </row>
    <row r="31">
      <c r="A31" s="11" t="s">
        <v>71</v>
      </c>
      <c r="B31" s="35">
        <v>246.0</v>
      </c>
      <c r="C31" s="36" t="s">
        <v>24</v>
      </c>
      <c r="D31" s="37" t="s">
        <v>15</v>
      </c>
      <c r="E31" s="16"/>
      <c r="F31" s="11" t="s">
        <v>28</v>
      </c>
      <c r="G31" s="35">
        <v>20000.0</v>
      </c>
      <c r="H31" s="36" t="s">
        <v>29</v>
      </c>
      <c r="I31" s="37" t="s">
        <v>16</v>
      </c>
      <c r="J31" s="16"/>
      <c r="K31" s="11" t="s">
        <v>71</v>
      </c>
      <c r="L31" s="35">
        <v>1200.0</v>
      </c>
      <c r="M31" s="36" t="s">
        <v>24</v>
      </c>
      <c r="N31" s="37" t="s">
        <v>15</v>
      </c>
      <c r="O31" s="16"/>
      <c r="P31" s="11" t="s">
        <v>25</v>
      </c>
      <c r="Q31" s="35">
        <v>30000.0</v>
      </c>
      <c r="R31" s="36" t="s">
        <v>24</v>
      </c>
      <c r="S31" s="37" t="s">
        <v>8</v>
      </c>
    </row>
    <row r="32">
      <c r="A32" s="11" t="s">
        <v>41</v>
      </c>
      <c r="B32" s="35">
        <v>33.0</v>
      </c>
      <c r="C32" s="36" t="s">
        <v>24</v>
      </c>
      <c r="D32" s="37" t="s">
        <v>15</v>
      </c>
      <c r="E32" s="16"/>
      <c r="F32" s="11" t="s">
        <v>32</v>
      </c>
      <c r="G32" s="35">
        <v>2000.0</v>
      </c>
      <c r="H32" s="36" t="s">
        <v>24</v>
      </c>
      <c r="I32" s="37" t="s">
        <v>15</v>
      </c>
      <c r="J32" s="16"/>
      <c r="K32" s="11" t="s">
        <v>41</v>
      </c>
      <c r="L32" s="35">
        <v>800.0</v>
      </c>
      <c r="M32" s="36" t="s">
        <v>24</v>
      </c>
      <c r="N32" s="37" t="s">
        <v>15</v>
      </c>
      <c r="O32" s="16"/>
      <c r="P32" s="11" t="s">
        <v>28</v>
      </c>
      <c r="Q32" s="35">
        <v>20000.0</v>
      </c>
      <c r="R32" s="36" t="s">
        <v>29</v>
      </c>
      <c r="S32" s="37" t="s">
        <v>16</v>
      </c>
    </row>
    <row r="33">
      <c r="A33" s="11" t="s">
        <v>44</v>
      </c>
      <c r="B33" s="35">
        <v>446.0</v>
      </c>
      <c r="C33" s="36" t="s">
        <v>29</v>
      </c>
      <c r="D33" s="37" t="s">
        <v>16</v>
      </c>
      <c r="E33" s="16"/>
      <c r="F33" s="11" t="s">
        <v>35</v>
      </c>
      <c r="G33" s="35">
        <v>1500.0</v>
      </c>
      <c r="H33" s="36" t="s">
        <v>24</v>
      </c>
      <c r="I33" s="37" t="s">
        <v>14</v>
      </c>
      <c r="J33" s="16"/>
      <c r="K33" s="11" t="s">
        <v>44</v>
      </c>
      <c r="L33" s="35">
        <v>10000.0</v>
      </c>
      <c r="M33" s="36" t="s">
        <v>29</v>
      </c>
      <c r="N33" s="37" t="s">
        <v>16</v>
      </c>
      <c r="O33" s="16"/>
      <c r="P33" s="11" t="s">
        <v>32</v>
      </c>
      <c r="Q33" s="35">
        <v>2000.0</v>
      </c>
      <c r="R33" s="36" t="s">
        <v>24</v>
      </c>
      <c r="S33" s="37" t="s">
        <v>15</v>
      </c>
    </row>
    <row r="34">
      <c r="A34" s="11" t="s">
        <v>47</v>
      </c>
      <c r="B34" s="35">
        <v>752.0</v>
      </c>
      <c r="C34" s="36" t="s">
        <v>29</v>
      </c>
      <c r="D34" s="37" t="s">
        <v>16</v>
      </c>
      <c r="E34" s="16"/>
      <c r="F34" s="11" t="s">
        <v>38</v>
      </c>
      <c r="G34" s="35">
        <v>500.0</v>
      </c>
      <c r="H34" s="36" t="s">
        <v>24</v>
      </c>
      <c r="I34" s="37" t="s">
        <v>12</v>
      </c>
      <c r="J34" s="16"/>
      <c r="K34" s="11" t="s">
        <v>47</v>
      </c>
      <c r="L34" s="35">
        <v>15000.0</v>
      </c>
      <c r="M34" s="36" t="s">
        <v>29</v>
      </c>
      <c r="N34" s="37" t="s">
        <v>16</v>
      </c>
      <c r="O34" s="16"/>
      <c r="P34" s="11" t="s">
        <v>35</v>
      </c>
      <c r="Q34" s="35">
        <v>1500.0</v>
      </c>
      <c r="R34" s="36" t="s">
        <v>24</v>
      </c>
      <c r="S34" s="37" t="s">
        <v>14</v>
      </c>
    </row>
    <row r="35">
      <c r="A35" s="11" t="s">
        <v>50</v>
      </c>
      <c r="B35" s="35">
        <v>836.0</v>
      </c>
      <c r="C35" s="36" t="s">
        <v>24</v>
      </c>
      <c r="D35" s="37" t="s">
        <v>10</v>
      </c>
      <c r="E35" s="16"/>
      <c r="F35" s="11" t="s">
        <v>72</v>
      </c>
      <c r="G35" s="35">
        <v>300.0</v>
      </c>
      <c r="H35" s="36" t="s">
        <v>24</v>
      </c>
      <c r="I35" s="37" t="s">
        <v>15</v>
      </c>
      <c r="J35" s="16"/>
      <c r="K35" s="11" t="s">
        <v>50</v>
      </c>
      <c r="L35" s="35">
        <v>1500.0</v>
      </c>
      <c r="M35" s="36" t="s">
        <v>24</v>
      </c>
      <c r="N35" s="37" t="s">
        <v>10</v>
      </c>
      <c r="O35" s="16"/>
      <c r="P35" s="11" t="s">
        <v>38</v>
      </c>
      <c r="Q35" s="35">
        <v>500.0</v>
      </c>
      <c r="R35" s="36" t="s">
        <v>24</v>
      </c>
      <c r="S35" s="37" t="s">
        <v>12</v>
      </c>
    </row>
    <row r="36">
      <c r="A36" s="11" t="s">
        <v>53</v>
      </c>
      <c r="B36" s="35">
        <v>3566.0</v>
      </c>
      <c r="C36" s="36" t="s">
        <v>24</v>
      </c>
      <c r="D36" s="37" t="s">
        <v>8</v>
      </c>
      <c r="E36" s="16"/>
      <c r="F36" s="11" t="s">
        <v>73</v>
      </c>
      <c r="G36" s="35">
        <v>3500.0</v>
      </c>
      <c r="H36" s="36" t="s">
        <v>24</v>
      </c>
      <c r="I36" s="37" t="s">
        <v>6</v>
      </c>
      <c r="J36" s="16"/>
      <c r="K36" s="11" t="s">
        <v>53</v>
      </c>
      <c r="L36" s="35">
        <v>15000.0</v>
      </c>
      <c r="M36" s="36" t="s">
        <v>24</v>
      </c>
      <c r="N36" s="37" t="s">
        <v>8</v>
      </c>
      <c r="O36" s="16"/>
      <c r="P36" s="11" t="s">
        <v>41</v>
      </c>
      <c r="Q36" s="35">
        <v>33.0</v>
      </c>
      <c r="R36" s="36" t="s">
        <v>24</v>
      </c>
      <c r="S36" s="37" t="s">
        <v>15</v>
      </c>
    </row>
    <row r="37">
      <c r="A37" s="11" t="s">
        <v>56</v>
      </c>
      <c r="B37" s="35">
        <v>2563.0</v>
      </c>
      <c r="C37" s="36" t="s">
        <v>24</v>
      </c>
      <c r="D37" s="37" t="s">
        <v>12</v>
      </c>
      <c r="E37" s="16"/>
      <c r="F37" s="11" t="s">
        <v>74</v>
      </c>
      <c r="G37" s="35">
        <v>25000.0</v>
      </c>
      <c r="H37" s="36" t="s">
        <v>24</v>
      </c>
      <c r="I37" s="37" t="s">
        <v>75</v>
      </c>
      <c r="J37" s="16"/>
      <c r="K37" s="11" t="s">
        <v>56</v>
      </c>
      <c r="L37" s="35">
        <v>18000.0</v>
      </c>
      <c r="M37" s="36" t="s">
        <v>24</v>
      </c>
      <c r="N37" s="37" t="s">
        <v>12</v>
      </c>
      <c r="O37" s="16"/>
      <c r="P37" s="11" t="s">
        <v>44</v>
      </c>
      <c r="Q37" s="35">
        <v>446.0</v>
      </c>
      <c r="R37" s="36" t="s">
        <v>29</v>
      </c>
      <c r="S37" s="37" t="s">
        <v>16</v>
      </c>
    </row>
    <row r="38">
      <c r="A38" s="11" t="s">
        <v>59</v>
      </c>
      <c r="B38" s="35">
        <v>2456.0</v>
      </c>
      <c r="C38" s="36" t="s">
        <v>24</v>
      </c>
      <c r="D38" s="37" t="s">
        <v>14</v>
      </c>
      <c r="E38" s="16"/>
      <c r="F38" s="11" t="s">
        <v>76</v>
      </c>
      <c r="G38" s="35">
        <v>6000.0</v>
      </c>
      <c r="H38" s="36" t="s">
        <v>24</v>
      </c>
      <c r="I38" s="37" t="s">
        <v>14</v>
      </c>
      <c r="J38" s="16"/>
      <c r="K38" s="11" t="s">
        <v>59</v>
      </c>
      <c r="L38" s="35">
        <v>12000.0</v>
      </c>
      <c r="M38" s="36" t="s">
        <v>24</v>
      </c>
      <c r="N38" s="37" t="s">
        <v>14</v>
      </c>
      <c r="O38" s="16"/>
      <c r="P38" s="11" t="s">
        <v>47</v>
      </c>
      <c r="Q38" s="35">
        <v>752.0</v>
      </c>
      <c r="R38" s="36" t="s">
        <v>29</v>
      </c>
      <c r="S38" s="37" t="s">
        <v>16</v>
      </c>
    </row>
    <row r="39">
      <c r="A39" s="11" t="s">
        <v>62</v>
      </c>
      <c r="B39" s="35">
        <v>321.0</v>
      </c>
      <c r="C39" s="36" t="s">
        <v>24</v>
      </c>
      <c r="D39" s="37" t="s">
        <v>14</v>
      </c>
      <c r="E39" s="16"/>
      <c r="F39" s="11" t="s">
        <v>77</v>
      </c>
      <c r="G39" s="35">
        <v>10000.0</v>
      </c>
      <c r="H39" s="36" t="s">
        <v>24</v>
      </c>
      <c r="I39" s="37" t="s">
        <v>15</v>
      </c>
      <c r="J39" s="16"/>
      <c r="K39" s="11" t="s">
        <v>62</v>
      </c>
      <c r="L39" s="35">
        <v>2500.0</v>
      </c>
      <c r="M39" s="36" t="s">
        <v>24</v>
      </c>
      <c r="N39" s="37" t="s">
        <v>14</v>
      </c>
      <c r="O39" s="16"/>
      <c r="P39" s="11" t="s">
        <v>50</v>
      </c>
      <c r="Q39" s="35">
        <v>836.0</v>
      </c>
      <c r="R39" s="36" t="s">
        <v>24</v>
      </c>
      <c r="S39" s="37" t="s">
        <v>10</v>
      </c>
    </row>
    <row r="40">
      <c r="A40" s="11" t="s">
        <v>65</v>
      </c>
      <c r="B40" s="35">
        <v>578.0</v>
      </c>
      <c r="C40" s="36" t="s">
        <v>24</v>
      </c>
      <c r="D40" s="37" t="s">
        <v>15</v>
      </c>
      <c r="E40" s="16"/>
      <c r="F40" s="11" t="s">
        <v>78</v>
      </c>
      <c r="G40" s="35">
        <v>12000.0</v>
      </c>
      <c r="H40" s="36" t="s">
        <v>29</v>
      </c>
      <c r="I40" s="37" t="s">
        <v>16</v>
      </c>
      <c r="J40" s="16"/>
      <c r="K40" s="11" t="s">
        <v>65</v>
      </c>
      <c r="L40" s="35">
        <v>7000.0</v>
      </c>
      <c r="M40" s="36" t="s">
        <v>24</v>
      </c>
      <c r="N40" s="37" t="s">
        <v>15</v>
      </c>
      <c r="O40" s="16"/>
      <c r="P40" s="11" t="s">
        <v>53</v>
      </c>
      <c r="Q40" s="35">
        <v>3566.0</v>
      </c>
      <c r="R40" s="36" t="s">
        <v>24</v>
      </c>
      <c r="S40" s="37" t="s">
        <v>8</v>
      </c>
    </row>
    <row r="41">
      <c r="A41" s="11" t="s">
        <v>68</v>
      </c>
      <c r="B41" s="35">
        <v>3357.0</v>
      </c>
      <c r="C41" s="36" t="s">
        <v>29</v>
      </c>
      <c r="D41" s="37" t="s">
        <v>16</v>
      </c>
      <c r="E41" s="16"/>
      <c r="F41" s="11" t="s">
        <v>79</v>
      </c>
      <c r="G41" s="35">
        <v>30000.0</v>
      </c>
      <c r="H41" s="36" t="s">
        <v>24</v>
      </c>
      <c r="I41" s="37" t="s">
        <v>12</v>
      </c>
      <c r="J41" s="16"/>
      <c r="K41" s="11" t="s">
        <v>41</v>
      </c>
      <c r="L41" s="35">
        <v>33.0</v>
      </c>
      <c r="M41" s="36" t="s">
        <v>24</v>
      </c>
      <c r="N41" s="37" t="s">
        <v>15</v>
      </c>
      <c r="O41" s="16"/>
      <c r="P41" s="11" t="s">
        <v>56</v>
      </c>
      <c r="Q41" s="35">
        <v>2563.0</v>
      </c>
      <c r="R41" s="36" t="s">
        <v>24</v>
      </c>
      <c r="S41" s="37" t="s">
        <v>12</v>
      </c>
    </row>
    <row r="42">
      <c r="A42" s="11" t="s">
        <v>70</v>
      </c>
      <c r="B42" s="35">
        <v>22.0</v>
      </c>
      <c r="C42" s="36" t="s">
        <v>24</v>
      </c>
      <c r="D42" s="37" t="s">
        <v>15</v>
      </c>
      <c r="E42" s="16"/>
      <c r="F42" s="11" t="s">
        <v>80</v>
      </c>
      <c r="G42" s="35">
        <v>15000.0</v>
      </c>
      <c r="H42" s="36" t="s">
        <v>24</v>
      </c>
      <c r="I42" s="37" t="s">
        <v>15</v>
      </c>
      <c r="J42" s="16"/>
      <c r="K42" s="11" t="s">
        <v>44</v>
      </c>
      <c r="L42" s="35">
        <v>446.0</v>
      </c>
      <c r="M42" s="36" t="s">
        <v>29</v>
      </c>
      <c r="N42" s="37" t="s">
        <v>16</v>
      </c>
      <c r="O42" s="16"/>
      <c r="P42" s="11" t="s">
        <v>59</v>
      </c>
      <c r="Q42" s="35">
        <v>2456.0</v>
      </c>
      <c r="R42" s="36" t="s">
        <v>24</v>
      </c>
      <c r="S42" s="37" t="s">
        <v>14</v>
      </c>
    </row>
    <row r="43">
      <c r="A43" s="11" t="s">
        <v>81</v>
      </c>
      <c r="B43" s="35">
        <v>446.0</v>
      </c>
      <c r="C43" s="36" t="s">
        <v>24</v>
      </c>
      <c r="D43" s="37" t="s">
        <v>15</v>
      </c>
      <c r="E43" s="16"/>
      <c r="F43" s="11" t="s">
        <v>82</v>
      </c>
      <c r="G43" s="35">
        <v>20000.0</v>
      </c>
      <c r="H43" s="36" t="s">
        <v>24</v>
      </c>
      <c r="I43" s="37" t="s">
        <v>15</v>
      </c>
      <c r="J43" s="16"/>
      <c r="K43" s="11" t="s">
        <v>47</v>
      </c>
      <c r="L43" s="35">
        <v>752.0</v>
      </c>
      <c r="M43" s="36" t="s">
        <v>29</v>
      </c>
      <c r="N43" s="37" t="s">
        <v>16</v>
      </c>
      <c r="O43" s="16"/>
      <c r="P43" s="11" t="s">
        <v>62</v>
      </c>
      <c r="Q43" s="35">
        <v>321.0</v>
      </c>
      <c r="R43" s="36" t="s">
        <v>24</v>
      </c>
      <c r="S43" s="37" t="s">
        <v>14</v>
      </c>
    </row>
    <row r="44">
      <c r="A44" s="11" t="s">
        <v>83</v>
      </c>
      <c r="B44" s="35">
        <v>332.0</v>
      </c>
      <c r="C44" s="36" t="s">
        <v>24</v>
      </c>
      <c r="D44" s="37" t="s">
        <v>14</v>
      </c>
      <c r="E44" s="16"/>
      <c r="F44" s="11" t="s">
        <v>84</v>
      </c>
      <c r="G44" s="35">
        <v>40000.0</v>
      </c>
      <c r="H44" s="36" t="s">
        <v>29</v>
      </c>
      <c r="I44" s="37" t="s">
        <v>16</v>
      </c>
      <c r="J44" s="16"/>
      <c r="K44" s="11" t="s">
        <v>50</v>
      </c>
      <c r="L44" s="35">
        <v>836.0</v>
      </c>
      <c r="M44" s="36" t="s">
        <v>24</v>
      </c>
      <c r="N44" s="37" t="s">
        <v>10</v>
      </c>
      <c r="O44" s="16"/>
      <c r="P44" s="11" t="s">
        <v>65</v>
      </c>
      <c r="Q44" s="35">
        <v>578.0</v>
      </c>
      <c r="R44" s="36" t="s">
        <v>24</v>
      </c>
      <c r="S44" s="37" t="s">
        <v>15</v>
      </c>
    </row>
    <row r="45">
      <c r="A45" s="11" t="s">
        <v>85</v>
      </c>
      <c r="B45" s="35">
        <v>6789.0</v>
      </c>
      <c r="C45" s="36" t="s">
        <v>24</v>
      </c>
      <c r="D45" s="37" t="s">
        <v>6</v>
      </c>
      <c r="E45" s="16"/>
      <c r="F45" s="11" t="s">
        <v>86</v>
      </c>
      <c r="G45" s="35">
        <v>7000.0</v>
      </c>
      <c r="H45" s="36" t="s">
        <v>24</v>
      </c>
      <c r="I45" s="37" t="s">
        <v>15</v>
      </c>
      <c r="J45" s="16"/>
      <c r="K45" s="11" t="s">
        <v>53</v>
      </c>
      <c r="L45" s="35">
        <v>3566.0</v>
      </c>
      <c r="M45" s="36" t="s">
        <v>24</v>
      </c>
      <c r="N45" s="37" t="s">
        <v>8</v>
      </c>
      <c r="O45" s="16"/>
      <c r="P45" s="11" t="s">
        <v>68</v>
      </c>
      <c r="Q45" s="35">
        <v>3357.0</v>
      </c>
      <c r="R45" s="36" t="s">
        <v>29</v>
      </c>
      <c r="S45" s="37" t="s">
        <v>16</v>
      </c>
    </row>
    <row r="46">
      <c r="A46" s="11" t="s">
        <v>87</v>
      </c>
      <c r="B46" s="35">
        <v>3214.0</v>
      </c>
      <c r="C46" s="36" t="s">
        <v>24</v>
      </c>
      <c r="D46" s="37" t="s">
        <v>15</v>
      </c>
      <c r="E46" s="16"/>
      <c r="F46" s="11" t="s">
        <v>63</v>
      </c>
      <c r="G46" s="35">
        <v>500.0</v>
      </c>
      <c r="H46" s="36" t="s">
        <v>24</v>
      </c>
      <c r="I46" s="37" t="s">
        <v>6</v>
      </c>
      <c r="J46" s="16"/>
      <c r="K46" s="11" t="s">
        <v>56</v>
      </c>
      <c r="L46" s="35">
        <v>2563.0</v>
      </c>
      <c r="M46" s="36" t="s">
        <v>24</v>
      </c>
      <c r="N46" s="37" t="s">
        <v>12</v>
      </c>
      <c r="O46" s="16"/>
      <c r="P46" s="11" t="s">
        <v>70</v>
      </c>
      <c r="Q46" s="35">
        <v>22.0</v>
      </c>
      <c r="R46" s="36" t="s">
        <v>24</v>
      </c>
      <c r="S46" s="37" t="s">
        <v>15</v>
      </c>
    </row>
    <row r="47">
      <c r="A47" s="11" t="s">
        <v>88</v>
      </c>
      <c r="B47" s="35">
        <v>6884.0</v>
      </c>
      <c r="C47" s="36" t="s">
        <v>24</v>
      </c>
      <c r="D47" s="37" t="s">
        <v>14</v>
      </c>
      <c r="E47" s="16"/>
      <c r="F47" s="11" t="s">
        <v>89</v>
      </c>
      <c r="G47" s="35">
        <v>2000.0</v>
      </c>
      <c r="H47" s="36" t="s">
        <v>24</v>
      </c>
      <c r="I47" s="37" t="s">
        <v>10</v>
      </c>
      <c r="J47" s="16"/>
      <c r="K47" s="11" t="s">
        <v>59</v>
      </c>
      <c r="L47" s="35">
        <v>2456.0</v>
      </c>
      <c r="M47" s="36" t="s">
        <v>24</v>
      </c>
      <c r="N47" s="37" t="s">
        <v>14</v>
      </c>
      <c r="O47" s="16"/>
      <c r="P47" s="11" t="s">
        <v>71</v>
      </c>
      <c r="Q47" s="35">
        <v>1200.0</v>
      </c>
      <c r="R47" s="36" t="s">
        <v>24</v>
      </c>
      <c r="S47" s="37" t="s">
        <v>15</v>
      </c>
    </row>
    <row r="48">
      <c r="A48" s="11" t="s">
        <v>90</v>
      </c>
      <c r="B48" s="35">
        <v>2224.0</v>
      </c>
      <c r="C48" s="36" t="s">
        <v>24</v>
      </c>
      <c r="D48" s="37" t="s">
        <v>10</v>
      </c>
      <c r="E48" s="16"/>
      <c r="F48" s="11" t="s">
        <v>91</v>
      </c>
      <c r="G48" s="35">
        <v>3000.0</v>
      </c>
      <c r="H48" s="36" t="s">
        <v>24</v>
      </c>
      <c r="I48" s="37" t="s">
        <v>14</v>
      </c>
      <c r="J48" s="16"/>
      <c r="K48" s="11" t="s">
        <v>62</v>
      </c>
      <c r="L48" s="35">
        <v>321.0</v>
      </c>
      <c r="M48" s="36" t="s">
        <v>24</v>
      </c>
      <c r="N48" s="37" t="s">
        <v>14</v>
      </c>
      <c r="O48" s="16"/>
      <c r="P48" s="11" t="s">
        <v>90</v>
      </c>
      <c r="Q48" s="35">
        <v>2000.0</v>
      </c>
      <c r="R48" s="36" t="s">
        <v>24</v>
      </c>
      <c r="S48" s="37" t="s">
        <v>10</v>
      </c>
    </row>
    <row r="49">
      <c r="A49" s="11" t="s">
        <v>92</v>
      </c>
      <c r="B49" s="35">
        <v>5687.0</v>
      </c>
      <c r="C49" s="36" t="s">
        <v>24</v>
      </c>
      <c r="D49" s="37" t="s">
        <v>12</v>
      </c>
      <c r="E49" s="16"/>
      <c r="F49" s="11" t="s">
        <v>93</v>
      </c>
      <c r="G49" s="35">
        <v>5000.0</v>
      </c>
      <c r="H49" s="36" t="s">
        <v>24</v>
      </c>
      <c r="I49" s="37" t="s">
        <v>14</v>
      </c>
      <c r="J49" s="16"/>
      <c r="K49" s="11" t="s">
        <v>65</v>
      </c>
      <c r="L49" s="35">
        <v>578.0</v>
      </c>
      <c r="M49" s="36" t="s">
        <v>24</v>
      </c>
      <c r="N49" s="37" t="s">
        <v>15</v>
      </c>
      <c r="O49" s="16"/>
      <c r="P49" s="11" t="s">
        <v>92</v>
      </c>
      <c r="Q49" s="35">
        <v>18000.0</v>
      </c>
      <c r="R49" s="36" t="s">
        <v>24</v>
      </c>
      <c r="S49" s="37" t="s">
        <v>12</v>
      </c>
    </row>
    <row r="50">
      <c r="A50" s="11" t="s">
        <v>84</v>
      </c>
      <c r="B50" s="35">
        <v>333.0</v>
      </c>
      <c r="C50" s="36" t="s">
        <v>29</v>
      </c>
      <c r="D50" s="37" t="s">
        <v>16</v>
      </c>
      <c r="E50" s="16"/>
      <c r="F50" s="11" t="s">
        <v>94</v>
      </c>
      <c r="G50" s="35">
        <v>15000.0</v>
      </c>
      <c r="H50" s="36" t="s">
        <v>29</v>
      </c>
      <c r="I50" s="37" t="s">
        <v>16</v>
      </c>
      <c r="J50" s="16"/>
      <c r="K50" s="11" t="s">
        <v>68</v>
      </c>
      <c r="L50" s="35">
        <v>3357.0</v>
      </c>
      <c r="M50" s="36" t="s">
        <v>29</v>
      </c>
      <c r="N50" s="37" t="s">
        <v>16</v>
      </c>
      <c r="O50" s="16"/>
      <c r="P50" s="11" t="s">
        <v>84</v>
      </c>
      <c r="Q50" s="35">
        <v>15000.0</v>
      </c>
      <c r="R50" s="36" t="s">
        <v>29</v>
      </c>
      <c r="S50" s="37" t="s">
        <v>16</v>
      </c>
    </row>
    <row r="51">
      <c r="A51" s="11" t="s">
        <v>95</v>
      </c>
      <c r="B51" s="35">
        <v>7754.0</v>
      </c>
      <c r="C51" s="36" t="s">
        <v>24</v>
      </c>
      <c r="D51" s="37" t="s">
        <v>6</v>
      </c>
      <c r="E51" s="16"/>
      <c r="F51" s="11" t="s">
        <v>96</v>
      </c>
      <c r="G51" s="35">
        <v>10000.0</v>
      </c>
      <c r="H51" s="36" t="s">
        <v>24</v>
      </c>
      <c r="I51" s="37" t="s">
        <v>12</v>
      </c>
      <c r="J51" s="16"/>
      <c r="K51" s="11" t="s">
        <v>70</v>
      </c>
      <c r="L51" s="35">
        <v>22.0</v>
      </c>
      <c r="M51" s="36" t="s">
        <v>24</v>
      </c>
      <c r="N51" s="37" t="s">
        <v>15</v>
      </c>
      <c r="O51" s="16"/>
      <c r="P51" s="11" t="s">
        <v>95</v>
      </c>
      <c r="Q51" s="35">
        <v>3500.0</v>
      </c>
      <c r="R51" s="36" t="s">
        <v>24</v>
      </c>
      <c r="S51" s="37" t="s">
        <v>6</v>
      </c>
    </row>
    <row r="52">
      <c r="A52" s="11" t="s">
        <v>97</v>
      </c>
      <c r="B52" s="35">
        <v>33.0</v>
      </c>
      <c r="C52" s="36" t="s">
        <v>29</v>
      </c>
      <c r="D52" s="37" t="s">
        <v>16</v>
      </c>
      <c r="E52" s="16"/>
      <c r="F52" s="11" t="s">
        <v>98</v>
      </c>
      <c r="G52" s="35">
        <v>18000.0</v>
      </c>
      <c r="H52" s="36" t="s">
        <v>24</v>
      </c>
      <c r="I52" s="37" t="s">
        <v>14</v>
      </c>
      <c r="J52" s="16"/>
      <c r="K52" s="11" t="s">
        <v>78</v>
      </c>
      <c r="L52" s="35">
        <v>12000.0</v>
      </c>
      <c r="M52" s="36" t="s">
        <v>29</v>
      </c>
      <c r="N52" s="37" t="s">
        <v>16</v>
      </c>
      <c r="O52" s="16"/>
      <c r="P52" s="11" t="s">
        <v>97</v>
      </c>
      <c r="Q52" s="35">
        <v>40000.0</v>
      </c>
      <c r="R52" s="36" t="s">
        <v>29</v>
      </c>
      <c r="S52" s="37" t="s">
        <v>16</v>
      </c>
    </row>
    <row r="53">
      <c r="A53" s="11" t="s">
        <v>99</v>
      </c>
      <c r="B53" s="35">
        <v>66.0</v>
      </c>
      <c r="C53" s="36" t="s">
        <v>24</v>
      </c>
      <c r="D53" s="37" t="s">
        <v>75</v>
      </c>
      <c r="E53" s="16"/>
      <c r="F53" s="11" t="s">
        <v>100</v>
      </c>
      <c r="G53" s="35">
        <v>7000.0</v>
      </c>
      <c r="H53" s="36" t="s">
        <v>24</v>
      </c>
      <c r="I53" s="37" t="s">
        <v>15</v>
      </c>
      <c r="J53" s="16"/>
      <c r="K53" s="11" t="s">
        <v>99</v>
      </c>
      <c r="L53" s="35">
        <v>20000.0</v>
      </c>
      <c r="M53" s="36" t="s">
        <v>24</v>
      </c>
      <c r="N53" s="37" t="s">
        <v>75</v>
      </c>
      <c r="O53" s="16"/>
      <c r="P53" s="11" t="s">
        <v>99</v>
      </c>
      <c r="Q53" s="35">
        <v>20000.0</v>
      </c>
      <c r="R53" s="36" t="s">
        <v>24</v>
      </c>
      <c r="S53" s="37" t="s">
        <v>75</v>
      </c>
    </row>
    <row r="54">
      <c r="A54" s="11" t="s">
        <v>101</v>
      </c>
      <c r="B54" s="35">
        <v>333.0</v>
      </c>
      <c r="C54" s="36" t="s">
        <v>29</v>
      </c>
      <c r="D54" s="37" t="s">
        <v>16</v>
      </c>
      <c r="E54" s="16"/>
      <c r="F54" s="11" t="s">
        <v>102</v>
      </c>
      <c r="G54" s="35">
        <v>25000.0</v>
      </c>
      <c r="H54" s="36" t="s">
        <v>24</v>
      </c>
      <c r="I54" s="37" t="s">
        <v>13</v>
      </c>
      <c r="J54" s="16"/>
      <c r="K54" s="11" t="s">
        <v>101</v>
      </c>
      <c r="L54" s="35">
        <v>4000.0</v>
      </c>
      <c r="M54" s="36" t="s">
        <v>29</v>
      </c>
      <c r="N54" s="37" t="s">
        <v>16</v>
      </c>
      <c r="O54" s="16"/>
      <c r="P54" s="11" t="s">
        <v>101</v>
      </c>
      <c r="Q54" s="35">
        <v>4000.0</v>
      </c>
      <c r="R54" s="36" t="s">
        <v>29</v>
      </c>
      <c r="S54" s="37" t="s">
        <v>16</v>
      </c>
    </row>
    <row r="55">
      <c r="A55" s="11" t="s">
        <v>103</v>
      </c>
      <c r="B55" s="35">
        <v>6789.0</v>
      </c>
      <c r="C55" s="36" t="s">
        <v>24</v>
      </c>
      <c r="D55" s="37" t="s">
        <v>6</v>
      </c>
      <c r="E55" s="16"/>
      <c r="F55" s="11" t="s">
        <v>104</v>
      </c>
      <c r="G55" s="35">
        <v>2500.0</v>
      </c>
      <c r="H55" s="36" t="s">
        <v>24</v>
      </c>
      <c r="I55" s="37" t="s">
        <v>14</v>
      </c>
      <c r="J55" s="16"/>
      <c r="K55" s="11" t="s">
        <v>103</v>
      </c>
      <c r="L55" s="35">
        <v>4500.0</v>
      </c>
      <c r="M55" s="36" t="s">
        <v>24</v>
      </c>
      <c r="N55" s="37" t="s">
        <v>6</v>
      </c>
      <c r="O55" s="16"/>
      <c r="P55" s="11" t="s">
        <v>103</v>
      </c>
      <c r="Q55" s="35">
        <v>4500.0</v>
      </c>
      <c r="R55" s="36" t="s">
        <v>24</v>
      </c>
      <c r="S55" s="37" t="s">
        <v>6</v>
      </c>
    </row>
    <row r="56">
      <c r="A56" s="11" t="s">
        <v>105</v>
      </c>
      <c r="B56" s="35">
        <v>2235.0</v>
      </c>
      <c r="C56" s="36" t="s">
        <v>24</v>
      </c>
      <c r="D56" s="37" t="s">
        <v>8</v>
      </c>
      <c r="E56" s="16"/>
      <c r="F56" s="11" t="s">
        <v>106</v>
      </c>
      <c r="G56" s="35">
        <v>50000.0</v>
      </c>
      <c r="H56" s="36" t="s">
        <v>24</v>
      </c>
      <c r="I56" s="37" t="s">
        <v>14</v>
      </c>
      <c r="J56" s="16"/>
      <c r="K56" s="11" t="s">
        <v>105</v>
      </c>
      <c r="L56" s="35">
        <v>30000.0</v>
      </c>
      <c r="M56" s="36" t="s">
        <v>24</v>
      </c>
      <c r="N56" s="37" t="s">
        <v>8</v>
      </c>
      <c r="O56" s="16"/>
      <c r="P56" s="11" t="s">
        <v>105</v>
      </c>
      <c r="Q56" s="35">
        <v>30000.0</v>
      </c>
      <c r="R56" s="36" t="s">
        <v>24</v>
      </c>
      <c r="S56" s="37" t="s">
        <v>8</v>
      </c>
    </row>
    <row r="57">
      <c r="A57" s="11" t="s">
        <v>107</v>
      </c>
      <c r="B57" s="35">
        <v>2457.0</v>
      </c>
      <c r="C57" s="36" t="s">
        <v>24</v>
      </c>
      <c r="D57" s="37" t="s">
        <v>12</v>
      </c>
      <c r="E57" s="16"/>
      <c r="F57" s="11" t="s">
        <v>108</v>
      </c>
      <c r="G57" s="35">
        <v>10000.0</v>
      </c>
      <c r="H57" s="36" t="s">
        <v>29</v>
      </c>
      <c r="I57" s="37" t="s">
        <v>16</v>
      </c>
      <c r="J57" s="16"/>
      <c r="K57" s="11" t="s">
        <v>107</v>
      </c>
      <c r="L57" s="35">
        <v>10000.0</v>
      </c>
      <c r="M57" s="36" t="s">
        <v>24</v>
      </c>
      <c r="N57" s="37" t="s">
        <v>12</v>
      </c>
      <c r="O57" s="16"/>
      <c r="P57" s="11" t="s">
        <v>107</v>
      </c>
      <c r="Q57" s="35">
        <v>10000.0</v>
      </c>
      <c r="R57" s="36" t="s">
        <v>24</v>
      </c>
      <c r="S57" s="37" t="s">
        <v>12</v>
      </c>
    </row>
    <row r="58">
      <c r="A58" s="11" t="s">
        <v>109</v>
      </c>
      <c r="B58" s="35">
        <v>500.0</v>
      </c>
      <c r="C58" s="36" t="s">
        <v>24</v>
      </c>
      <c r="D58" s="37" t="s">
        <v>15</v>
      </c>
      <c r="E58" s="16"/>
      <c r="F58" s="11" t="s">
        <v>110</v>
      </c>
      <c r="G58" s="35">
        <v>30000.0</v>
      </c>
      <c r="H58" s="36" t="s">
        <v>24</v>
      </c>
      <c r="I58" s="37" t="s">
        <v>75</v>
      </c>
      <c r="J58" s="16"/>
      <c r="K58" s="11" t="s">
        <v>109</v>
      </c>
      <c r="L58" s="35">
        <v>1500.0</v>
      </c>
      <c r="M58" s="36" t="s">
        <v>24</v>
      </c>
      <c r="N58" s="37" t="s">
        <v>15</v>
      </c>
      <c r="O58" s="16"/>
      <c r="P58" s="11" t="s">
        <v>109</v>
      </c>
      <c r="Q58" s="35">
        <v>1500.0</v>
      </c>
      <c r="R58" s="36" t="s">
        <v>24</v>
      </c>
      <c r="S58" s="37" t="s">
        <v>15</v>
      </c>
    </row>
    <row r="59">
      <c r="A59" s="11" t="s">
        <v>111</v>
      </c>
      <c r="B59" s="35">
        <v>44332.0</v>
      </c>
      <c r="C59" s="36" t="s">
        <v>24</v>
      </c>
      <c r="D59" s="37" t="s">
        <v>13</v>
      </c>
      <c r="E59" s="16"/>
      <c r="F59" s="11" t="s">
        <v>112</v>
      </c>
      <c r="G59" s="35">
        <v>8000.0</v>
      </c>
      <c r="H59" s="36" t="s">
        <v>29</v>
      </c>
      <c r="I59" s="37" t="s">
        <v>16</v>
      </c>
      <c r="J59" s="16"/>
      <c r="K59" s="11" t="s">
        <v>111</v>
      </c>
      <c r="L59" s="35">
        <v>25000.0</v>
      </c>
      <c r="M59" s="36" t="s">
        <v>24</v>
      </c>
      <c r="N59" s="37" t="s">
        <v>13</v>
      </c>
      <c r="O59" s="16"/>
      <c r="P59" s="11" t="s">
        <v>111</v>
      </c>
      <c r="Q59" s="35">
        <v>25000.0</v>
      </c>
      <c r="R59" s="36" t="s">
        <v>24</v>
      </c>
      <c r="S59" s="37" t="s">
        <v>13</v>
      </c>
    </row>
    <row r="60">
      <c r="A60" s="11" t="s">
        <v>113</v>
      </c>
      <c r="B60" s="35">
        <v>20000.0</v>
      </c>
      <c r="C60" s="36" t="s">
        <v>24</v>
      </c>
      <c r="D60" s="37" t="s">
        <v>15</v>
      </c>
      <c r="E60" s="16"/>
      <c r="F60" s="11" t="s">
        <v>114</v>
      </c>
      <c r="G60" s="35">
        <v>20000.0</v>
      </c>
      <c r="H60" s="36" t="s">
        <v>24</v>
      </c>
      <c r="I60" s="37" t="s">
        <v>13</v>
      </c>
      <c r="J60" s="16"/>
      <c r="K60" s="11" t="s">
        <v>113</v>
      </c>
      <c r="L60" s="35">
        <v>20000.0</v>
      </c>
      <c r="M60" s="36" t="s">
        <v>24</v>
      </c>
      <c r="N60" s="37" t="s">
        <v>15</v>
      </c>
      <c r="O60" s="16"/>
      <c r="P60" s="11" t="s">
        <v>113</v>
      </c>
      <c r="Q60" s="35">
        <v>20000.0</v>
      </c>
      <c r="R60" s="36" t="s">
        <v>24</v>
      </c>
      <c r="S60" s="37" t="s">
        <v>15</v>
      </c>
    </row>
    <row r="61">
      <c r="A61" s="11" t="s">
        <v>115</v>
      </c>
      <c r="B61" s="35">
        <v>5000.0</v>
      </c>
      <c r="C61" s="36" t="s">
        <v>24</v>
      </c>
      <c r="D61" s="37" t="s">
        <v>14</v>
      </c>
      <c r="E61" s="16"/>
      <c r="F61" s="11" t="s">
        <v>116</v>
      </c>
      <c r="G61" s="35">
        <v>3000.0</v>
      </c>
      <c r="H61" s="36" t="s">
        <v>24</v>
      </c>
      <c r="I61" s="37" t="s">
        <v>10</v>
      </c>
      <c r="J61" s="16"/>
      <c r="K61" s="11" t="s">
        <v>115</v>
      </c>
      <c r="L61" s="35">
        <v>5000.0</v>
      </c>
      <c r="M61" s="36" t="s">
        <v>24</v>
      </c>
      <c r="N61" s="37" t="s">
        <v>14</v>
      </c>
      <c r="O61" s="16"/>
      <c r="P61" s="11" t="s">
        <v>115</v>
      </c>
      <c r="Q61" s="35">
        <v>5000.0</v>
      </c>
      <c r="R61" s="36" t="s">
        <v>24</v>
      </c>
      <c r="S61" s="37" t="s">
        <v>14</v>
      </c>
    </row>
    <row r="62">
      <c r="A62" s="11" t="s">
        <v>117</v>
      </c>
      <c r="B62" s="35">
        <v>15000.0</v>
      </c>
      <c r="C62" s="36" t="s">
        <v>24</v>
      </c>
      <c r="D62" s="37" t="s">
        <v>15</v>
      </c>
      <c r="E62" s="16"/>
      <c r="F62" s="11" t="s">
        <v>118</v>
      </c>
      <c r="G62" s="35">
        <v>12000.0</v>
      </c>
      <c r="H62" s="36" t="s">
        <v>24</v>
      </c>
      <c r="I62" s="37" t="s">
        <v>12</v>
      </c>
      <c r="J62" s="16"/>
      <c r="K62" s="11" t="s">
        <v>117</v>
      </c>
      <c r="L62" s="35">
        <v>15000.0</v>
      </c>
      <c r="M62" s="36" t="s">
        <v>24</v>
      </c>
      <c r="N62" s="37" t="s">
        <v>15</v>
      </c>
      <c r="O62" s="16"/>
      <c r="P62" s="11" t="s">
        <v>117</v>
      </c>
      <c r="Q62" s="35">
        <v>15000.0</v>
      </c>
      <c r="R62" s="36" t="s">
        <v>24</v>
      </c>
      <c r="S62" s="37" t="s">
        <v>15</v>
      </c>
    </row>
    <row r="63">
      <c r="A63" s="11" t="s">
        <v>119</v>
      </c>
      <c r="B63" s="35">
        <v>8000.0</v>
      </c>
      <c r="C63" s="36" t="s">
        <v>24</v>
      </c>
      <c r="D63" s="37" t="s">
        <v>15</v>
      </c>
      <c r="E63" s="16"/>
      <c r="F63" s="11" t="s">
        <v>120</v>
      </c>
      <c r="G63" s="35">
        <v>25000.0</v>
      </c>
      <c r="H63" s="36" t="s">
        <v>29</v>
      </c>
      <c r="I63" s="37" t="s">
        <v>16</v>
      </c>
      <c r="J63" s="16"/>
      <c r="K63" s="11" t="s">
        <v>119</v>
      </c>
      <c r="L63" s="35">
        <v>8000.0</v>
      </c>
      <c r="M63" s="36" t="s">
        <v>24</v>
      </c>
      <c r="N63" s="37" t="s">
        <v>15</v>
      </c>
      <c r="O63" s="16"/>
      <c r="P63" s="11" t="s">
        <v>119</v>
      </c>
      <c r="Q63" s="35">
        <v>8000.0</v>
      </c>
      <c r="R63" s="36" t="s">
        <v>24</v>
      </c>
      <c r="S63" s="37" t="s">
        <v>15</v>
      </c>
    </row>
    <row r="64">
      <c r="A64" s="11" t="s">
        <v>121</v>
      </c>
      <c r="B64" s="35">
        <v>60000.0</v>
      </c>
      <c r="C64" s="36" t="s">
        <v>24</v>
      </c>
      <c r="D64" s="37" t="s">
        <v>14</v>
      </c>
      <c r="E64" s="16"/>
      <c r="F64" s="11" t="s">
        <v>122</v>
      </c>
      <c r="G64" s="35">
        <v>8000.0</v>
      </c>
      <c r="H64" s="36" t="s">
        <v>24</v>
      </c>
      <c r="I64" s="37" t="s">
        <v>15</v>
      </c>
      <c r="J64" s="16"/>
      <c r="K64" s="11" t="s">
        <v>41</v>
      </c>
      <c r="L64" s="35">
        <v>33.0</v>
      </c>
      <c r="M64" s="36" t="s">
        <v>24</v>
      </c>
      <c r="N64" s="37" t="s">
        <v>15</v>
      </c>
      <c r="O64" s="16"/>
      <c r="P64" s="11" t="s">
        <v>121</v>
      </c>
      <c r="Q64" s="35">
        <v>60000.0</v>
      </c>
      <c r="R64" s="36" t="s">
        <v>24</v>
      </c>
      <c r="S64" s="37" t="s">
        <v>14</v>
      </c>
    </row>
    <row r="65">
      <c r="A65" s="11" t="s">
        <v>123</v>
      </c>
      <c r="B65" s="35">
        <v>12000.0</v>
      </c>
      <c r="C65" s="36" t="s">
        <v>24</v>
      </c>
      <c r="D65" s="37" t="s">
        <v>14</v>
      </c>
      <c r="E65" s="16"/>
      <c r="F65" s="11" t="s">
        <v>124</v>
      </c>
      <c r="G65" s="35">
        <v>10000.0</v>
      </c>
      <c r="H65" s="36" t="s">
        <v>24</v>
      </c>
      <c r="I65" s="37" t="s">
        <v>14</v>
      </c>
      <c r="J65" s="16"/>
      <c r="K65" s="11" t="s">
        <v>44</v>
      </c>
      <c r="L65" s="35">
        <v>446.0</v>
      </c>
      <c r="M65" s="36" t="s">
        <v>29</v>
      </c>
      <c r="N65" s="37" t="s">
        <v>16</v>
      </c>
      <c r="O65" s="16"/>
      <c r="P65" s="11" t="s">
        <v>123</v>
      </c>
      <c r="Q65" s="35">
        <v>12000.0</v>
      </c>
      <c r="R65" s="36" t="s">
        <v>24</v>
      </c>
      <c r="S65" s="37" t="s">
        <v>14</v>
      </c>
    </row>
    <row r="66">
      <c r="A66" s="11" t="s">
        <v>125</v>
      </c>
      <c r="B66" s="35">
        <v>223.0</v>
      </c>
      <c r="C66" s="36" t="s">
        <v>24</v>
      </c>
      <c r="D66" s="37" t="s">
        <v>6</v>
      </c>
      <c r="E66" s="16"/>
      <c r="F66" s="11" t="s">
        <v>126</v>
      </c>
      <c r="G66" s="35">
        <v>800.0</v>
      </c>
      <c r="H66" s="36" t="s">
        <v>24</v>
      </c>
      <c r="I66" s="37" t="s">
        <v>6</v>
      </c>
      <c r="J66" s="16"/>
      <c r="K66" s="11" t="s">
        <v>47</v>
      </c>
      <c r="L66" s="35">
        <v>752.0</v>
      </c>
      <c r="M66" s="36" t="s">
        <v>29</v>
      </c>
      <c r="N66" s="37" t="s">
        <v>16</v>
      </c>
      <c r="O66" s="16"/>
      <c r="P66" s="11" t="s">
        <v>125</v>
      </c>
      <c r="Q66" s="35">
        <v>7000.0</v>
      </c>
      <c r="R66" s="36" t="s">
        <v>24</v>
      </c>
      <c r="S66" s="37" t="s">
        <v>6</v>
      </c>
    </row>
    <row r="67">
      <c r="A67" s="11" t="s">
        <v>127</v>
      </c>
      <c r="B67" s="35">
        <v>4000.0</v>
      </c>
      <c r="C67" s="36" t="s">
        <v>24</v>
      </c>
      <c r="D67" s="37" t="s">
        <v>6</v>
      </c>
      <c r="E67" s="16"/>
      <c r="F67" s="11" t="s">
        <v>128</v>
      </c>
      <c r="G67" s="35">
        <v>45000.0</v>
      </c>
      <c r="H67" s="36" t="s">
        <v>24</v>
      </c>
      <c r="I67" s="37" t="s">
        <v>14</v>
      </c>
      <c r="J67" s="16"/>
      <c r="K67" s="11" t="s">
        <v>50</v>
      </c>
      <c r="L67" s="35">
        <v>836.0</v>
      </c>
      <c r="M67" s="36" t="s">
        <v>24</v>
      </c>
      <c r="N67" s="37" t="s">
        <v>10</v>
      </c>
      <c r="O67" s="16"/>
      <c r="P67" s="11" t="s">
        <v>127</v>
      </c>
      <c r="Q67" s="35">
        <v>4000.0</v>
      </c>
      <c r="R67" s="36" t="s">
        <v>24</v>
      </c>
      <c r="S67" s="37" t="s">
        <v>6</v>
      </c>
    </row>
    <row r="68">
      <c r="A68" s="11" t="s">
        <v>129</v>
      </c>
      <c r="B68" s="35">
        <v>244.0</v>
      </c>
      <c r="C68" s="36" t="s">
        <v>29</v>
      </c>
      <c r="D68" s="37" t="s">
        <v>16</v>
      </c>
      <c r="E68" s="16"/>
      <c r="F68" s="11" t="s">
        <v>130</v>
      </c>
      <c r="G68" s="35">
        <v>100000.0</v>
      </c>
      <c r="H68" s="36" t="s">
        <v>29</v>
      </c>
      <c r="I68" s="37" t="s">
        <v>16</v>
      </c>
      <c r="J68" s="16"/>
      <c r="K68" s="11" t="s">
        <v>53</v>
      </c>
      <c r="L68" s="35">
        <v>3566.0</v>
      </c>
      <c r="M68" s="36" t="s">
        <v>24</v>
      </c>
      <c r="N68" s="37" t="s">
        <v>8</v>
      </c>
      <c r="O68" s="16"/>
      <c r="P68" s="11" t="s">
        <v>129</v>
      </c>
      <c r="Q68" s="35">
        <v>30000.0</v>
      </c>
      <c r="R68" s="36" t="s">
        <v>29</v>
      </c>
      <c r="S68" s="37" t="s">
        <v>16</v>
      </c>
    </row>
    <row r="69">
      <c r="A69" s="11" t="s">
        <v>131</v>
      </c>
      <c r="B69" s="35">
        <v>22467.0</v>
      </c>
      <c r="C69" s="36" t="s">
        <v>24</v>
      </c>
      <c r="D69" s="37" t="s">
        <v>15</v>
      </c>
      <c r="E69" s="16"/>
      <c r="F69" s="11" t="s">
        <v>132</v>
      </c>
      <c r="G69" s="35">
        <v>2000.0</v>
      </c>
      <c r="H69" s="36" t="s">
        <v>24</v>
      </c>
      <c r="I69" s="37" t="s">
        <v>15</v>
      </c>
      <c r="J69" s="16"/>
      <c r="K69" s="11" t="s">
        <v>56</v>
      </c>
      <c r="L69" s="35">
        <v>2563.0</v>
      </c>
      <c r="M69" s="36" t="s">
        <v>24</v>
      </c>
      <c r="N69" s="37" t="s">
        <v>12</v>
      </c>
      <c r="O69" s="16"/>
      <c r="P69" s="11" t="s">
        <v>131</v>
      </c>
      <c r="Q69" s="35">
        <v>2500.0</v>
      </c>
      <c r="R69" s="36" t="s">
        <v>24</v>
      </c>
      <c r="S69" s="37" t="s">
        <v>15</v>
      </c>
    </row>
    <row r="70">
      <c r="A70" s="11" t="s">
        <v>133</v>
      </c>
      <c r="B70" s="35">
        <v>5433.0</v>
      </c>
      <c r="C70" s="36" t="s">
        <v>24</v>
      </c>
      <c r="D70" s="37" t="s">
        <v>12</v>
      </c>
      <c r="E70" s="16"/>
      <c r="F70" s="11" t="s">
        <v>134</v>
      </c>
      <c r="G70" s="35">
        <v>400.0</v>
      </c>
      <c r="H70" s="36" t="s">
        <v>24</v>
      </c>
      <c r="I70" s="37" t="s">
        <v>12</v>
      </c>
      <c r="J70" s="16"/>
      <c r="K70" s="11" t="s">
        <v>59</v>
      </c>
      <c r="L70" s="35">
        <v>2456.0</v>
      </c>
      <c r="M70" s="36" t="s">
        <v>24</v>
      </c>
      <c r="N70" s="37" t="s">
        <v>14</v>
      </c>
      <c r="O70" s="16"/>
      <c r="P70" s="11" t="s">
        <v>133</v>
      </c>
      <c r="Q70" s="35">
        <v>20000.0</v>
      </c>
      <c r="R70" s="36" t="s">
        <v>24</v>
      </c>
      <c r="S70" s="37" t="s">
        <v>12</v>
      </c>
    </row>
    <row r="71">
      <c r="A71" s="11" t="s">
        <v>135</v>
      </c>
      <c r="B71" s="35">
        <v>6784.0</v>
      </c>
      <c r="C71" s="36" t="s">
        <v>24</v>
      </c>
      <c r="D71" s="37" t="s">
        <v>75</v>
      </c>
      <c r="E71" s="16"/>
      <c r="F71" s="11" t="s">
        <v>136</v>
      </c>
      <c r="G71" s="35">
        <v>15000.0</v>
      </c>
      <c r="H71" s="36" t="s">
        <v>29</v>
      </c>
      <c r="I71" s="37" t="s">
        <v>16</v>
      </c>
      <c r="J71" s="16"/>
      <c r="K71" s="11" t="s">
        <v>62</v>
      </c>
      <c r="L71" s="35">
        <v>321.0</v>
      </c>
      <c r="M71" s="36" t="s">
        <v>24</v>
      </c>
      <c r="N71" s="37" t="s">
        <v>14</v>
      </c>
      <c r="O71" s="16"/>
      <c r="P71" s="11" t="s">
        <v>135</v>
      </c>
      <c r="Q71" s="35">
        <v>50000.0</v>
      </c>
      <c r="R71" s="36" t="s">
        <v>24</v>
      </c>
      <c r="S71" s="37" t="s">
        <v>75</v>
      </c>
    </row>
    <row r="72">
      <c r="A72" s="11" t="s">
        <v>137</v>
      </c>
      <c r="B72" s="35">
        <v>35789.0</v>
      </c>
      <c r="C72" s="36" t="s">
        <v>24</v>
      </c>
      <c r="D72" s="37" t="s">
        <v>14</v>
      </c>
      <c r="E72" s="16"/>
      <c r="F72" s="11" t="s">
        <v>138</v>
      </c>
      <c r="G72" s="35">
        <v>5000.0</v>
      </c>
      <c r="H72" s="36" t="s">
        <v>24</v>
      </c>
      <c r="I72" s="37" t="s">
        <v>15</v>
      </c>
      <c r="J72" s="16"/>
      <c r="K72" s="11" t="s">
        <v>65</v>
      </c>
      <c r="L72" s="35">
        <v>578.0</v>
      </c>
      <c r="M72" s="36" t="s">
        <v>24</v>
      </c>
      <c r="N72" s="37" t="s">
        <v>15</v>
      </c>
      <c r="O72" s="16"/>
      <c r="P72" s="11" t="s">
        <v>137</v>
      </c>
      <c r="Q72" s="35">
        <v>10000.0</v>
      </c>
      <c r="R72" s="36" t="s">
        <v>24</v>
      </c>
      <c r="S72" s="37" t="s">
        <v>14</v>
      </c>
    </row>
    <row r="73">
      <c r="A73" s="11" t="s">
        <v>114</v>
      </c>
      <c r="B73" s="35">
        <v>244678.0</v>
      </c>
      <c r="C73" s="36" t="s">
        <v>24</v>
      </c>
      <c r="D73" s="37" t="s">
        <v>13</v>
      </c>
      <c r="E73" s="16"/>
      <c r="F73" s="11" t="s">
        <v>139</v>
      </c>
      <c r="G73" s="35">
        <v>2500.0</v>
      </c>
      <c r="H73" s="36" t="s">
        <v>24</v>
      </c>
      <c r="I73" s="37" t="s">
        <v>10</v>
      </c>
      <c r="J73" s="16"/>
      <c r="K73" s="11" t="s">
        <v>68</v>
      </c>
      <c r="L73" s="35">
        <v>3357.0</v>
      </c>
      <c r="M73" s="36" t="s">
        <v>29</v>
      </c>
      <c r="N73" s="37" t="s">
        <v>16</v>
      </c>
      <c r="O73" s="16"/>
      <c r="P73" s="11" t="s">
        <v>114</v>
      </c>
      <c r="Q73" s="35">
        <v>15000.0</v>
      </c>
      <c r="R73" s="36" t="s">
        <v>24</v>
      </c>
      <c r="S73" s="37" t="s">
        <v>13</v>
      </c>
    </row>
    <row r="74">
      <c r="A74" s="11" t="s">
        <v>140</v>
      </c>
      <c r="B74" s="35">
        <v>4433.0</v>
      </c>
      <c r="C74" s="36" t="s">
        <v>24</v>
      </c>
      <c r="D74" s="37" t="s">
        <v>10</v>
      </c>
      <c r="E74" s="16"/>
      <c r="F74" s="11" t="s">
        <v>141</v>
      </c>
      <c r="G74" s="35">
        <v>5000.0</v>
      </c>
      <c r="H74" s="36" t="s">
        <v>24</v>
      </c>
      <c r="I74" s="37" t="s">
        <v>8</v>
      </c>
      <c r="J74" s="16"/>
      <c r="K74" s="11" t="s">
        <v>70</v>
      </c>
      <c r="L74" s="35">
        <v>22.0</v>
      </c>
      <c r="M74" s="36" t="s">
        <v>24</v>
      </c>
      <c r="N74" s="37" t="s">
        <v>15</v>
      </c>
      <c r="O74" s="16"/>
      <c r="P74" s="11" t="s">
        <v>140</v>
      </c>
      <c r="Q74" s="35">
        <v>5000.0</v>
      </c>
      <c r="R74" s="36" t="s">
        <v>24</v>
      </c>
      <c r="S74" s="37" t="s">
        <v>10</v>
      </c>
    </row>
    <row r="75">
      <c r="A75" s="11" t="s">
        <v>142</v>
      </c>
      <c r="B75" s="35">
        <v>50000.0</v>
      </c>
      <c r="C75" s="36" t="s">
        <v>29</v>
      </c>
      <c r="D75" s="37" t="s">
        <v>16</v>
      </c>
      <c r="F75" s="11" t="s">
        <v>143</v>
      </c>
      <c r="G75" s="35">
        <v>3000.0</v>
      </c>
      <c r="H75" s="36" t="s">
        <v>24</v>
      </c>
      <c r="I75" s="37" t="s">
        <v>15</v>
      </c>
      <c r="K75" s="11" t="s">
        <v>38</v>
      </c>
      <c r="L75" s="35">
        <v>500.0</v>
      </c>
      <c r="M75" s="36" t="s">
        <v>24</v>
      </c>
      <c r="N75" s="37" t="s">
        <v>12</v>
      </c>
      <c r="O75" s="16"/>
      <c r="P75" s="11" t="s">
        <v>142</v>
      </c>
      <c r="Q75" s="35">
        <v>50000.0</v>
      </c>
      <c r="R75" s="36" t="s">
        <v>29</v>
      </c>
      <c r="S75" s="37" t="s">
        <v>16</v>
      </c>
    </row>
    <row r="76">
      <c r="A76" s="11" t="s">
        <v>144</v>
      </c>
      <c r="B76" s="35">
        <v>35678.0</v>
      </c>
      <c r="C76" s="36" t="s">
        <v>24</v>
      </c>
      <c r="D76" s="37" t="s">
        <v>15</v>
      </c>
      <c r="F76" s="11" t="s">
        <v>145</v>
      </c>
      <c r="G76" s="35">
        <v>30000.0</v>
      </c>
      <c r="H76" s="36" t="s">
        <v>24</v>
      </c>
      <c r="I76" s="37" t="s">
        <v>8</v>
      </c>
      <c r="K76" s="11" t="s">
        <v>72</v>
      </c>
      <c r="L76" s="35">
        <v>300.0</v>
      </c>
      <c r="M76" s="36" t="s">
        <v>24</v>
      </c>
      <c r="N76" s="37" t="s">
        <v>15</v>
      </c>
      <c r="O76" s="16"/>
      <c r="P76" s="11" t="s">
        <v>144</v>
      </c>
      <c r="Q76" s="35">
        <v>8000.0</v>
      </c>
      <c r="R76" s="36" t="s">
        <v>24</v>
      </c>
      <c r="S76" s="37" t="s">
        <v>15</v>
      </c>
    </row>
    <row r="77">
      <c r="A77" s="11" t="s">
        <v>146</v>
      </c>
      <c r="B77" s="35">
        <v>333678.0</v>
      </c>
      <c r="C77" s="36" t="s">
        <v>24</v>
      </c>
      <c r="D77" s="37" t="s">
        <v>15</v>
      </c>
      <c r="F77" s="11" t="s">
        <v>147</v>
      </c>
      <c r="G77" s="35">
        <v>2000.0</v>
      </c>
      <c r="H77" s="36" t="s">
        <v>24</v>
      </c>
      <c r="I77" s="37" t="s">
        <v>6</v>
      </c>
      <c r="K77" s="11" t="s">
        <v>73</v>
      </c>
      <c r="L77" s="35">
        <v>3500.0</v>
      </c>
      <c r="M77" s="36" t="s">
        <v>24</v>
      </c>
      <c r="N77" s="37" t="s">
        <v>6</v>
      </c>
      <c r="O77" s="16"/>
      <c r="P77" s="11" t="s">
        <v>146</v>
      </c>
      <c r="Q77" s="35">
        <v>2000.0</v>
      </c>
      <c r="R77" s="36" t="s">
        <v>24</v>
      </c>
      <c r="S77" s="37" t="s">
        <v>15</v>
      </c>
    </row>
    <row r="78">
      <c r="A78" s="11" t="s">
        <v>148</v>
      </c>
      <c r="B78" s="35">
        <v>3578.0</v>
      </c>
      <c r="C78" s="36" t="s">
        <v>29</v>
      </c>
      <c r="D78" s="37" t="s">
        <v>16</v>
      </c>
      <c r="F78" s="11" t="s">
        <v>149</v>
      </c>
      <c r="G78" s="35">
        <v>1500.0</v>
      </c>
      <c r="H78" s="36" t="s">
        <v>24</v>
      </c>
      <c r="I78" s="37" t="s">
        <v>15</v>
      </c>
      <c r="K78" s="11" t="s">
        <v>74</v>
      </c>
      <c r="L78" s="35">
        <v>25000.0</v>
      </c>
      <c r="M78" s="36" t="s">
        <v>24</v>
      </c>
      <c r="N78" s="37" t="s">
        <v>75</v>
      </c>
      <c r="O78" s="16"/>
      <c r="P78" s="11" t="s">
        <v>148</v>
      </c>
      <c r="Q78" s="35">
        <v>15000.0</v>
      </c>
      <c r="R78" s="36" t="s">
        <v>29</v>
      </c>
      <c r="S78" s="37" t="s">
        <v>16</v>
      </c>
    </row>
    <row r="79">
      <c r="A79" s="11" t="s">
        <v>150</v>
      </c>
      <c r="B79" s="35">
        <v>3356788.0</v>
      </c>
      <c r="C79" s="36" t="s">
        <v>24</v>
      </c>
      <c r="D79" s="37" t="s">
        <v>6</v>
      </c>
      <c r="F79" s="11" t="s">
        <v>151</v>
      </c>
      <c r="G79" s="35">
        <v>1200.0</v>
      </c>
      <c r="H79" s="36" t="s">
        <v>29</v>
      </c>
      <c r="I79" s="37" t="s">
        <v>16</v>
      </c>
      <c r="K79" s="11" t="s">
        <v>76</v>
      </c>
      <c r="L79" s="35">
        <v>6000.0</v>
      </c>
      <c r="M79" s="36" t="s">
        <v>24</v>
      </c>
      <c r="N79" s="37" t="s">
        <v>14</v>
      </c>
      <c r="O79" s="16"/>
      <c r="P79" s="11" t="s">
        <v>150</v>
      </c>
      <c r="Q79" s="35">
        <v>2500.0</v>
      </c>
      <c r="R79" s="36" t="s">
        <v>24</v>
      </c>
      <c r="S79" s="37" t="s">
        <v>6</v>
      </c>
    </row>
    <row r="80">
      <c r="A80" s="11" t="s">
        <v>152</v>
      </c>
      <c r="B80" s="35">
        <v>3000.0</v>
      </c>
      <c r="C80" s="36" t="s">
        <v>29</v>
      </c>
      <c r="D80" s="37" t="s">
        <v>16</v>
      </c>
      <c r="F80" s="11" t="s">
        <v>152</v>
      </c>
      <c r="G80" s="35">
        <v>3000.0</v>
      </c>
      <c r="H80" s="36" t="s">
        <v>29</v>
      </c>
      <c r="I80" s="37" t="s">
        <v>16</v>
      </c>
      <c r="K80" s="11" t="s">
        <v>77</v>
      </c>
      <c r="L80" s="35">
        <v>10000.0</v>
      </c>
      <c r="M80" s="36" t="s">
        <v>24</v>
      </c>
      <c r="N80" s="37" t="s">
        <v>15</v>
      </c>
      <c r="O80" s="16"/>
      <c r="P80" s="11" t="s">
        <v>152</v>
      </c>
      <c r="Q80" s="35">
        <v>3000.0</v>
      </c>
      <c r="R80" s="36" t="s">
        <v>29</v>
      </c>
      <c r="S80" s="37" t="s">
        <v>16</v>
      </c>
    </row>
    <row r="81">
      <c r="A81" s="11" t="s">
        <v>153</v>
      </c>
      <c r="B81" s="35">
        <v>12000.0</v>
      </c>
      <c r="C81" s="36" t="s">
        <v>24</v>
      </c>
      <c r="D81" s="37" t="s">
        <v>8</v>
      </c>
      <c r="F81" s="11" t="s">
        <v>153</v>
      </c>
      <c r="G81" s="35">
        <v>12000.0</v>
      </c>
      <c r="H81" s="36" t="s">
        <v>24</v>
      </c>
      <c r="I81" s="37" t="s">
        <v>8</v>
      </c>
      <c r="K81" s="11" t="s">
        <v>78</v>
      </c>
      <c r="L81" s="35">
        <v>12000.0</v>
      </c>
      <c r="M81" s="36" t="s">
        <v>29</v>
      </c>
      <c r="N81" s="37" t="s">
        <v>16</v>
      </c>
      <c r="O81" s="16"/>
      <c r="P81" s="11" t="s">
        <v>153</v>
      </c>
      <c r="Q81" s="35">
        <v>12000.0</v>
      </c>
      <c r="R81" s="36" t="s">
        <v>24</v>
      </c>
      <c r="S81" s="37" t="s">
        <v>8</v>
      </c>
    </row>
    <row r="82">
      <c r="L82" s="16"/>
      <c r="M82" s="16"/>
      <c r="N82" s="16"/>
      <c r="O82" s="16"/>
      <c r="P82" s="16"/>
    </row>
    <row r="83">
      <c r="L83" s="16"/>
      <c r="M83" s="16"/>
      <c r="N83" s="16"/>
      <c r="O83" s="16"/>
      <c r="P83" s="16"/>
    </row>
    <row r="84">
      <c r="L84" s="16"/>
      <c r="M84" s="16"/>
      <c r="N84" s="16"/>
      <c r="O84" s="16"/>
      <c r="P84" s="16"/>
    </row>
    <row r="85">
      <c r="L85" s="16"/>
      <c r="M85" s="16"/>
      <c r="N85" s="16"/>
      <c r="O85" s="16"/>
      <c r="P85" s="16"/>
    </row>
    <row r="86">
      <c r="L86" s="16"/>
      <c r="M86" s="16"/>
      <c r="N86" s="16"/>
      <c r="O86" s="16"/>
      <c r="P86" s="16"/>
    </row>
    <row r="87">
      <c r="L87" s="16"/>
      <c r="M87" s="16"/>
      <c r="N87" s="16"/>
      <c r="O87" s="16"/>
      <c r="P87" s="16"/>
    </row>
    <row r="88">
      <c r="L88" s="16"/>
      <c r="M88" s="16"/>
      <c r="N88" s="16"/>
      <c r="O88" s="16"/>
      <c r="P88" s="16"/>
    </row>
    <row r="89">
      <c r="L89" s="16"/>
      <c r="M89" s="16"/>
      <c r="N89" s="16"/>
      <c r="O89" s="16"/>
      <c r="P89" s="16"/>
    </row>
    <row r="90">
      <c r="L90" s="16"/>
      <c r="M90" s="16"/>
      <c r="N90" s="16"/>
      <c r="O90" s="16"/>
      <c r="P90" s="16"/>
    </row>
    <row r="91">
      <c r="L91" s="16"/>
      <c r="M91" s="16"/>
      <c r="N91" s="16"/>
      <c r="O91" s="16"/>
      <c r="P91" s="16"/>
    </row>
    <row r="92">
      <c r="L92" s="16"/>
      <c r="M92" s="16"/>
      <c r="N92" s="16"/>
      <c r="O92" s="16"/>
      <c r="P92" s="16"/>
    </row>
    <row r="93">
      <c r="L93" s="16"/>
      <c r="M93" s="16"/>
      <c r="N93" s="16"/>
      <c r="O93" s="16"/>
      <c r="P93" s="16"/>
    </row>
    <row r="94">
      <c r="L94" s="16"/>
      <c r="M94" s="16"/>
      <c r="N94" s="16"/>
      <c r="O94" s="16"/>
      <c r="P94" s="16"/>
    </row>
    <row r="95">
      <c r="L95" s="16"/>
      <c r="M95" s="16"/>
      <c r="N95" s="16"/>
      <c r="O95" s="16"/>
      <c r="P95" s="16"/>
    </row>
    <row r="96">
      <c r="L96" s="16"/>
      <c r="M96" s="16"/>
      <c r="N96" s="16"/>
      <c r="O96" s="16"/>
      <c r="P96" s="16"/>
    </row>
    <row r="97">
      <c r="L97" s="16"/>
      <c r="M97" s="16"/>
      <c r="N97" s="16"/>
      <c r="O97" s="16"/>
      <c r="P97" s="16"/>
    </row>
    <row r="98">
      <c r="L98" s="16"/>
      <c r="M98" s="16"/>
      <c r="N98" s="16"/>
      <c r="O98" s="16"/>
      <c r="P98" s="16"/>
    </row>
    <row r="99">
      <c r="L99" s="16"/>
      <c r="M99" s="16"/>
      <c r="N99" s="16"/>
      <c r="O99" s="16"/>
      <c r="P99" s="16"/>
    </row>
    <row r="100">
      <c r="L100" s="16"/>
      <c r="M100" s="16"/>
      <c r="N100" s="16"/>
      <c r="O100" s="16"/>
      <c r="P100" s="16"/>
    </row>
    <row r="101">
      <c r="L101" s="16"/>
      <c r="M101" s="16"/>
      <c r="N101" s="16"/>
      <c r="O101" s="16"/>
      <c r="P101" s="16"/>
    </row>
    <row r="102">
      <c r="L102" s="16"/>
      <c r="M102" s="16"/>
      <c r="N102" s="16"/>
      <c r="O102" s="16"/>
      <c r="P102" s="16"/>
    </row>
    <row r="103">
      <c r="L103" s="16"/>
      <c r="M103" s="16"/>
      <c r="N103" s="16"/>
      <c r="O103" s="16"/>
      <c r="P103" s="16"/>
    </row>
    <row r="104">
      <c r="L104" s="16"/>
      <c r="M104" s="16"/>
      <c r="N104" s="16"/>
      <c r="O104" s="16"/>
      <c r="P104" s="16"/>
    </row>
    <row r="105">
      <c r="L105" s="16"/>
      <c r="M105" s="16"/>
      <c r="N105" s="16"/>
      <c r="O105" s="16"/>
      <c r="P105" s="16"/>
    </row>
    <row r="106">
      <c r="L106" s="16"/>
      <c r="M106" s="16"/>
      <c r="N106" s="16"/>
      <c r="O106" s="16"/>
      <c r="P106" s="16"/>
    </row>
    <row r="107">
      <c r="L107" s="16"/>
      <c r="M107" s="16"/>
      <c r="N107" s="16"/>
      <c r="O107" s="16"/>
      <c r="P107" s="16"/>
    </row>
    <row r="108">
      <c r="L108" s="16"/>
      <c r="M108" s="16"/>
      <c r="N108" s="16"/>
      <c r="O108" s="16"/>
      <c r="P108" s="16"/>
    </row>
    <row r="109">
      <c r="L109" s="16"/>
      <c r="M109" s="16"/>
      <c r="N109" s="16"/>
      <c r="O109" s="16"/>
      <c r="P109" s="16"/>
    </row>
    <row r="110">
      <c r="L110" s="16"/>
      <c r="M110" s="16"/>
      <c r="N110" s="16"/>
      <c r="O110" s="16"/>
      <c r="P110" s="16"/>
    </row>
    <row r="111">
      <c r="L111" s="16"/>
      <c r="M111" s="16"/>
      <c r="N111" s="16"/>
      <c r="O111" s="16"/>
      <c r="P111" s="16"/>
    </row>
    <row r="112">
      <c r="L112" s="16"/>
      <c r="M112" s="16"/>
      <c r="N112" s="16"/>
      <c r="O112" s="16"/>
      <c r="P112" s="16"/>
    </row>
    <row r="113">
      <c r="L113" s="16"/>
      <c r="M113" s="16"/>
      <c r="N113" s="16"/>
      <c r="O113" s="16"/>
      <c r="P113" s="16"/>
    </row>
    <row r="114">
      <c r="L114" s="16"/>
      <c r="M114" s="16"/>
      <c r="N114" s="16"/>
      <c r="O114" s="16"/>
      <c r="P114" s="16"/>
    </row>
    <row r="115">
      <c r="L115" s="16"/>
      <c r="M115" s="16"/>
      <c r="N115" s="16"/>
      <c r="O115" s="16"/>
      <c r="P115" s="16"/>
    </row>
    <row r="116">
      <c r="L116" s="16"/>
      <c r="M116" s="16"/>
      <c r="N116" s="16"/>
      <c r="O116" s="16"/>
      <c r="P116" s="16"/>
    </row>
    <row r="117">
      <c r="L117" s="16"/>
      <c r="M117" s="16"/>
      <c r="N117" s="16"/>
      <c r="O117" s="16"/>
      <c r="P117" s="16"/>
    </row>
    <row r="118">
      <c r="L118" s="16"/>
      <c r="M118" s="16"/>
      <c r="N118" s="16"/>
      <c r="O118" s="16"/>
      <c r="P118" s="16"/>
    </row>
    <row r="119">
      <c r="L119" s="16"/>
      <c r="M119" s="16"/>
      <c r="N119" s="16"/>
      <c r="O119" s="16"/>
      <c r="P119" s="16"/>
    </row>
    <row r="120">
      <c r="L120" s="16"/>
      <c r="M120" s="16"/>
      <c r="N120" s="16"/>
      <c r="O120" s="16"/>
      <c r="P120" s="16"/>
    </row>
    <row r="121">
      <c r="L121" s="16"/>
      <c r="M121" s="16"/>
      <c r="N121" s="16"/>
      <c r="O121" s="16"/>
      <c r="P121" s="16"/>
    </row>
    <row r="122">
      <c r="L122" s="16"/>
      <c r="M122" s="16"/>
      <c r="N122" s="16"/>
      <c r="O122" s="16"/>
      <c r="P122" s="16"/>
    </row>
    <row r="123">
      <c r="L123" s="16"/>
      <c r="M123" s="16"/>
      <c r="N123" s="16"/>
      <c r="O123" s="16"/>
      <c r="P123" s="16"/>
    </row>
    <row r="124">
      <c r="L124" s="16"/>
      <c r="M124" s="16"/>
      <c r="N124" s="16"/>
      <c r="O124" s="16"/>
      <c r="P124" s="16"/>
    </row>
    <row r="125">
      <c r="L125" s="16"/>
      <c r="M125" s="16"/>
      <c r="N125" s="16"/>
      <c r="O125" s="16"/>
      <c r="P125" s="16"/>
    </row>
    <row r="126">
      <c r="L126" s="16"/>
      <c r="M126" s="16"/>
      <c r="N126" s="16"/>
      <c r="O126" s="16"/>
      <c r="P126" s="16"/>
    </row>
    <row r="127">
      <c r="L127" s="16"/>
      <c r="M127" s="16"/>
      <c r="N127" s="16"/>
      <c r="O127" s="16"/>
      <c r="P127" s="16"/>
    </row>
    <row r="128">
      <c r="L128" s="16"/>
      <c r="M128" s="16"/>
      <c r="N128" s="16"/>
      <c r="O128" s="16"/>
      <c r="P128" s="16"/>
    </row>
    <row r="129">
      <c r="L129" s="16"/>
      <c r="M129" s="16"/>
      <c r="N129" s="16"/>
      <c r="O129" s="16"/>
      <c r="P129" s="16"/>
    </row>
    <row r="130">
      <c r="L130" s="16"/>
      <c r="M130" s="16"/>
      <c r="N130" s="16"/>
      <c r="O130" s="16"/>
      <c r="P130" s="16"/>
    </row>
    <row r="131">
      <c r="L131" s="16"/>
      <c r="M131" s="16"/>
      <c r="N131" s="16"/>
      <c r="O131" s="16"/>
      <c r="P131" s="16"/>
    </row>
    <row r="132">
      <c r="L132" s="16"/>
      <c r="M132" s="16"/>
      <c r="N132" s="16"/>
      <c r="O132" s="16"/>
      <c r="P132" s="16"/>
    </row>
    <row r="133">
      <c r="L133" s="16"/>
      <c r="M133" s="16"/>
      <c r="N133" s="16"/>
      <c r="O133" s="16"/>
      <c r="P133" s="16"/>
    </row>
    <row r="134">
      <c r="L134" s="16"/>
      <c r="M134" s="16"/>
      <c r="N134" s="16"/>
      <c r="O134" s="16"/>
      <c r="P134" s="16"/>
    </row>
    <row r="135">
      <c r="L135" s="16"/>
      <c r="M135" s="16"/>
      <c r="N135" s="16"/>
      <c r="O135" s="16"/>
      <c r="P135" s="16"/>
    </row>
    <row r="136">
      <c r="L136" s="16"/>
      <c r="M136" s="16"/>
      <c r="N136" s="16"/>
      <c r="O136" s="16"/>
      <c r="P136" s="16"/>
    </row>
    <row r="137">
      <c r="L137" s="16"/>
      <c r="M137" s="16"/>
      <c r="N137" s="16"/>
      <c r="O137" s="16"/>
      <c r="P137" s="16"/>
    </row>
    <row r="138">
      <c r="L138" s="16"/>
      <c r="M138" s="16"/>
      <c r="N138" s="16"/>
      <c r="O138" s="16"/>
      <c r="P138" s="16"/>
    </row>
    <row r="139">
      <c r="L139" s="16"/>
      <c r="M139" s="16"/>
      <c r="N139" s="16"/>
      <c r="O139" s="16"/>
      <c r="P139" s="16"/>
    </row>
    <row r="140">
      <c r="L140" s="16"/>
      <c r="M140" s="16"/>
      <c r="N140" s="16"/>
      <c r="O140" s="16"/>
      <c r="P140" s="16"/>
    </row>
    <row r="141">
      <c r="L141" s="16"/>
      <c r="M141" s="16"/>
      <c r="N141" s="16"/>
      <c r="O141" s="16"/>
      <c r="P141" s="16"/>
    </row>
    <row r="142">
      <c r="L142" s="16"/>
      <c r="M142" s="16"/>
      <c r="N142" s="16"/>
      <c r="O142" s="16"/>
      <c r="P142" s="16"/>
    </row>
    <row r="143">
      <c r="L143" s="16"/>
      <c r="M143" s="16"/>
      <c r="N143" s="16"/>
      <c r="O143" s="16"/>
      <c r="P143" s="16"/>
    </row>
    <row r="144">
      <c r="L144" s="16"/>
      <c r="M144" s="16"/>
      <c r="N144" s="16"/>
      <c r="O144" s="16"/>
      <c r="P144" s="16"/>
    </row>
    <row r="145">
      <c r="L145" s="16"/>
      <c r="M145" s="16"/>
      <c r="N145" s="16"/>
      <c r="O145" s="16"/>
      <c r="P145" s="16"/>
    </row>
    <row r="146">
      <c r="L146" s="16"/>
      <c r="M146" s="16"/>
      <c r="N146" s="16"/>
      <c r="O146" s="16"/>
      <c r="P146" s="16"/>
    </row>
    <row r="147">
      <c r="L147" s="16"/>
      <c r="M147" s="16"/>
      <c r="N147" s="16"/>
      <c r="O147" s="16"/>
      <c r="P147" s="16"/>
    </row>
    <row r="148">
      <c r="L148" s="16"/>
      <c r="M148" s="16"/>
      <c r="N148" s="16"/>
      <c r="O148" s="16"/>
      <c r="P148" s="16"/>
    </row>
    <row r="149">
      <c r="L149" s="16"/>
      <c r="M149" s="16"/>
      <c r="N149" s="16"/>
      <c r="O149" s="16"/>
      <c r="P149" s="16"/>
    </row>
    <row r="150">
      <c r="L150" s="16"/>
      <c r="M150" s="16"/>
      <c r="N150" s="16"/>
      <c r="O150" s="16"/>
      <c r="P150" s="16"/>
    </row>
    <row r="151">
      <c r="L151" s="16"/>
      <c r="M151" s="16"/>
      <c r="N151" s="16"/>
      <c r="O151" s="16"/>
      <c r="P151" s="16"/>
    </row>
    <row r="152">
      <c r="L152" s="16"/>
      <c r="M152" s="16"/>
      <c r="N152" s="16"/>
      <c r="O152" s="16"/>
      <c r="P152" s="16"/>
    </row>
    <row r="153">
      <c r="L153" s="16"/>
      <c r="M153" s="16"/>
      <c r="N153" s="16"/>
      <c r="O153" s="16"/>
      <c r="P153" s="16"/>
    </row>
    <row r="154">
      <c r="L154" s="16"/>
      <c r="M154" s="16"/>
      <c r="N154" s="16"/>
      <c r="O154" s="16"/>
      <c r="P154" s="16"/>
    </row>
    <row r="155">
      <c r="L155" s="16"/>
      <c r="M155" s="16"/>
      <c r="N155" s="16"/>
      <c r="O155" s="16"/>
      <c r="P155" s="16"/>
    </row>
    <row r="156">
      <c r="L156" s="16"/>
      <c r="M156" s="16"/>
      <c r="N156" s="16"/>
      <c r="O156" s="16"/>
      <c r="P156" s="16"/>
    </row>
    <row r="157">
      <c r="L157" s="16"/>
      <c r="M157" s="16"/>
      <c r="N157" s="16"/>
      <c r="O157" s="16"/>
      <c r="P157" s="16"/>
    </row>
    <row r="158">
      <c r="L158" s="16"/>
      <c r="M158" s="16"/>
      <c r="N158" s="16"/>
      <c r="O158" s="16"/>
      <c r="P158" s="16"/>
    </row>
    <row r="159">
      <c r="L159" s="16"/>
      <c r="M159" s="16"/>
      <c r="N159" s="16"/>
      <c r="O159" s="16"/>
      <c r="P159" s="16"/>
    </row>
    <row r="160">
      <c r="L160" s="16"/>
      <c r="M160" s="16"/>
      <c r="N160" s="16"/>
      <c r="O160" s="16"/>
      <c r="P160" s="16"/>
    </row>
    <row r="161">
      <c r="L161" s="16"/>
      <c r="M161" s="16"/>
      <c r="N161" s="16"/>
      <c r="O161" s="16"/>
      <c r="P161" s="16"/>
    </row>
    <row r="162">
      <c r="L162" s="16"/>
      <c r="M162" s="16"/>
      <c r="N162" s="16"/>
      <c r="O162" s="16"/>
      <c r="P162" s="16"/>
    </row>
    <row r="163">
      <c r="L163" s="16"/>
      <c r="M163" s="16"/>
      <c r="N163" s="16"/>
      <c r="O163" s="16"/>
      <c r="P163" s="16"/>
    </row>
    <row r="164">
      <c r="L164" s="16"/>
      <c r="M164" s="16"/>
      <c r="N164" s="16"/>
      <c r="O164" s="16"/>
      <c r="P164" s="16"/>
    </row>
    <row r="165">
      <c r="L165" s="16"/>
      <c r="M165" s="16"/>
      <c r="N165" s="16"/>
      <c r="O165" s="16"/>
      <c r="P165" s="16"/>
    </row>
    <row r="166">
      <c r="L166" s="16"/>
      <c r="M166" s="16"/>
      <c r="N166" s="16"/>
      <c r="O166" s="16"/>
      <c r="P166" s="16"/>
    </row>
    <row r="167">
      <c r="L167" s="16"/>
      <c r="M167" s="16"/>
      <c r="N167" s="16"/>
      <c r="O167" s="16"/>
      <c r="P167" s="16"/>
    </row>
    <row r="168">
      <c r="L168" s="16"/>
      <c r="M168" s="16"/>
      <c r="N168" s="16"/>
      <c r="O168" s="16"/>
      <c r="P168" s="16"/>
    </row>
    <row r="169">
      <c r="L169" s="16"/>
      <c r="M169" s="16"/>
      <c r="N169" s="16"/>
      <c r="O169" s="16"/>
      <c r="P169" s="16"/>
    </row>
    <row r="170">
      <c r="L170" s="16"/>
      <c r="M170" s="16"/>
      <c r="N170" s="16"/>
      <c r="O170" s="16"/>
      <c r="P170" s="16"/>
    </row>
    <row r="171">
      <c r="L171" s="16"/>
      <c r="M171" s="16"/>
      <c r="N171" s="16"/>
      <c r="O171" s="16"/>
      <c r="P171" s="16"/>
    </row>
    <row r="172">
      <c r="L172" s="16"/>
      <c r="M172" s="16"/>
      <c r="N172" s="16"/>
      <c r="O172" s="16"/>
      <c r="P172" s="16"/>
    </row>
    <row r="173">
      <c r="L173" s="16"/>
      <c r="M173" s="16"/>
      <c r="N173" s="16"/>
      <c r="O173" s="16"/>
      <c r="P173" s="16"/>
    </row>
    <row r="174">
      <c r="L174" s="16"/>
      <c r="M174" s="16"/>
      <c r="N174" s="16"/>
      <c r="O174" s="16"/>
      <c r="P174" s="16"/>
    </row>
    <row r="175">
      <c r="L175" s="16"/>
      <c r="M175" s="16"/>
      <c r="N175" s="16"/>
      <c r="O175" s="16"/>
      <c r="P175" s="16"/>
    </row>
    <row r="176">
      <c r="L176" s="16"/>
      <c r="M176" s="16"/>
      <c r="N176" s="16"/>
      <c r="O176" s="16"/>
      <c r="P176" s="16"/>
    </row>
    <row r="177">
      <c r="L177" s="16"/>
      <c r="M177" s="16"/>
      <c r="N177" s="16"/>
      <c r="O177" s="16"/>
      <c r="P177" s="16"/>
    </row>
    <row r="178">
      <c r="L178" s="16"/>
      <c r="M178" s="16"/>
      <c r="N178" s="16"/>
      <c r="O178" s="16"/>
      <c r="P178" s="16"/>
    </row>
    <row r="179">
      <c r="L179" s="16"/>
      <c r="M179" s="16"/>
      <c r="N179" s="16"/>
      <c r="O179" s="16"/>
      <c r="P179" s="16"/>
    </row>
    <row r="180">
      <c r="L180" s="16"/>
      <c r="M180" s="16"/>
      <c r="N180" s="16"/>
      <c r="O180" s="16"/>
      <c r="P180" s="16"/>
    </row>
    <row r="181">
      <c r="L181" s="16"/>
      <c r="M181" s="16"/>
      <c r="N181" s="16"/>
      <c r="O181" s="16"/>
      <c r="P181" s="16"/>
    </row>
    <row r="182">
      <c r="L182" s="16"/>
      <c r="M182" s="16"/>
      <c r="N182" s="16"/>
      <c r="O182" s="16"/>
      <c r="P182" s="16"/>
    </row>
    <row r="183">
      <c r="L183" s="16"/>
      <c r="M183" s="16"/>
      <c r="N183" s="16"/>
      <c r="O183" s="16"/>
      <c r="P183" s="16"/>
    </row>
    <row r="184">
      <c r="L184" s="16"/>
      <c r="M184" s="16"/>
      <c r="N184" s="16"/>
      <c r="O184" s="16"/>
      <c r="P184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>
      <c r="A2" s="3" t="s">
        <v>5</v>
      </c>
      <c r="B2" s="4">
        <f>october!C2</f>
        <v>-23884813</v>
      </c>
      <c r="C2" s="5">
        <f>B2+C13</f>
        <v>-28154072</v>
      </c>
      <c r="D2" s="6" t="s">
        <v>6</v>
      </c>
      <c r="E2" s="7">
        <f>IFERROR(__xludf.DUMMYFUNCTION("SUM(FILTER(B15:B100, D15:D100=""FOOD""))+SUM(FILTER(G15:G100, I15:I100=""FOOD""))+ SUM(FILTER(L15:L100, N15:N100=""FOOD""))+SUM(FILTER(Q15:Q100, S15:S100=""FOOD""))
"),3436797.0)</f>
        <v>3436797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>
      <c r="A3" s="8" t="s">
        <v>7</v>
      </c>
      <c r="B3" s="4">
        <f>october!C3</f>
        <v>772561</v>
      </c>
      <c r="C3" s="7">
        <f>sum(B3+H13)</f>
        <v>419261</v>
      </c>
      <c r="D3" s="8" t="s">
        <v>8</v>
      </c>
      <c r="E3" s="25">
        <f>IFERROR(__xludf.DUMMYFUNCTION("SUM(FILTER(B15:B100, D15:D100=""Living Expense (Rent)""))+SUM(FILTER(G15:G100, I15:I100=""Living Expense (Rent)""))+ SUM(FILTER(L15:L100, N15:N100=""Living Expense (Rent)""))+SUM(FILTER(Q15:Q100, S15:S100=""Living Expense (Rent)""))
"),292199.0)</f>
        <v>292199</v>
      </c>
      <c r="F3" s="16"/>
      <c r="G3" s="2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>
      <c r="A4" s="10" t="s">
        <v>9</v>
      </c>
      <c r="B4" s="4">
        <f>october!C4</f>
        <v>795910</v>
      </c>
      <c r="C4" s="22">
        <f>sum(B4+M13)</f>
        <v>575150</v>
      </c>
      <c r="D4" s="3" t="s">
        <v>10</v>
      </c>
      <c r="E4" s="5">
        <f>SUM(B19+G18+L18+Q18)</f>
        <v>31932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>
      <c r="A5" s="12" t="s">
        <v>11</v>
      </c>
      <c r="B5" s="4">
        <f>october!C5</f>
        <v>10426823</v>
      </c>
      <c r="C5" s="19">
        <f>SUM(R13+B5)</f>
        <v>10154653</v>
      </c>
      <c r="D5" s="14" t="s">
        <v>12</v>
      </c>
      <c r="E5" s="15">
        <f>IFERROR(__xludf.DUMMYFUNCTION("SUM(FILTER(B15:B100, D15:D100=""TRAVEL""))+SUM(FILTER(G15:G100, I15:I100=""TRAVEL""))+ SUM(FILTER(L15:L100, N15:N100=""TRAVEL""))+SUM(FILTER(Q15:Q100, S15:S100=""TRAVEL""))
"),217048.0)</f>
        <v>217048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16"/>
      <c r="B6" s="16"/>
      <c r="C6" s="16"/>
      <c r="D6" s="17" t="s">
        <v>13</v>
      </c>
      <c r="E6" s="18">
        <f>IFERROR(__xludf.DUMMYFUNCTION("SUM(FILTER(B15:B100, D15:D100=""Dress""))+SUM(FILTER(G15:G100, I15:I100=""Dress""))+ SUM(FILTER(L15:L100, N15:N100=""Dress""))+SUM(FILTER(Q15:Q100, S15:S100=""Dress""))
"),410442.0)</f>
        <v>410442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>
      <c r="A7" s="16"/>
      <c r="B7" s="16"/>
      <c r="C7" s="16"/>
      <c r="D7" s="12" t="s">
        <v>14</v>
      </c>
      <c r="E7" s="19">
        <f>IFERROR(__xludf.DUMMYFUNCTION("SUM(FILTER(B15:B100, D15:D100=""Luxary""))+SUM(FILTER(G15:G100, I15:I100=""Luxary""))+ SUM(FILTER(L15:L100, N15:N100=""Luxary""))+SUM(FILTER(Q15:Q100, S15:S100=""Luxary""))
"),479365.0)</f>
        <v>479365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>
      <c r="A8" s="16"/>
      <c r="B8" s="16"/>
      <c r="C8" s="16"/>
      <c r="D8" s="20" t="s">
        <v>15</v>
      </c>
      <c r="E8" s="21">
        <f>IFERROR(__xludf.DUMMYFUNCTION("SUM(FILTER(B15:B100, D15:D100=""Other Expenses""))+SUM(FILTER(G15:G100, I15:I100=""Other Expenses""))+ SUM(FILTER(L15:L100, N15:N100=""Other Expenses""))+SUM(FILTER(Q15:Q100, S15:S100=""Other Expenses""))
"),716239.0)</f>
        <v>716239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>
      <c r="A9" s="16"/>
      <c r="B9" s="16"/>
      <c r="C9" s="16"/>
      <c r="D9" s="10" t="s">
        <v>16</v>
      </c>
      <c r="E9" s="22">
        <f>IFERROR(__xludf.DUMMYFUNCTION("SUM(FILTER(B15:B100, D15:D100=""Capital Gain""))+SUM(FILTER(G15:G100, I15:I100=""Capital Gain""))+ SUM(FILTER(L15:L100, N15:N100=""Capital Gain""))+SUM(FILTER(Q15:Q100, S15:S100=""Capital Gain""))
"),649720.0)</f>
        <v>649720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>
      <c r="A10" s="16"/>
      <c r="B10" s="16"/>
      <c r="C10" s="16"/>
      <c r="D10" s="23" t="s">
        <v>17</v>
      </c>
      <c r="E10" s="24">
        <f>IFERROR(__xludf.DUMMYFUNCTION("SUM(FILTER(B15:B100, D15:D100=""Money lend""))+SUM(FILTER(G15:G100, I15:I100=""Money lend""))+ SUM(FILTER(L15:L100, N15:N100=""Money lend""))+SUM(FILTER(Q15:Q100, S15:S100=""Money lend""))
"),176850.0)</f>
        <v>176850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>
      <c r="A13" s="27" t="s">
        <v>5</v>
      </c>
      <c r="B13" s="28" t="s">
        <v>18</v>
      </c>
      <c r="C13" s="29">
        <f t="array" ref="C13">SUM(IF(C15:C100="spend", -B15:B100, IF(C15:C100="gain", B15:B100, 0)))
</f>
        <v>-4269259</v>
      </c>
      <c r="D13" s="30"/>
      <c r="E13" s="16"/>
      <c r="F13" s="27" t="s">
        <v>19</v>
      </c>
      <c r="G13" s="28" t="s">
        <v>18</v>
      </c>
      <c r="H13" s="29">
        <f t="array" ref="H13">SUM(IF(H15:H100="spend", -G15:G100, IF(H15:H100="gain", G15:G100, 0)))
</f>
        <v>-353300</v>
      </c>
      <c r="I13" s="30"/>
      <c r="J13" s="16"/>
      <c r="K13" s="27" t="s">
        <v>9</v>
      </c>
      <c r="L13" s="28" t="s">
        <v>18</v>
      </c>
      <c r="M13" s="29">
        <f t="array" ref="M13">SUM(IF(M15:M100="spend", -L15:L100, IF(M15:M100="gain", L15:L100, 0)))
</f>
        <v>-220760</v>
      </c>
      <c r="N13" s="30"/>
      <c r="O13" s="16"/>
      <c r="P13" s="27" t="s">
        <v>11</v>
      </c>
      <c r="Q13" s="28" t="s">
        <v>18</v>
      </c>
      <c r="R13" s="29">
        <f t="array" ref="R13">SUM(IF(R15:R100="spend", -Q15:Q100, IF(R15:R100="gain", Q15:Q100, 0)))
</f>
        <v>-272170</v>
      </c>
      <c r="S13" s="30"/>
    </row>
    <row r="14">
      <c r="A14" s="31" t="s">
        <v>20</v>
      </c>
      <c r="B14" s="32" t="s">
        <v>4</v>
      </c>
      <c r="C14" s="33" t="s">
        <v>21</v>
      </c>
      <c r="D14" s="34" t="s">
        <v>22</v>
      </c>
      <c r="E14" s="16"/>
      <c r="F14" s="31" t="s">
        <v>20</v>
      </c>
      <c r="G14" s="32" t="s">
        <v>4</v>
      </c>
      <c r="H14" s="33" t="s">
        <v>21</v>
      </c>
      <c r="I14" s="34" t="s">
        <v>22</v>
      </c>
      <c r="J14" s="16"/>
      <c r="K14" s="31" t="s">
        <v>20</v>
      </c>
      <c r="L14" s="32" t="s">
        <v>4</v>
      </c>
      <c r="M14" s="33" t="s">
        <v>21</v>
      </c>
      <c r="N14" s="34" t="s">
        <v>22</v>
      </c>
      <c r="O14" s="26"/>
      <c r="P14" s="31" t="s">
        <v>20</v>
      </c>
      <c r="Q14" s="32" t="s">
        <v>4</v>
      </c>
      <c r="R14" s="33" t="s">
        <v>21</v>
      </c>
      <c r="S14" s="34" t="s">
        <v>22</v>
      </c>
    </row>
    <row r="15">
      <c r="A15" s="11" t="s">
        <v>23</v>
      </c>
      <c r="B15" s="35">
        <v>200.0</v>
      </c>
      <c r="C15" s="36" t="s">
        <v>24</v>
      </c>
      <c r="D15" s="37" t="s">
        <v>6</v>
      </c>
      <c r="E15" s="16"/>
      <c r="F15" s="11" t="s">
        <v>23</v>
      </c>
      <c r="G15" s="35">
        <v>200.0</v>
      </c>
      <c r="H15" s="36" t="s">
        <v>24</v>
      </c>
      <c r="I15" s="37" t="s">
        <v>6</v>
      </c>
      <c r="J15" s="16"/>
      <c r="K15" s="11" t="s">
        <v>25</v>
      </c>
      <c r="L15" s="35">
        <v>30000.0</v>
      </c>
      <c r="M15" s="36" t="s">
        <v>24</v>
      </c>
      <c r="N15" s="37" t="s">
        <v>8</v>
      </c>
      <c r="O15" s="26"/>
      <c r="P15" s="11" t="s">
        <v>23</v>
      </c>
      <c r="Q15" s="35">
        <v>200.0</v>
      </c>
      <c r="R15" s="36" t="s">
        <v>24</v>
      </c>
      <c r="S15" s="37" t="s">
        <v>6</v>
      </c>
    </row>
    <row r="16">
      <c r="A16" s="11" t="s">
        <v>26</v>
      </c>
      <c r="B16" s="35">
        <v>234.0</v>
      </c>
      <c r="C16" s="36" t="s">
        <v>24</v>
      </c>
      <c r="D16" s="37" t="s">
        <v>6</v>
      </c>
      <c r="E16" s="16"/>
      <c r="F16" s="11" t="s">
        <v>27</v>
      </c>
      <c r="G16" s="35">
        <v>1500.0</v>
      </c>
      <c r="H16" s="36" t="s">
        <v>24</v>
      </c>
      <c r="I16" s="37" t="s">
        <v>10</v>
      </c>
      <c r="J16" s="16"/>
      <c r="K16" s="11" t="s">
        <v>28</v>
      </c>
      <c r="L16" s="35">
        <v>20000.0</v>
      </c>
      <c r="M16" s="36" t="s">
        <v>29</v>
      </c>
      <c r="N16" s="37" t="s">
        <v>16</v>
      </c>
      <c r="O16" s="26"/>
      <c r="P16" s="11" t="s">
        <v>26</v>
      </c>
      <c r="Q16" s="35">
        <v>150.0</v>
      </c>
      <c r="R16" s="36" t="s">
        <v>24</v>
      </c>
      <c r="S16" s="37" t="s">
        <v>6</v>
      </c>
    </row>
    <row r="17">
      <c r="A17" s="11" t="s">
        <v>30</v>
      </c>
      <c r="B17" s="35">
        <v>1234.0</v>
      </c>
      <c r="C17" s="36" t="s">
        <v>24</v>
      </c>
      <c r="D17" s="37" t="s">
        <v>6</v>
      </c>
      <c r="E17" s="16"/>
      <c r="F17" s="11" t="s">
        <v>31</v>
      </c>
      <c r="G17" s="35">
        <v>20000.0</v>
      </c>
      <c r="H17" s="36" t="s">
        <v>24</v>
      </c>
      <c r="I17" s="37" t="s">
        <v>8</v>
      </c>
      <c r="J17" s="16"/>
      <c r="K17" s="11" t="s">
        <v>32</v>
      </c>
      <c r="L17" s="35">
        <v>2000.0</v>
      </c>
      <c r="M17" s="36" t="s">
        <v>24</v>
      </c>
      <c r="N17" s="37" t="s">
        <v>15</v>
      </c>
      <c r="O17" s="26"/>
      <c r="P17" s="11" t="s">
        <v>30</v>
      </c>
      <c r="Q17" s="35">
        <v>3000.0</v>
      </c>
      <c r="R17" s="36" t="s">
        <v>24</v>
      </c>
      <c r="S17" s="37" t="s">
        <v>6</v>
      </c>
    </row>
    <row r="18">
      <c r="A18" s="11" t="s">
        <v>33</v>
      </c>
      <c r="B18" s="35">
        <v>1134.0</v>
      </c>
      <c r="C18" s="36" t="s">
        <v>24</v>
      </c>
      <c r="D18" s="37" t="s">
        <v>8</v>
      </c>
      <c r="E18" s="16"/>
      <c r="F18" s="11" t="s">
        <v>34</v>
      </c>
      <c r="G18" s="35">
        <v>10000.0</v>
      </c>
      <c r="H18" s="36" t="s">
        <v>24</v>
      </c>
      <c r="I18" s="37" t="s">
        <v>15</v>
      </c>
      <c r="J18" s="16"/>
      <c r="K18" s="11" t="s">
        <v>35</v>
      </c>
      <c r="L18" s="35">
        <v>1500.0</v>
      </c>
      <c r="M18" s="36" t="s">
        <v>24</v>
      </c>
      <c r="N18" s="37" t="s">
        <v>14</v>
      </c>
      <c r="O18" s="26"/>
      <c r="P18" s="11" t="s">
        <v>33</v>
      </c>
      <c r="Q18" s="35">
        <v>15000.0</v>
      </c>
      <c r="R18" s="36" t="s">
        <v>24</v>
      </c>
      <c r="S18" s="37" t="s">
        <v>8</v>
      </c>
    </row>
    <row r="19">
      <c r="A19" s="11" t="s">
        <v>36</v>
      </c>
      <c r="B19" s="35">
        <v>5432.0</v>
      </c>
      <c r="C19" s="36" t="s">
        <v>29</v>
      </c>
      <c r="D19" s="37" t="s">
        <v>16</v>
      </c>
      <c r="E19" s="16"/>
      <c r="F19" s="11" t="s">
        <v>37</v>
      </c>
      <c r="G19" s="35">
        <v>15000.0</v>
      </c>
      <c r="H19" s="36" t="s">
        <v>29</v>
      </c>
      <c r="I19" s="37" t="s">
        <v>16</v>
      </c>
      <c r="J19" s="16"/>
      <c r="K19" s="11" t="s">
        <v>38</v>
      </c>
      <c r="L19" s="35">
        <v>500.0</v>
      </c>
      <c r="M19" s="36" t="s">
        <v>24</v>
      </c>
      <c r="N19" s="37" t="s">
        <v>12</v>
      </c>
      <c r="O19" s="26"/>
      <c r="P19" s="11" t="s">
        <v>36</v>
      </c>
      <c r="Q19" s="35">
        <v>20000.0</v>
      </c>
      <c r="R19" s="36" t="s">
        <v>29</v>
      </c>
      <c r="S19" s="37" t="s">
        <v>16</v>
      </c>
    </row>
    <row r="20">
      <c r="A20" s="11" t="s">
        <v>39</v>
      </c>
      <c r="B20" s="35">
        <v>5432.0</v>
      </c>
      <c r="C20" s="36" t="s">
        <v>24</v>
      </c>
      <c r="D20" s="37" t="s">
        <v>10</v>
      </c>
      <c r="E20" s="16"/>
      <c r="F20" s="11" t="s">
        <v>40</v>
      </c>
      <c r="G20" s="35">
        <v>25000.0</v>
      </c>
      <c r="H20" s="36" t="s">
        <v>24</v>
      </c>
      <c r="I20" s="37" t="s">
        <v>12</v>
      </c>
      <c r="J20" s="16"/>
      <c r="K20" s="11" t="s">
        <v>41</v>
      </c>
      <c r="L20" s="35">
        <v>33.0</v>
      </c>
      <c r="M20" s="36" t="s">
        <v>24</v>
      </c>
      <c r="N20" s="37" t="s">
        <v>15</v>
      </c>
      <c r="O20" s="16"/>
      <c r="P20" s="11" t="s">
        <v>39</v>
      </c>
      <c r="Q20" s="35">
        <v>2500.0</v>
      </c>
      <c r="R20" s="36" t="s">
        <v>24</v>
      </c>
      <c r="S20" s="37" t="s">
        <v>10</v>
      </c>
    </row>
    <row r="21">
      <c r="A21" s="11" t="s">
        <v>42</v>
      </c>
      <c r="B21" s="35">
        <v>5567.0</v>
      </c>
      <c r="C21" s="36" t="s">
        <v>24</v>
      </c>
      <c r="D21" s="37" t="s">
        <v>15</v>
      </c>
      <c r="E21" s="16"/>
      <c r="F21" s="11" t="s">
        <v>43</v>
      </c>
      <c r="G21" s="35">
        <v>7000.0</v>
      </c>
      <c r="H21" s="36" t="s">
        <v>24</v>
      </c>
      <c r="I21" s="37" t="s">
        <v>14</v>
      </c>
      <c r="J21" s="16"/>
      <c r="K21" s="11" t="s">
        <v>44</v>
      </c>
      <c r="L21" s="35">
        <v>446.0</v>
      </c>
      <c r="M21" s="36" t="s">
        <v>29</v>
      </c>
      <c r="N21" s="37" t="s">
        <v>16</v>
      </c>
      <c r="O21" s="16"/>
      <c r="P21" s="11" t="s">
        <v>42</v>
      </c>
      <c r="Q21" s="35">
        <v>5000.0</v>
      </c>
      <c r="R21" s="36" t="s">
        <v>24</v>
      </c>
      <c r="S21" s="37" t="s">
        <v>15</v>
      </c>
    </row>
    <row r="22">
      <c r="A22" s="11" t="s">
        <v>45</v>
      </c>
      <c r="B22" s="35">
        <v>3256.0</v>
      </c>
      <c r="C22" s="36" t="s">
        <v>24</v>
      </c>
      <c r="D22" s="37" t="s">
        <v>12</v>
      </c>
      <c r="E22" s="16"/>
      <c r="F22" s="11" t="s">
        <v>46</v>
      </c>
      <c r="G22" s="35">
        <v>5000.0</v>
      </c>
      <c r="H22" s="36" t="s">
        <v>24</v>
      </c>
      <c r="I22" s="37" t="s">
        <v>15</v>
      </c>
      <c r="J22" s="16"/>
      <c r="K22" s="11" t="s">
        <v>47</v>
      </c>
      <c r="L22" s="35">
        <v>752.0</v>
      </c>
      <c r="M22" s="36" t="s">
        <v>29</v>
      </c>
      <c r="N22" s="37" t="s">
        <v>16</v>
      </c>
      <c r="O22" s="16"/>
      <c r="P22" s="11" t="s">
        <v>45</v>
      </c>
      <c r="Q22" s="35">
        <v>25000.0</v>
      </c>
      <c r="R22" s="36" t="s">
        <v>24</v>
      </c>
      <c r="S22" s="37" t="s">
        <v>12</v>
      </c>
    </row>
    <row r="23">
      <c r="A23" s="11" t="s">
        <v>48</v>
      </c>
      <c r="B23" s="35">
        <v>6432.0</v>
      </c>
      <c r="C23" s="36" t="s">
        <v>24</v>
      </c>
      <c r="D23" s="37" t="s">
        <v>13</v>
      </c>
      <c r="E23" s="16"/>
      <c r="F23" s="11" t="s">
        <v>49</v>
      </c>
      <c r="G23" s="35">
        <v>600.0</v>
      </c>
      <c r="H23" s="36" t="s">
        <v>24</v>
      </c>
      <c r="I23" s="37" t="s">
        <v>6</v>
      </c>
      <c r="J23" s="16"/>
      <c r="K23" s="11" t="s">
        <v>50</v>
      </c>
      <c r="L23" s="35">
        <v>836.0</v>
      </c>
      <c r="M23" s="36" t="s">
        <v>24</v>
      </c>
      <c r="N23" s="37" t="s">
        <v>10</v>
      </c>
      <c r="O23" s="16"/>
      <c r="P23" s="11" t="s">
        <v>48</v>
      </c>
      <c r="Q23" s="35">
        <v>5000.0</v>
      </c>
      <c r="R23" s="36" t="s">
        <v>24</v>
      </c>
      <c r="S23" s="37" t="s">
        <v>13</v>
      </c>
    </row>
    <row r="24">
      <c r="A24" s="11" t="s">
        <v>51</v>
      </c>
      <c r="B24" s="35">
        <v>68.0</v>
      </c>
      <c r="C24" s="36" t="s">
        <v>29</v>
      </c>
      <c r="D24" s="37" t="s">
        <v>16</v>
      </c>
      <c r="E24" s="16"/>
      <c r="F24" s="11" t="s">
        <v>52</v>
      </c>
      <c r="G24" s="35">
        <v>80000.0</v>
      </c>
      <c r="H24" s="36" t="s">
        <v>24</v>
      </c>
      <c r="I24" s="37" t="s">
        <v>14</v>
      </c>
      <c r="J24" s="16"/>
      <c r="K24" s="11" t="s">
        <v>53</v>
      </c>
      <c r="L24" s="35">
        <v>3566.0</v>
      </c>
      <c r="M24" s="36" t="s">
        <v>24</v>
      </c>
      <c r="N24" s="37" t="s">
        <v>8</v>
      </c>
      <c r="O24" s="16"/>
      <c r="P24" s="11" t="s">
        <v>51</v>
      </c>
      <c r="Q24" s="35">
        <v>8000.0</v>
      </c>
      <c r="R24" s="36" t="s">
        <v>29</v>
      </c>
      <c r="S24" s="37" t="s">
        <v>16</v>
      </c>
    </row>
    <row r="25">
      <c r="A25" s="11" t="s">
        <v>54</v>
      </c>
      <c r="B25" s="35">
        <v>4444.0</v>
      </c>
      <c r="C25" s="36" t="s">
        <v>24</v>
      </c>
      <c r="D25" s="37" t="s">
        <v>6</v>
      </c>
      <c r="E25" s="16"/>
      <c r="F25" s="11" t="s">
        <v>55</v>
      </c>
      <c r="G25" s="35">
        <v>18000.0</v>
      </c>
      <c r="H25" s="36" t="s">
        <v>29</v>
      </c>
      <c r="I25" s="37" t="s">
        <v>16</v>
      </c>
      <c r="J25" s="16"/>
      <c r="K25" s="11" t="s">
        <v>56</v>
      </c>
      <c r="L25" s="35">
        <v>2563.0</v>
      </c>
      <c r="M25" s="36" t="s">
        <v>24</v>
      </c>
      <c r="N25" s="37" t="s">
        <v>12</v>
      </c>
      <c r="O25" s="16"/>
      <c r="P25" s="11" t="s">
        <v>54</v>
      </c>
      <c r="Q25" s="35">
        <v>1200.0</v>
      </c>
      <c r="R25" s="36" t="s">
        <v>24</v>
      </c>
      <c r="S25" s="37" t="s">
        <v>6</v>
      </c>
    </row>
    <row r="26">
      <c r="A26" s="11" t="s">
        <v>57</v>
      </c>
      <c r="B26" s="35">
        <v>3225.0</v>
      </c>
      <c r="C26" s="36" t="s">
        <v>24</v>
      </c>
      <c r="D26" s="37" t="s">
        <v>6</v>
      </c>
      <c r="E26" s="16"/>
      <c r="F26" s="11" t="s">
        <v>58</v>
      </c>
      <c r="G26" s="35">
        <v>1200.0</v>
      </c>
      <c r="H26" s="36" t="s">
        <v>24</v>
      </c>
      <c r="I26" s="37" t="s">
        <v>6</v>
      </c>
      <c r="J26" s="16"/>
      <c r="K26" s="11" t="s">
        <v>59</v>
      </c>
      <c r="L26" s="35">
        <v>2456.0</v>
      </c>
      <c r="M26" s="36" t="s">
        <v>24</v>
      </c>
      <c r="N26" s="37" t="s">
        <v>14</v>
      </c>
      <c r="O26" s="16"/>
      <c r="P26" s="11" t="s">
        <v>57</v>
      </c>
      <c r="Q26" s="35">
        <v>1500.0</v>
      </c>
      <c r="R26" s="36" t="s">
        <v>24</v>
      </c>
      <c r="S26" s="37" t="s">
        <v>6</v>
      </c>
    </row>
    <row r="27">
      <c r="A27" s="11" t="s">
        <v>60</v>
      </c>
      <c r="B27" s="35">
        <v>775.0</v>
      </c>
      <c r="C27" s="36" t="s">
        <v>24</v>
      </c>
      <c r="D27" s="37" t="s">
        <v>14</v>
      </c>
      <c r="E27" s="16"/>
      <c r="F27" s="11" t="s">
        <v>61</v>
      </c>
      <c r="G27" s="35">
        <v>3000.0</v>
      </c>
      <c r="H27" s="36" t="s">
        <v>24</v>
      </c>
      <c r="I27" s="37" t="s">
        <v>12</v>
      </c>
      <c r="J27" s="16"/>
      <c r="K27" s="11" t="s">
        <v>62</v>
      </c>
      <c r="L27" s="35">
        <v>321.0</v>
      </c>
      <c r="M27" s="36" t="s">
        <v>24</v>
      </c>
      <c r="N27" s="37" t="s">
        <v>14</v>
      </c>
      <c r="O27" s="16"/>
      <c r="P27" s="11" t="s">
        <v>60</v>
      </c>
      <c r="Q27" s="35">
        <v>1200.0</v>
      </c>
      <c r="R27" s="36" t="s">
        <v>24</v>
      </c>
      <c r="S27" s="37" t="s">
        <v>14</v>
      </c>
    </row>
    <row r="28">
      <c r="A28" s="11" t="s">
        <v>63</v>
      </c>
      <c r="B28" s="35">
        <v>367.0</v>
      </c>
      <c r="C28" s="36" t="s">
        <v>24</v>
      </c>
      <c r="D28" s="37" t="s">
        <v>6</v>
      </c>
      <c r="E28" s="16"/>
      <c r="F28" s="11" t="s">
        <v>64</v>
      </c>
      <c r="G28" s="35">
        <v>12000.0</v>
      </c>
      <c r="H28" s="36" t="s">
        <v>24</v>
      </c>
      <c r="I28" s="37" t="s">
        <v>15</v>
      </c>
      <c r="J28" s="16"/>
      <c r="K28" s="11" t="s">
        <v>65</v>
      </c>
      <c r="L28" s="35">
        <v>578.0</v>
      </c>
      <c r="M28" s="36" t="s">
        <v>24</v>
      </c>
      <c r="N28" s="37" t="s">
        <v>15</v>
      </c>
      <c r="O28" s="16"/>
      <c r="P28" s="11" t="s">
        <v>63</v>
      </c>
      <c r="Q28" s="35">
        <v>400.0</v>
      </c>
      <c r="R28" s="36" t="s">
        <v>24</v>
      </c>
      <c r="S28" s="37" t="s">
        <v>6</v>
      </c>
    </row>
    <row r="29">
      <c r="A29" s="11" t="s">
        <v>66</v>
      </c>
      <c r="B29" s="35">
        <v>22478.0</v>
      </c>
      <c r="C29" s="36" t="s">
        <v>24</v>
      </c>
      <c r="D29" s="37" t="s">
        <v>15</v>
      </c>
      <c r="E29" s="16"/>
      <c r="F29" s="11" t="s">
        <v>67</v>
      </c>
      <c r="G29" s="35">
        <v>4000.0</v>
      </c>
      <c r="H29" s="36" t="s">
        <v>24</v>
      </c>
      <c r="I29" s="37" t="s">
        <v>12</v>
      </c>
      <c r="J29" s="16"/>
      <c r="K29" s="11" t="s">
        <v>68</v>
      </c>
      <c r="L29" s="35">
        <v>3357.0</v>
      </c>
      <c r="M29" s="36" t="s">
        <v>29</v>
      </c>
      <c r="N29" s="37" t="s">
        <v>16</v>
      </c>
      <c r="O29" s="16"/>
      <c r="P29" s="11" t="s">
        <v>66</v>
      </c>
      <c r="Q29" s="35">
        <v>7000.0</v>
      </c>
      <c r="R29" s="36" t="s">
        <v>24</v>
      </c>
      <c r="S29" s="37" t="s">
        <v>15</v>
      </c>
    </row>
    <row r="30">
      <c r="A30" s="11" t="s">
        <v>69</v>
      </c>
      <c r="B30" s="35">
        <v>224.0</v>
      </c>
      <c r="C30" s="36" t="s">
        <v>29</v>
      </c>
      <c r="D30" s="37" t="s">
        <v>16</v>
      </c>
      <c r="E30" s="16"/>
      <c r="F30" s="11" t="s">
        <v>25</v>
      </c>
      <c r="G30" s="35">
        <v>30000.0</v>
      </c>
      <c r="H30" s="36" t="s">
        <v>24</v>
      </c>
      <c r="I30" s="37" t="s">
        <v>8</v>
      </c>
      <c r="J30" s="16"/>
      <c r="K30" s="11" t="s">
        <v>70</v>
      </c>
      <c r="L30" s="35">
        <v>22.0</v>
      </c>
      <c r="M30" s="36" t="s">
        <v>24</v>
      </c>
      <c r="N30" s="37" t="s">
        <v>15</v>
      </c>
      <c r="O30" s="16"/>
      <c r="P30" s="11" t="s">
        <v>69</v>
      </c>
      <c r="Q30" s="35">
        <v>3500.0</v>
      </c>
      <c r="R30" s="36" t="s">
        <v>29</v>
      </c>
      <c r="S30" s="37" t="s">
        <v>16</v>
      </c>
    </row>
    <row r="31">
      <c r="A31" s="11" t="s">
        <v>71</v>
      </c>
      <c r="B31" s="35">
        <v>246.0</v>
      </c>
      <c r="C31" s="36" t="s">
        <v>24</v>
      </c>
      <c r="D31" s="37" t="s">
        <v>15</v>
      </c>
      <c r="E31" s="16"/>
      <c r="F31" s="11" t="s">
        <v>28</v>
      </c>
      <c r="G31" s="35">
        <v>20000.0</v>
      </c>
      <c r="H31" s="36" t="s">
        <v>29</v>
      </c>
      <c r="I31" s="37" t="s">
        <v>16</v>
      </c>
      <c r="J31" s="16"/>
      <c r="K31" s="11" t="s">
        <v>71</v>
      </c>
      <c r="L31" s="35">
        <v>1200.0</v>
      </c>
      <c r="M31" s="36" t="s">
        <v>24</v>
      </c>
      <c r="N31" s="37" t="s">
        <v>15</v>
      </c>
      <c r="O31" s="16"/>
      <c r="P31" s="11" t="s">
        <v>25</v>
      </c>
      <c r="Q31" s="35">
        <v>30000.0</v>
      </c>
      <c r="R31" s="36" t="s">
        <v>24</v>
      </c>
      <c r="S31" s="37" t="s">
        <v>8</v>
      </c>
    </row>
    <row r="32">
      <c r="A32" s="11" t="s">
        <v>41</v>
      </c>
      <c r="B32" s="35">
        <v>33.0</v>
      </c>
      <c r="C32" s="36" t="s">
        <v>24</v>
      </c>
      <c r="D32" s="37" t="s">
        <v>15</v>
      </c>
      <c r="E32" s="16"/>
      <c r="F32" s="11" t="s">
        <v>32</v>
      </c>
      <c r="G32" s="35">
        <v>2000.0</v>
      </c>
      <c r="H32" s="36" t="s">
        <v>24</v>
      </c>
      <c r="I32" s="37" t="s">
        <v>15</v>
      </c>
      <c r="J32" s="16"/>
      <c r="K32" s="11" t="s">
        <v>41</v>
      </c>
      <c r="L32" s="35">
        <v>800.0</v>
      </c>
      <c r="M32" s="36" t="s">
        <v>24</v>
      </c>
      <c r="N32" s="37" t="s">
        <v>15</v>
      </c>
      <c r="O32" s="16"/>
      <c r="P32" s="11" t="s">
        <v>28</v>
      </c>
      <c r="Q32" s="35">
        <v>20000.0</v>
      </c>
      <c r="R32" s="36" t="s">
        <v>29</v>
      </c>
      <c r="S32" s="37" t="s">
        <v>16</v>
      </c>
    </row>
    <row r="33">
      <c r="A33" s="11" t="s">
        <v>44</v>
      </c>
      <c r="B33" s="35">
        <v>446.0</v>
      </c>
      <c r="C33" s="36" t="s">
        <v>29</v>
      </c>
      <c r="D33" s="37" t="s">
        <v>16</v>
      </c>
      <c r="E33" s="16"/>
      <c r="F33" s="11" t="s">
        <v>35</v>
      </c>
      <c r="G33" s="35">
        <v>1500.0</v>
      </c>
      <c r="H33" s="36" t="s">
        <v>24</v>
      </c>
      <c r="I33" s="37" t="s">
        <v>14</v>
      </c>
      <c r="J33" s="16"/>
      <c r="K33" s="11" t="s">
        <v>44</v>
      </c>
      <c r="L33" s="35">
        <v>10000.0</v>
      </c>
      <c r="M33" s="36" t="s">
        <v>29</v>
      </c>
      <c r="N33" s="37" t="s">
        <v>16</v>
      </c>
      <c r="O33" s="16"/>
      <c r="P33" s="11" t="s">
        <v>32</v>
      </c>
      <c r="Q33" s="35">
        <v>2000.0</v>
      </c>
      <c r="R33" s="36" t="s">
        <v>24</v>
      </c>
      <c r="S33" s="37" t="s">
        <v>15</v>
      </c>
    </row>
    <row r="34">
      <c r="A34" s="11" t="s">
        <v>47</v>
      </c>
      <c r="B34" s="35">
        <v>752.0</v>
      </c>
      <c r="C34" s="36" t="s">
        <v>29</v>
      </c>
      <c r="D34" s="37" t="s">
        <v>16</v>
      </c>
      <c r="E34" s="16"/>
      <c r="F34" s="11" t="s">
        <v>38</v>
      </c>
      <c r="G34" s="35">
        <v>500.0</v>
      </c>
      <c r="H34" s="36" t="s">
        <v>24</v>
      </c>
      <c r="I34" s="37" t="s">
        <v>12</v>
      </c>
      <c r="J34" s="16"/>
      <c r="K34" s="11" t="s">
        <v>47</v>
      </c>
      <c r="L34" s="35">
        <v>15000.0</v>
      </c>
      <c r="M34" s="36" t="s">
        <v>29</v>
      </c>
      <c r="N34" s="37" t="s">
        <v>16</v>
      </c>
      <c r="O34" s="16"/>
      <c r="P34" s="11" t="s">
        <v>35</v>
      </c>
      <c r="Q34" s="35">
        <v>1500.0</v>
      </c>
      <c r="R34" s="36" t="s">
        <v>24</v>
      </c>
      <c r="S34" s="37" t="s">
        <v>14</v>
      </c>
    </row>
    <row r="35">
      <c r="A35" s="11" t="s">
        <v>50</v>
      </c>
      <c r="B35" s="35">
        <v>836.0</v>
      </c>
      <c r="C35" s="36" t="s">
        <v>24</v>
      </c>
      <c r="D35" s="37" t="s">
        <v>10</v>
      </c>
      <c r="E35" s="16"/>
      <c r="F35" s="11" t="s">
        <v>72</v>
      </c>
      <c r="G35" s="35">
        <v>300.0</v>
      </c>
      <c r="H35" s="36" t="s">
        <v>24</v>
      </c>
      <c r="I35" s="37" t="s">
        <v>15</v>
      </c>
      <c r="J35" s="16"/>
      <c r="K35" s="11" t="s">
        <v>50</v>
      </c>
      <c r="L35" s="35">
        <v>1500.0</v>
      </c>
      <c r="M35" s="36" t="s">
        <v>24</v>
      </c>
      <c r="N35" s="37" t="s">
        <v>10</v>
      </c>
      <c r="O35" s="16"/>
      <c r="P35" s="11" t="s">
        <v>38</v>
      </c>
      <c r="Q35" s="35">
        <v>500.0</v>
      </c>
      <c r="R35" s="36" t="s">
        <v>24</v>
      </c>
      <c r="S35" s="37" t="s">
        <v>12</v>
      </c>
    </row>
    <row r="36">
      <c r="A36" s="11" t="s">
        <v>53</v>
      </c>
      <c r="B36" s="35">
        <v>3566.0</v>
      </c>
      <c r="C36" s="36" t="s">
        <v>24</v>
      </c>
      <c r="D36" s="37" t="s">
        <v>8</v>
      </c>
      <c r="E36" s="16"/>
      <c r="F36" s="11" t="s">
        <v>73</v>
      </c>
      <c r="G36" s="35">
        <v>3500.0</v>
      </c>
      <c r="H36" s="36" t="s">
        <v>24</v>
      </c>
      <c r="I36" s="37" t="s">
        <v>6</v>
      </c>
      <c r="J36" s="16"/>
      <c r="K36" s="11" t="s">
        <v>53</v>
      </c>
      <c r="L36" s="35">
        <v>15000.0</v>
      </c>
      <c r="M36" s="36" t="s">
        <v>24</v>
      </c>
      <c r="N36" s="37" t="s">
        <v>8</v>
      </c>
      <c r="O36" s="16"/>
      <c r="P36" s="11" t="s">
        <v>41</v>
      </c>
      <c r="Q36" s="35">
        <v>33.0</v>
      </c>
      <c r="R36" s="36" t="s">
        <v>24</v>
      </c>
      <c r="S36" s="37" t="s">
        <v>15</v>
      </c>
    </row>
    <row r="37">
      <c r="A37" s="11" t="s">
        <v>56</v>
      </c>
      <c r="B37" s="35">
        <v>2563.0</v>
      </c>
      <c r="C37" s="36" t="s">
        <v>24</v>
      </c>
      <c r="D37" s="37" t="s">
        <v>12</v>
      </c>
      <c r="E37" s="16"/>
      <c r="F37" s="11" t="s">
        <v>74</v>
      </c>
      <c r="G37" s="35">
        <v>25000.0</v>
      </c>
      <c r="H37" s="36" t="s">
        <v>24</v>
      </c>
      <c r="I37" s="37" t="s">
        <v>75</v>
      </c>
      <c r="J37" s="16"/>
      <c r="K37" s="11" t="s">
        <v>56</v>
      </c>
      <c r="L37" s="35">
        <v>18000.0</v>
      </c>
      <c r="M37" s="36" t="s">
        <v>24</v>
      </c>
      <c r="N37" s="37" t="s">
        <v>12</v>
      </c>
      <c r="O37" s="16"/>
      <c r="P37" s="11" t="s">
        <v>44</v>
      </c>
      <c r="Q37" s="35">
        <v>446.0</v>
      </c>
      <c r="R37" s="36" t="s">
        <v>29</v>
      </c>
      <c r="S37" s="37" t="s">
        <v>16</v>
      </c>
    </row>
    <row r="38">
      <c r="A38" s="11" t="s">
        <v>59</v>
      </c>
      <c r="B38" s="35">
        <v>2456.0</v>
      </c>
      <c r="C38" s="36" t="s">
        <v>24</v>
      </c>
      <c r="D38" s="37" t="s">
        <v>14</v>
      </c>
      <c r="E38" s="16"/>
      <c r="F38" s="11" t="s">
        <v>76</v>
      </c>
      <c r="G38" s="35">
        <v>6000.0</v>
      </c>
      <c r="H38" s="36" t="s">
        <v>24</v>
      </c>
      <c r="I38" s="37" t="s">
        <v>14</v>
      </c>
      <c r="J38" s="16"/>
      <c r="K38" s="11" t="s">
        <v>59</v>
      </c>
      <c r="L38" s="35">
        <v>12000.0</v>
      </c>
      <c r="M38" s="36" t="s">
        <v>24</v>
      </c>
      <c r="N38" s="37" t="s">
        <v>14</v>
      </c>
      <c r="O38" s="16"/>
      <c r="P38" s="11" t="s">
        <v>47</v>
      </c>
      <c r="Q38" s="35">
        <v>752.0</v>
      </c>
      <c r="R38" s="36" t="s">
        <v>29</v>
      </c>
      <c r="S38" s="37" t="s">
        <v>16</v>
      </c>
    </row>
    <row r="39">
      <c r="A39" s="11" t="s">
        <v>62</v>
      </c>
      <c r="B39" s="35">
        <v>321.0</v>
      </c>
      <c r="C39" s="36" t="s">
        <v>24</v>
      </c>
      <c r="D39" s="37" t="s">
        <v>14</v>
      </c>
      <c r="E39" s="16"/>
      <c r="F39" s="11" t="s">
        <v>77</v>
      </c>
      <c r="G39" s="35">
        <v>10000.0</v>
      </c>
      <c r="H39" s="36" t="s">
        <v>24</v>
      </c>
      <c r="I39" s="37" t="s">
        <v>15</v>
      </c>
      <c r="J39" s="16"/>
      <c r="K39" s="11" t="s">
        <v>62</v>
      </c>
      <c r="L39" s="35">
        <v>2500.0</v>
      </c>
      <c r="M39" s="36" t="s">
        <v>24</v>
      </c>
      <c r="N39" s="37" t="s">
        <v>14</v>
      </c>
      <c r="O39" s="16"/>
      <c r="P39" s="11" t="s">
        <v>50</v>
      </c>
      <c r="Q39" s="35">
        <v>836.0</v>
      </c>
      <c r="R39" s="36" t="s">
        <v>24</v>
      </c>
      <c r="S39" s="37" t="s">
        <v>10</v>
      </c>
    </row>
    <row r="40">
      <c r="A40" s="11" t="s">
        <v>65</v>
      </c>
      <c r="B40" s="35">
        <v>578.0</v>
      </c>
      <c r="C40" s="36" t="s">
        <v>24</v>
      </c>
      <c r="D40" s="37" t="s">
        <v>15</v>
      </c>
      <c r="E40" s="16"/>
      <c r="F40" s="11" t="s">
        <v>78</v>
      </c>
      <c r="G40" s="35">
        <v>12000.0</v>
      </c>
      <c r="H40" s="36" t="s">
        <v>29</v>
      </c>
      <c r="I40" s="37" t="s">
        <v>16</v>
      </c>
      <c r="J40" s="16"/>
      <c r="K40" s="11" t="s">
        <v>65</v>
      </c>
      <c r="L40" s="35">
        <v>7000.0</v>
      </c>
      <c r="M40" s="36" t="s">
        <v>24</v>
      </c>
      <c r="N40" s="37" t="s">
        <v>15</v>
      </c>
      <c r="O40" s="16"/>
      <c r="P40" s="11" t="s">
        <v>53</v>
      </c>
      <c r="Q40" s="35">
        <v>3566.0</v>
      </c>
      <c r="R40" s="36" t="s">
        <v>24</v>
      </c>
      <c r="S40" s="37" t="s">
        <v>8</v>
      </c>
    </row>
    <row r="41">
      <c r="A41" s="11" t="s">
        <v>68</v>
      </c>
      <c r="B41" s="35">
        <v>3357.0</v>
      </c>
      <c r="C41" s="36" t="s">
        <v>29</v>
      </c>
      <c r="D41" s="37" t="s">
        <v>16</v>
      </c>
      <c r="E41" s="16"/>
      <c r="F41" s="11" t="s">
        <v>79</v>
      </c>
      <c r="G41" s="35">
        <v>30000.0</v>
      </c>
      <c r="H41" s="36" t="s">
        <v>24</v>
      </c>
      <c r="I41" s="37" t="s">
        <v>12</v>
      </c>
      <c r="J41" s="16"/>
      <c r="K41" s="11" t="s">
        <v>41</v>
      </c>
      <c r="L41" s="35">
        <v>33.0</v>
      </c>
      <c r="M41" s="36" t="s">
        <v>24</v>
      </c>
      <c r="N41" s="37" t="s">
        <v>15</v>
      </c>
      <c r="O41" s="16"/>
      <c r="P41" s="11" t="s">
        <v>56</v>
      </c>
      <c r="Q41" s="35">
        <v>2563.0</v>
      </c>
      <c r="R41" s="36" t="s">
        <v>24</v>
      </c>
      <c r="S41" s="37" t="s">
        <v>12</v>
      </c>
    </row>
    <row r="42">
      <c r="A42" s="11" t="s">
        <v>70</v>
      </c>
      <c r="B42" s="35">
        <v>22.0</v>
      </c>
      <c r="C42" s="36" t="s">
        <v>24</v>
      </c>
      <c r="D42" s="37" t="s">
        <v>15</v>
      </c>
      <c r="E42" s="16"/>
      <c r="F42" s="11" t="s">
        <v>80</v>
      </c>
      <c r="G42" s="35">
        <v>15000.0</v>
      </c>
      <c r="H42" s="36" t="s">
        <v>24</v>
      </c>
      <c r="I42" s="37" t="s">
        <v>15</v>
      </c>
      <c r="J42" s="16"/>
      <c r="K42" s="11" t="s">
        <v>44</v>
      </c>
      <c r="L42" s="35">
        <v>446.0</v>
      </c>
      <c r="M42" s="36" t="s">
        <v>29</v>
      </c>
      <c r="N42" s="37" t="s">
        <v>16</v>
      </c>
      <c r="O42" s="16"/>
      <c r="P42" s="11" t="s">
        <v>59</v>
      </c>
      <c r="Q42" s="35">
        <v>2456.0</v>
      </c>
      <c r="R42" s="36" t="s">
        <v>24</v>
      </c>
      <c r="S42" s="37" t="s">
        <v>14</v>
      </c>
    </row>
    <row r="43">
      <c r="A43" s="11" t="s">
        <v>81</v>
      </c>
      <c r="B43" s="35">
        <v>446.0</v>
      </c>
      <c r="C43" s="36" t="s">
        <v>24</v>
      </c>
      <c r="D43" s="37" t="s">
        <v>15</v>
      </c>
      <c r="E43" s="16"/>
      <c r="F43" s="11" t="s">
        <v>82</v>
      </c>
      <c r="G43" s="35">
        <v>20000.0</v>
      </c>
      <c r="H43" s="36" t="s">
        <v>24</v>
      </c>
      <c r="I43" s="37" t="s">
        <v>15</v>
      </c>
      <c r="J43" s="16"/>
      <c r="K43" s="11" t="s">
        <v>47</v>
      </c>
      <c r="L43" s="35">
        <v>752.0</v>
      </c>
      <c r="M43" s="36" t="s">
        <v>29</v>
      </c>
      <c r="N43" s="37" t="s">
        <v>16</v>
      </c>
      <c r="O43" s="16"/>
      <c r="P43" s="11" t="s">
        <v>62</v>
      </c>
      <c r="Q43" s="35">
        <v>321.0</v>
      </c>
      <c r="R43" s="36" t="s">
        <v>24</v>
      </c>
      <c r="S43" s="37" t="s">
        <v>14</v>
      </c>
    </row>
    <row r="44">
      <c r="A44" s="11" t="s">
        <v>83</v>
      </c>
      <c r="B44" s="35">
        <v>332.0</v>
      </c>
      <c r="C44" s="36" t="s">
        <v>24</v>
      </c>
      <c r="D44" s="37" t="s">
        <v>14</v>
      </c>
      <c r="E44" s="16"/>
      <c r="F44" s="11" t="s">
        <v>84</v>
      </c>
      <c r="G44" s="35">
        <v>40000.0</v>
      </c>
      <c r="H44" s="36" t="s">
        <v>29</v>
      </c>
      <c r="I44" s="37" t="s">
        <v>16</v>
      </c>
      <c r="J44" s="16"/>
      <c r="K44" s="11" t="s">
        <v>50</v>
      </c>
      <c r="L44" s="35">
        <v>836.0</v>
      </c>
      <c r="M44" s="36" t="s">
        <v>24</v>
      </c>
      <c r="N44" s="37" t="s">
        <v>10</v>
      </c>
      <c r="O44" s="16"/>
      <c r="P44" s="11" t="s">
        <v>65</v>
      </c>
      <c r="Q44" s="35">
        <v>578.0</v>
      </c>
      <c r="R44" s="36" t="s">
        <v>24</v>
      </c>
      <c r="S44" s="37" t="s">
        <v>15</v>
      </c>
    </row>
    <row r="45">
      <c r="A45" s="11" t="s">
        <v>85</v>
      </c>
      <c r="B45" s="35">
        <v>6789.0</v>
      </c>
      <c r="C45" s="36" t="s">
        <v>24</v>
      </c>
      <c r="D45" s="37" t="s">
        <v>6</v>
      </c>
      <c r="E45" s="16"/>
      <c r="F45" s="11" t="s">
        <v>86</v>
      </c>
      <c r="G45" s="35">
        <v>7000.0</v>
      </c>
      <c r="H45" s="36" t="s">
        <v>24</v>
      </c>
      <c r="I45" s="37" t="s">
        <v>15</v>
      </c>
      <c r="J45" s="16"/>
      <c r="K45" s="11" t="s">
        <v>53</v>
      </c>
      <c r="L45" s="35">
        <v>3566.0</v>
      </c>
      <c r="M45" s="36" t="s">
        <v>24</v>
      </c>
      <c r="N45" s="37" t="s">
        <v>8</v>
      </c>
      <c r="O45" s="16"/>
      <c r="P45" s="11" t="s">
        <v>68</v>
      </c>
      <c r="Q45" s="35">
        <v>3357.0</v>
      </c>
      <c r="R45" s="36" t="s">
        <v>29</v>
      </c>
      <c r="S45" s="37" t="s">
        <v>16</v>
      </c>
    </row>
    <row r="46">
      <c r="A46" s="11" t="s">
        <v>87</v>
      </c>
      <c r="B46" s="35">
        <v>3214.0</v>
      </c>
      <c r="C46" s="36" t="s">
        <v>24</v>
      </c>
      <c r="D46" s="37" t="s">
        <v>15</v>
      </c>
      <c r="E46" s="16"/>
      <c r="F46" s="11" t="s">
        <v>63</v>
      </c>
      <c r="G46" s="35">
        <v>500.0</v>
      </c>
      <c r="H46" s="36" t="s">
        <v>24</v>
      </c>
      <c r="I46" s="37" t="s">
        <v>6</v>
      </c>
      <c r="J46" s="16"/>
      <c r="K46" s="11" t="s">
        <v>56</v>
      </c>
      <c r="L46" s="35">
        <v>2563.0</v>
      </c>
      <c r="M46" s="36" t="s">
        <v>24</v>
      </c>
      <c r="N46" s="37" t="s">
        <v>12</v>
      </c>
      <c r="O46" s="16"/>
      <c r="P46" s="11" t="s">
        <v>70</v>
      </c>
      <c r="Q46" s="35">
        <v>22.0</v>
      </c>
      <c r="R46" s="36" t="s">
        <v>24</v>
      </c>
      <c r="S46" s="37" t="s">
        <v>15</v>
      </c>
    </row>
    <row r="47">
      <c r="A47" s="11" t="s">
        <v>88</v>
      </c>
      <c r="B47" s="35">
        <v>6884.0</v>
      </c>
      <c r="C47" s="36" t="s">
        <v>24</v>
      </c>
      <c r="D47" s="37" t="s">
        <v>14</v>
      </c>
      <c r="E47" s="16"/>
      <c r="F47" s="11" t="s">
        <v>89</v>
      </c>
      <c r="G47" s="35">
        <v>2000.0</v>
      </c>
      <c r="H47" s="36" t="s">
        <v>24</v>
      </c>
      <c r="I47" s="37" t="s">
        <v>10</v>
      </c>
      <c r="J47" s="16"/>
      <c r="K47" s="11" t="s">
        <v>59</v>
      </c>
      <c r="L47" s="35">
        <v>2456.0</v>
      </c>
      <c r="M47" s="36" t="s">
        <v>24</v>
      </c>
      <c r="N47" s="37" t="s">
        <v>14</v>
      </c>
      <c r="O47" s="16"/>
      <c r="P47" s="11" t="s">
        <v>71</v>
      </c>
      <c r="Q47" s="35">
        <v>1200.0</v>
      </c>
      <c r="R47" s="36" t="s">
        <v>24</v>
      </c>
      <c r="S47" s="37" t="s">
        <v>15</v>
      </c>
    </row>
    <row r="48">
      <c r="A48" s="11" t="s">
        <v>90</v>
      </c>
      <c r="B48" s="35">
        <v>2224.0</v>
      </c>
      <c r="C48" s="36" t="s">
        <v>24</v>
      </c>
      <c r="D48" s="37" t="s">
        <v>10</v>
      </c>
      <c r="E48" s="16"/>
      <c r="F48" s="11" t="s">
        <v>91</v>
      </c>
      <c r="G48" s="35">
        <v>3000.0</v>
      </c>
      <c r="H48" s="36" t="s">
        <v>24</v>
      </c>
      <c r="I48" s="37" t="s">
        <v>14</v>
      </c>
      <c r="J48" s="16"/>
      <c r="K48" s="11" t="s">
        <v>62</v>
      </c>
      <c r="L48" s="35">
        <v>321.0</v>
      </c>
      <c r="M48" s="36" t="s">
        <v>24</v>
      </c>
      <c r="N48" s="37" t="s">
        <v>14</v>
      </c>
      <c r="O48" s="16"/>
      <c r="P48" s="11" t="s">
        <v>90</v>
      </c>
      <c r="Q48" s="35">
        <v>2000.0</v>
      </c>
      <c r="R48" s="36" t="s">
        <v>24</v>
      </c>
      <c r="S48" s="37" t="s">
        <v>10</v>
      </c>
    </row>
    <row r="49">
      <c r="A49" s="11" t="s">
        <v>92</v>
      </c>
      <c r="B49" s="35">
        <v>5687.0</v>
      </c>
      <c r="C49" s="36" t="s">
        <v>24</v>
      </c>
      <c r="D49" s="37" t="s">
        <v>12</v>
      </c>
      <c r="E49" s="16"/>
      <c r="F49" s="11" t="s">
        <v>93</v>
      </c>
      <c r="G49" s="35">
        <v>5000.0</v>
      </c>
      <c r="H49" s="36" t="s">
        <v>24</v>
      </c>
      <c r="I49" s="37" t="s">
        <v>14</v>
      </c>
      <c r="J49" s="16"/>
      <c r="K49" s="11" t="s">
        <v>65</v>
      </c>
      <c r="L49" s="35">
        <v>578.0</v>
      </c>
      <c r="M49" s="36" t="s">
        <v>24</v>
      </c>
      <c r="N49" s="37" t="s">
        <v>15</v>
      </c>
      <c r="O49" s="16"/>
      <c r="P49" s="11" t="s">
        <v>92</v>
      </c>
      <c r="Q49" s="35">
        <v>18000.0</v>
      </c>
      <c r="R49" s="36" t="s">
        <v>24</v>
      </c>
      <c r="S49" s="37" t="s">
        <v>12</v>
      </c>
    </row>
    <row r="50">
      <c r="A50" s="11" t="s">
        <v>84</v>
      </c>
      <c r="B50" s="35">
        <v>333.0</v>
      </c>
      <c r="C50" s="36" t="s">
        <v>29</v>
      </c>
      <c r="D50" s="37" t="s">
        <v>16</v>
      </c>
      <c r="E50" s="16"/>
      <c r="F50" s="11" t="s">
        <v>94</v>
      </c>
      <c r="G50" s="35">
        <v>15000.0</v>
      </c>
      <c r="H50" s="36" t="s">
        <v>29</v>
      </c>
      <c r="I50" s="37" t="s">
        <v>16</v>
      </c>
      <c r="J50" s="16"/>
      <c r="K50" s="11" t="s">
        <v>68</v>
      </c>
      <c r="L50" s="35">
        <v>3357.0</v>
      </c>
      <c r="M50" s="36" t="s">
        <v>29</v>
      </c>
      <c r="N50" s="37" t="s">
        <v>16</v>
      </c>
      <c r="O50" s="16"/>
      <c r="P50" s="11" t="s">
        <v>84</v>
      </c>
      <c r="Q50" s="35">
        <v>15000.0</v>
      </c>
      <c r="R50" s="36" t="s">
        <v>29</v>
      </c>
      <c r="S50" s="37" t="s">
        <v>16</v>
      </c>
    </row>
    <row r="51">
      <c r="A51" s="11" t="s">
        <v>95</v>
      </c>
      <c r="B51" s="35">
        <v>7754.0</v>
      </c>
      <c r="C51" s="36" t="s">
        <v>24</v>
      </c>
      <c r="D51" s="37" t="s">
        <v>6</v>
      </c>
      <c r="E51" s="16"/>
      <c r="F51" s="11" t="s">
        <v>96</v>
      </c>
      <c r="G51" s="35">
        <v>10000.0</v>
      </c>
      <c r="H51" s="36" t="s">
        <v>24</v>
      </c>
      <c r="I51" s="37" t="s">
        <v>12</v>
      </c>
      <c r="J51" s="16"/>
      <c r="K51" s="11" t="s">
        <v>70</v>
      </c>
      <c r="L51" s="35">
        <v>22.0</v>
      </c>
      <c r="M51" s="36" t="s">
        <v>24</v>
      </c>
      <c r="N51" s="37" t="s">
        <v>15</v>
      </c>
      <c r="O51" s="16"/>
      <c r="P51" s="11" t="s">
        <v>95</v>
      </c>
      <c r="Q51" s="35">
        <v>3500.0</v>
      </c>
      <c r="R51" s="36" t="s">
        <v>24</v>
      </c>
      <c r="S51" s="37" t="s">
        <v>6</v>
      </c>
    </row>
    <row r="52">
      <c r="A52" s="11" t="s">
        <v>97</v>
      </c>
      <c r="B52" s="35">
        <v>33.0</v>
      </c>
      <c r="C52" s="36" t="s">
        <v>29</v>
      </c>
      <c r="D52" s="37" t="s">
        <v>16</v>
      </c>
      <c r="E52" s="16"/>
      <c r="F52" s="11" t="s">
        <v>98</v>
      </c>
      <c r="G52" s="35">
        <v>18000.0</v>
      </c>
      <c r="H52" s="36" t="s">
        <v>24</v>
      </c>
      <c r="I52" s="37" t="s">
        <v>14</v>
      </c>
      <c r="J52" s="16"/>
      <c r="K52" s="11" t="s">
        <v>78</v>
      </c>
      <c r="L52" s="35">
        <v>12000.0</v>
      </c>
      <c r="M52" s="36" t="s">
        <v>29</v>
      </c>
      <c r="N52" s="37" t="s">
        <v>16</v>
      </c>
      <c r="O52" s="16"/>
      <c r="P52" s="11" t="s">
        <v>97</v>
      </c>
      <c r="Q52" s="35">
        <v>40000.0</v>
      </c>
      <c r="R52" s="36" t="s">
        <v>29</v>
      </c>
      <c r="S52" s="37" t="s">
        <v>16</v>
      </c>
    </row>
    <row r="53">
      <c r="A53" s="11" t="s">
        <v>99</v>
      </c>
      <c r="B53" s="35">
        <v>66.0</v>
      </c>
      <c r="C53" s="36" t="s">
        <v>24</v>
      </c>
      <c r="D53" s="37" t="s">
        <v>75</v>
      </c>
      <c r="E53" s="16"/>
      <c r="F53" s="11" t="s">
        <v>100</v>
      </c>
      <c r="G53" s="35">
        <v>7000.0</v>
      </c>
      <c r="H53" s="36" t="s">
        <v>24</v>
      </c>
      <c r="I53" s="37" t="s">
        <v>15</v>
      </c>
      <c r="J53" s="16"/>
      <c r="K53" s="11" t="s">
        <v>99</v>
      </c>
      <c r="L53" s="35">
        <v>20000.0</v>
      </c>
      <c r="M53" s="36" t="s">
        <v>24</v>
      </c>
      <c r="N53" s="37" t="s">
        <v>75</v>
      </c>
      <c r="O53" s="16"/>
      <c r="P53" s="11" t="s">
        <v>99</v>
      </c>
      <c r="Q53" s="35">
        <v>20000.0</v>
      </c>
      <c r="R53" s="36" t="s">
        <v>24</v>
      </c>
      <c r="S53" s="37" t="s">
        <v>75</v>
      </c>
    </row>
    <row r="54">
      <c r="A54" s="11" t="s">
        <v>101</v>
      </c>
      <c r="B54" s="35">
        <v>333.0</v>
      </c>
      <c r="C54" s="36" t="s">
        <v>29</v>
      </c>
      <c r="D54" s="37" t="s">
        <v>16</v>
      </c>
      <c r="E54" s="16"/>
      <c r="F54" s="11" t="s">
        <v>102</v>
      </c>
      <c r="G54" s="35">
        <v>25000.0</v>
      </c>
      <c r="H54" s="36" t="s">
        <v>24</v>
      </c>
      <c r="I54" s="37" t="s">
        <v>13</v>
      </c>
      <c r="J54" s="16"/>
      <c r="K54" s="11" t="s">
        <v>101</v>
      </c>
      <c r="L54" s="35">
        <v>4000.0</v>
      </c>
      <c r="M54" s="36" t="s">
        <v>29</v>
      </c>
      <c r="N54" s="37" t="s">
        <v>16</v>
      </c>
      <c r="O54" s="16"/>
      <c r="P54" s="11" t="s">
        <v>101</v>
      </c>
      <c r="Q54" s="35">
        <v>4000.0</v>
      </c>
      <c r="R54" s="36" t="s">
        <v>29</v>
      </c>
      <c r="S54" s="37" t="s">
        <v>16</v>
      </c>
    </row>
    <row r="55">
      <c r="A55" s="11" t="s">
        <v>103</v>
      </c>
      <c r="B55" s="35">
        <v>6789.0</v>
      </c>
      <c r="C55" s="36" t="s">
        <v>24</v>
      </c>
      <c r="D55" s="37" t="s">
        <v>6</v>
      </c>
      <c r="E55" s="16"/>
      <c r="F55" s="11" t="s">
        <v>104</v>
      </c>
      <c r="G55" s="35">
        <v>2500.0</v>
      </c>
      <c r="H55" s="36" t="s">
        <v>24</v>
      </c>
      <c r="I55" s="37" t="s">
        <v>14</v>
      </c>
      <c r="J55" s="16"/>
      <c r="K55" s="11" t="s">
        <v>103</v>
      </c>
      <c r="L55" s="35">
        <v>4500.0</v>
      </c>
      <c r="M55" s="36" t="s">
        <v>24</v>
      </c>
      <c r="N55" s="37" t="s">
        <v>6</v>
      </c>
      <c r="O55" s="16"/>
      <c r="P55" s="11" t="s">
        <v>103</v>
      </c>
      <c r="Q55" s="35">
        <v>4500.0</v>
      </c>
      <c r="R55" s="36" t="s">
        <v>24</v>
      </c>
      <c r="S55" s="37" t="s">
        <v>6</v>
      </c>
    </row>
    <row r="56">
      <c r="A56" s="11" t="s">
        <v>105</v>
      </c>
      <c r="B56" s="35">
        <v>2235.0</v>
      </c>
      <c r="C56" s="36" t="s">
        <v>24</v>
      </c>
      <c r="D56" s="37" t="s">
        <v>8</v>
      </c>
      <c r="E56" s="16"/>
      <c r="F56" s="11" t="s">
        <v>106</v>
      </c>
      <c r="G56" s="35">
        <v>50000.0</v>
      </c>
      <c r="H56" s="36" t="s">
        <v>24</v>
      </c>
      <c r="I56" s="37" t="s">
        <v>14</v>
      </c>
      <c r="J56" s="16"/>
      <c r="K56" s="11" t="s">
        <v>105</v>
      </c>
      <c r="L56" s="35">
        <v>30000.0</v>
      </c>
      <c r="M56" s="36" t="s">
        <v>24</v>
      </c>
      <c r="N56" s="37" t="s">
        <v>8</v>
      </c>
      <c r="O56" s="16"/>
      <c r="P56" s="11" t="s">
        <v>105</v>
      </c>
      <c r="Q56" s="35">
        <v>30000.0</v>
      </c>
      <c r="R56" s="36" t="s">
        <v>24</v>
      </c>
      <c r="S56" s="37" t="s">
        <v>8</v>
      </c>
    </row>
    <row r="57">
      <c r="A57" s="11" t="s">
        <v>107</v>
      </c>
      <c r="B57" s="35">
        <v>2457.0</v>
      </c>
      <c r="C57" s="36" t="s">
        <v>24</v>
      </c>
      <c r="D57" s="37" t="s">
        <v>12</v>
      </c>
      <c r="E57" s="16"/>
      <c r="F57" s="11" t="s">
        <v>108</v>
      </c>
      <c r="G57" s="35">
        <v>10000.0</v>
      </c>
      <c r="H57" s="36" t="s">
        <v>29</v>
      </c>
      <c r="I57" s="37" t="s">
        <v>16</v>
      </c>
      <c r="J57" s="16"/>
      <c r="K57" s="11" t="s">
        <v>107</v>
      </c>
      <c r="L57" s="35">
        <v>10000.0</v>
      </c>
      <c r="M57" s="36" t="s">
        <v>24</v>
      </c>
      <c r="N57" s="37" t="s">
        <v>12</v>
      </c>
      <c r="O57" s="16"/>
      <c r="P57" s="11" t="s">
        <v>107</v>
      </c>
      <c r="Q57" s="35">
        <v>10000.0</v>
      </c>
      <c r="R57" s="36" t="s">
        <v>24</v>
      </c>
      <c r="S57" s="37" t="s">
        <v>12</v>
      </c>
    </row>
    <row r="58">
      <c r="A58" s="11" t="s">
        <v>109</v>
      </c>
      <c r="B58" s="35">
        <v>500.0</v>
      </c>
      <c r="C58" s="36" t="s">
        <v>24</v>
      </c>
      <c r="D58" s="37" t="s">
        <v>15</v>
      </c>
      <c r="E58" s="16"/>
      <c r="F58" s="11" t="s">
        <v>110</v>
      </c>
      <c r="G58" s="35">
        <v>30000.0</v>
      </c>
      <c r="H58" s="36" t="s">
        <v>24</v>
      </c>
      <c r="I58" s="37" t="s">
        <v>75</v>
      </c>
      <c r="J58" s="16"/>
      <c r="K58" s="11" t="s">
        <v>109</v>
      </c>
      <c r="L58" s="35">
        <v>1500.0</v>
      </c>
      <c r="M58" s="36" t="s">
        <v>24</v>
      </c>
      <c r="N58" s="37" t="s">
        <v>15</v>
      </c>
      <c r="O58" s="16"/>
      <c r="P58" s="11" t="s">
        <v>109</v>
      </c>
      <c r="Q58" s="35">
        <v>1500.0</v>
      </c>
      <c r="R58" s="36" t="s">
        <v>24</v>
      </c>
      <c r="S58" s="37" t="s">
        <v>15</v>
      </c>
    </row>
    <row r="59">
      <c r="A59" s="11" t="s">
        <v>111</v>
      </c>
      <c r="B59" s="35">
        <v>44332.0</v>
      </c>
      <c r="C59" s="36" t="s">
        <v>24</v>
      </c>
      <c r="D59" s="37" t="s">
        <v>13</v>
      </c>
      <c r="E59" s="16"/>
      <c r="F59" s="11" t="s">
        <v>112</v>
      </c>
      <c r="G59" s="35">
        <v>8000.0</v>
      </c>
      <c r="H59" s="36" t="s">
        <v>29</v>
      </c>
      <c r="I59" s="37" t="s">
        <v>16</v>
      </c>
      <c r="J59" s="16"/>
      <c r="K59" s="11" t="s">
        <v>111</v>
      </c>
      <c r="L59" s="35">
        <v>25000.0</v>
      </c>
      <c r="M59" s="36" t="s">
        <v>24</v>
      </c>
      <c r="N59" s="37" t="s">
        <v>13</v>
      </c>
      <c r="O59" s="16"/>
      <c r="P59" s="11" t="s">
        <v>111</v>
      </c>
      <c r="Q59" s="35">
        <v>25000.0</v>
      </c>
      <c r="R59" s="36" t="s">
        <v>24</v>
      </c>
      <c r="S59" s="37" t="s">
        <v>13</v>
      </c>
    </row>
    <row r="60">
      <c r="A60" s="11" t="s">
        <v>113</v>
      </c>
      <c r="B60" s="35">
        <v>20000.0</v>
      </c>
      <c r="C60" s="36" t="s">
        <v>24</v>
      </c>
      <c r="D60" s="37" t="s">
        <v>15</v>
      </c>
      <c r="E60" s="16"/>
      <c r="F60" s="11" t="s">
        <v>114</v>
      </c>
      <c r="G60" s="35">
        <v>20000.0</v>
      </c>
      <c r="H60" s="36" t="s">
        <v>24</v>
      </c>
      <c r="I60" s="37" t="s">
        <v>13</v>
      </c>
      <c r="J60" s="16"/>
      <c r="K60" s="11" t="s">
        <v>113</v>
      </c>
      <c r="L60" s="35">
        <v>20000.0</v>
      </c>
      <c r="M60" s="36" t="s">
        <v>24</v>
      </c>
      <c r="N60" s="37" t="s">
        <v>15</v>
      </c>
      <c r="O60" s="16"/>
      <c r="P60" s="11" t="s">
        <v>113</v>
      </c>
      <c r="Q60" s="35">
        <v>20000.0</v>
      </c>
      <c r="R60" s="36" t="s">
        <v>24</v>
      </c>
      <c r="S60" s="37" t="s">
        <v>15</v>
      </c>
    </row>
    <row r="61">
      <c r="A61" s="11" t="s">
        <v>115</v>
      </c>
      <c r="B61" s="35">
        <v>5000.0</v>
      </c>
      <c r="C61" s="36" t="s">
        <v>24</v>
      </c>
      <c r="D61" s="37" t="s">
        <v>14</v>
      </c>
      <c r="E61" s="16"/>
      <c r="F61" s="11" t="s">
        <v>116</v>
      </c>
      <c r="G61" s="35">
        <v>3000.0</v>
      </c>
      <c r="H61" s="36" t="s">
        <v>24</v>
      </c>
      <c r="I61" s="37" t="s">
        <v>10</v>
      </c>
      <c r="J61" s="16"/>
      <c r="K61" s="11" t="s">
        <v>115</v>
      </c>
      <c r="L61" s="35">
        <v>5000.0</v>
      </c>
      <c r="M61" s="36" t="s">
        <v>24</v>
      </c>
      <c r="N61" s="37" t="s">
        <v>14</v>
      </c>
      <c r="O61" s="16"/>
      <c r="P61" s="11" t="s">
        <v>115</v>
      </c>
      <c r="Q61" s="35">
        <v>5000.0</v>
      </c>
      <c r="R61" s="36" t="s">
        <v>24</v>
      </c>
      <c r="S61" s="37" t="s">
        <v>14</v>
      </c>
    </row>
    <row r="62">
      <c r="A62" s="11" t="s">
        <v>117</v>
      </c>
      <c r="B62" s="35">
        <v>15000.0</v>
      </c>
      <c r="C62" s="36" t="s">
        <v>24</v>
      </c>
      <c r="D62" s="37" t="s">
        <v>15</v>
      </c>
      <c r="E62" s="16"/>
      <c r="F62" s="11" t="s">
        <v>118</v>
      </c>
      <c r="G62" s="35">
        <v>12000.0</v>
      </c>
      <c r="H62" s="36" t="s">
        <v>24</v>
      </c>
      <c r="I62" s="37" t="s">
        <v>12</v>
      </c>
      <c r="J62" s="16"/>
      <c r="K62" s="11" t="s">
        <v>117</v>
      </c>
      <c r="L62" s="35">
        <v>15000.0</v>
      </c>
      <c r="M62" s="36" t="s">
        <v>24</v>
      </c>
      <c r="N62" s="37" t="s">
        <v>15</v>
      </c>
      <c r="O62" s="16"/>
      <c r="P62" s="11" t="s">
        <v>117</v>
      </c>
      <c r="Q62" s="35">
        <v>15000.0</v>
      </c>
      <c r="R62" s="36" t="s">
        <v>24</v>
      </c>
      <c r="S62" s="37" t="s">
        <v>15</v>
      </c>
    </row>
    <row r="63">
      <c r="A63" s="11" t="s">
        <v>119</v>
      </c>
      <c r="B63" s="35">
        <v>8000.0</v>
      </c>
      <c r="C63" s="36" t="s">
        <v>24</v>
      </c>
      <c r="D63" s="37" t="s">
        <v>15</v>
      </c>
      <c r="E63" s="16"/>
      <c r="F63" s="11" t="s">
        <v>120</v>
      </c>
      <c r="G63" s="35">
        <v>25000.0</v>
      </c>
      <c r="H63" s="36" t="s">
        <v>29</v>
      </c>
      <c r="I63" s="37" t="s">
        <v>16</v>
      </c>
      <c r="J63" s="16"/>
      <c r="K63" s="11" t="s">
        <v>119</v>
      </c>
      <c r="L63" s="35">
        <v>8000.0</v>
      </c>
      <c r="M63" s="36" t="s">
        <v>24</v>
      </c>
      <c r="N63" s="37" t="s">
        <v>15</v>
      </c>
      <c r="O63" s="16"/>
      <c r="P63" s="11" t="s">
        <v>119</v>
      </c>
      <c r="Q63" s="35">
        <v>8000.0</v>
      </c>
      <c r="R63" s="36" t="s">
        <v>24</v>
      </c>
      <c r="S63" s="37" t="s">
        <v>15</v>
      </c>
    </row>
    <row r="64">
      <c r="A64" s="11" t="s">
        <v>121</v>
      </c>
      <c r="B64" s="35">
        <v>60000.0</v>
      </c>
      <c r="C64" s="36" t="s">
        <v>24</v>
      </c>
      <c r="D64" s="37" t="s">
        <v>14</v>
      </c>
      <c r="E64" s="16"/>
      <c r="F64" s="11" t="s">
        <v>122</v>
      </c>
      <c r="G64" s="35">
        <v>8000.0</v>
      </c>
      <c r="H64" s="36" t="s">
        <v>24</v>
      </c>
      <c r="I64" s="37" t="s">
        <v>15</v>
      </c>
      <c r="J64" s="16"/>
      <c r="K64" s="11" t="s">
        <v>41</v>
      </c>
      <c r="L64" s="35">
        <v>33.0</v>
      </c>
      <c r="M64" s="36" t="s">
        <v>24</v>
      </c>
      <c r="N64" s="37" t="s">
        <v>15</v>
      </c>
      <c r="O64" s="16"/>
      <c r="P64" s="11" t="s">
        <v>121</v>
      </c>
      <c r="Q64" s="35">
        <v>60000.0</v>
      </c>
      <c r="R64" s="36" t="s">
        <v>24</v>
      </c>
      <c r="S64" s="37" t="s">
        <v>14</v>
      </c>
    </row>
    <row r="65">
      <c r="A65" s="11" t="s">
        <v>123</v>
      </c>
      <c r="B65" s="35">
        <v>12000.0</v>
      </c>
      <c r="C65" s="36" t="s">
        <v>24</v>
      </c>
      <c r="D65" s="37" t="s">
        <v>14</v>
      </c>
      <c r="E65" s="16"/>
      <c r="F65" s="11" t="s">
        <v>124</v>
      </c>
      <c r="G65" s="35">
        <v>10000.0</v>
      </c>
      <c r="H65" s="36" t="s">
        <v>24</v>
      </c>
      <c r="I65" s="37" t="s">
        <v>14</v>
      </c>
      <c r="J65" s="16"/>
      <c r="K65" s="11" t="s">
        <v>44</v>
      </c>
      <c r="L65" s="35">
        <v>446.0</v>
      </c>
      <c r="M65" s="36" t="s">
        <v>29</v>
      </c>
      <c r="N65" s="37" t="s">
        <v>16</v>
      </c>
      <c r="O65" s="16"/>
      <c r="P65" s="11" t="s">
        <v>123</v>
      </c>
      <c r="Q65" s="35">
        <v>12000.0</v>
      </c>
      <c r="R65" s="36" t="s">
        <v>24</v>
      </c>
      <c r="S65" s="37" t="s">
        <v>14</v>
      </c>
    </row>
    <row r="66">
      <c r="A66" s="11" t="s">
        <v>125</v>
      </c>
      <c r="B66" s="35">
        <v>223.0</v>
      </c>
      <c r="C66" s="36" t="s">
        <v>24</v>
      </c>
      <c r="D66" s="37" t="s">
        <v>6</v>
      </c>
      <c r="E66" s="16"/>
      <c r="F66" s="11" t="s">
        <v>126</v>
      </c>
      <c r="G66" s="35">
        <v>800.0</v>
      </c>
      <c r="H66" s="36" t="s">
        <v>24</v>
      </c>
      <c r="I66" s="37" t="s">
        <v>6</v>
      </c>
      <c r="J66" s="16"/>
      <c r="K66" s="11" t="s">
        <v>47</v>
      </c>
      <c r="L66" s="35">
        <v>752.0</v>
      </c>
      <c r="M66" s="36" t="s">
        <v>29</v>
      </c>
      <c r="N66" s="37" t="s">
        <v>16</v>
      </c>
      <c r="O66" s="16"/>
      <c r="P66" s="11" t="s">
        <v>125</v>
      </c>
      <c r="Q66" s="35">
        <v>7000.0</v>
      </c>
      <c r="R66" s="36" t="s">
        <v>24</v>
      </c>
      <c r="S66" s="37" t="s">
        <v>6</v>
      </c>
    </row>
    <row r="67">
      <c r="A67" s="11" t="s">
        <v>127</v>
      </c>
      <c r="B67" s="35">
        <v>4000.0</v>
      </c>
      <c r="C67" s="36" t="s">
        <v>24</v>
      </c>
      <c r="D67" s="37" t="s">
        <v>6</v>
      </c>
      <c r="E67" s="16"/>
      <c r="F67" s="11" t="s">
        <v>128</v>
      </c>
      <c r="G67" s="35">
        <v>45000.0</v>
      </c>
      <c r="H67" s="36" t="s">
        <v>24</v>
      </c>
      <c r="I67" s="37" t="s">
        <v>14</v>
      </c>
      <c r="J67" s="16"/>
      <c r="K67" s="11" t="s">
        <v>50</v>
      </c>
      <c r="L67" s="35">
        <v>836.0</v>
      </c>
      <c r="M67" s="36" t="s">
        <v>24</v>
      </c>
      <c r="N67" s="37" t="s">
        <v>10</v>
      </c>
      <c r="O67" s="16"/>
      <c r="P67" s="11" t="s">
        <v>127</v>
      </c>
      <c r="Q67" s="35">
        <v>4000.0</v>
      </c>
      <c r="R67" s="36" t="s">
        <v>24</v>
      </c>
      <c r="S67" s="37" t="s">
        <v>6</v>
      </c>
    </row>
    <row r="68">
      <c r="A68" s="11" t="s">
        <v>129</v>
      </c>
      <c r="B68" s="35">
        <v>244.0</v>
      </c>
      <c r="C68" s="36" t="s">
        <v>29</v>
      </c>
      <c r="D68" s="37" t="s">
        <v>16</v>
      </c>
      <c r="E68" s="16"/>
      <c r="F68" s="11" t="s">
        <v>130</v>
      </c>
      <c r="G68" s="35">
        <v>100000.0</v>
      </c>
      <c r="H68" s="36" t="s">
        <v>29</v>
      </c>
      <c r="I68" s="37" t="s">
        <v>16</v>
      </c>
      <c r="J68" s="16"/>
      <c r="K68" s="11" t="s">
        <v>53</v>
      </c>
      <c r="L68" s="35">
        <v>3566.0</v>
      </c>
      <c r="M68" s="36" t="s">
        <v>24</v>
      </c>
      <c r="N68" s="37" t="s">
        <v>8</v>
      </c>
      <c r="O68" s="16"/>
      <c r="P68" s="11" t="s">
        <v>129</v>
      </c>
      <c r="Q68" s="35">
        <v>30000.0</v>
      </c>
      <c r="R68" s="36" t="s">
        <v>29</v>
      </c>
      <c r="S68" s="37" t="s">
        <v>16</v>
      </c>
    </row>
    <row r="69">
      <c r="A69" s="11" t="s">
        <v>131</v>
      </c>
      <c r="B69" s="35">
        <v>22467.0</v>
      </c>
      <c r="C69" s="36" t="s">
        <v>24</v>
      </c>
      <c r="D69" s="37" t="s">
        <v>15</v>
      </c>
      <c r="E69" s="16"/>
      <c r="F69" s="11" t="s">
        <v>132</v>
      </c>
      <c r="G69" s="35">
        <v>2000.0</v>
      </c>
      <c r="H69" s="36" t="s">
        <v>24</v>
      </c>
      <c r="I69" s="37" t="s">
        <v>15</v>
      </c>
      <c r="J69" s="16"/>
      <c r="K69" s="11" t="s">
        <v>56</v>
      </c>
      <c r="L69" s="35">
        <v>2563.0</v>
      </c>
      <c r="M69" s="36" t="s">
        <v>24</v>
      </c>
      <c r="N69" s="37" t="s">
        <v>12</v>
      </c>
      <c r="O69" s="16"/>
      <c r="P69" s="11" t="s">
        <v>131</v>
      </c>
      <c r="Q69" s="35">
        <v>2500.0</v>
      </c>
      <c r="R69" s="36" t="s">
        <v>24</v>
      </c>
      <c r="S69" s="37" t="s">
        <v>15</v>
      </c>
    </row>
    <row r="70">
      <c r="A70" s="11" t="s">
        <v>133</v>
      </c>
      <c r="B70" s="35">
        <v>5433.0</v>
      </c>
      <c r="C70" s="36" t="s">
        <v>24</v>
      </c>
      <c r="D70" s="37" t="s">
        <v>12</v>
      </c>
      <c r="E70" s="16"/>
      <c r="F70" s="11" t="s">
        <v>134</v>
      </c>
      <c r="G70" s="35">
        <v>400.0</v>
      </c>
      <c r="H70" s="36" t="s">
        <v>24</v>
      </c>
      <c r="I70" s="37" t="s">
        <v>12</v>
      </c>
      <c r="J70" s="16"/>
      <c r="K70" s="11" t="s">
        <v>59</v>
      </c>
      <c r="L70" s="35">
        <v>2456.0</v>
      </c>
      <c r="M70" s="36" t="s">
        <v>24</v>
      </c>
      <c r="N70" s="37" t="s">
        <v>14</v>
      </c>
      <c r="O70" s="16"/>
      <c r="P70" s="11" t="s">
        <v>133</v>
      </c>
      <c r="Q70" s="35">
        <v>20000.0</v>
      </c>
      <c r="R70" s="36" t="s">
        <v>24</v>
      </c>
      <c r="S70" s="37" t="s">
        <v>12</v>
      </c>
    </row>
    <row r="71">
      <c r="A71" s="11" t="s">
        <v>135</v>
      </c>
      <c r="B71" s="35">
        <v>6784.0</v>
      </c>
      <c r="C71" s="36" t="s">
        <v>24</v>
      </c>
      <c r="D71" s="37" t="s">
        <v>75</v>
      </c>
      <c r="E71" s="16"/>
      <c r="F71" s="11" t="s">
        <v>136</v>
      </c>
      <c r="G71" s="35">
        <v>15000.0</v>
      </c>
      <c r="H71" s="36" t="s">
        <v>29</v>
      </c>
      <c r="I71" s="37" t="s">
        <v>16</v>
      </c>
      <c r="J71" s="16"/>
      <c r="K71" s="11" t="s">
        <v>62</v>
      </c>
      <c r="L71" s="35">
        <v>321.0</v>
      </c>
      <c r="M71" s="36" t="s">
        <v>24</v>
      </c>
      <c r="N71" s="37" t="s">
        <v>14</v>
      </c>
      <c r="O71" s="16"/>
      <c r="P71" s="11" t="s">
        <v>135</v>
      </c>
      <c r="Q71" s="35">
        <v>50000.0</v>
      </c>
      <c r="R71" s="36" t="s">
        <v>24</v>
      </c>
      <c r="S71" s="37" t="s">
        <v>75</v>
      </c>
    </row>
    <row r="72">
      <c r="A72" s="11" t="s">
        <v>137</v>
      </c>
      <c r="B72" s="35">
        <v>35789.0</v>
      </c>
      <c r="C72" s="36" t="s">
        <v>24</v>
      </c>
      <c r="D72" s="37" t="s">
        <v>14</v>
      </c>
      <c r="E72" s="16"/>
      <c r="F72" s="11" t="s">
        <v>138</v>
      </c>
      <c r="G72" s="35">
        <v>5000.0</v>
      </c>
      <c r="H72" s="36" t="s">
        <v>24</v>
      </c>
      <c r="I72" s="37" t="s">
        <v>15</v>
      </c>
      <c r="J72" s="16"/>
      <c r="K72" s="11" t="s">
        <v>65</v>
      </c>
      <c r="L72" s="35">
        <v>578.0</v>
      </c>
      <c r="M72" s="36" t="s">
        <v>24</v>
      </c>
      <c r="N72" s="37" t="s">
        <v>15</v>
      </c>
      <c r="O72" s="16"/>
      <c r="P72" s="11" t="s">
        <v>137</v>
      </c>
      <c r="Q72" s="35">
        <v>10000.0</v>
      </c>
      <c r="R72" s="36" t="s">
        <v>24</v>
      </c>
      <c r="S72" s="37" t="s">
        <v>14</v>
      </c>
    </row>
    <row r="73">
      <c r="A73" s="11" t="s">
        <v>114</v>
      </c>
      <c r="B73" s="35">
        <v>244678.0</v>
      </c>
      <c r="C73" s="36" t="s">
        <v>24</v>
      </c>
      <c r="D73" s="37" t="s">
        <v>13</v>
      </c>
      <c r="E73" s="16"/>
      <c r="F73" s="11" t="s">
        <v>139</v>
      </c>
      <c r="G73" s="35">
        <v>2500.0</v>
      </c>
      <c r="H73" s="36" t="s">
        <v>24</v>
      </c>
      <c r="I73" s="37" t="s">
        <v>10</v>
      </c>
      <c r="J73" s="16"/>
      <c r="K73" s="11" t="s">
        <v>68</v>
      </c>
      <c r="L73" s="35">
        <v>3357.0</v>
      </c>
      <c r="M73" s="36" t="s">
        <v>29</v>
      </c>
      <c r="N73" s="37" t="s">
        <v>16</v>
      </c>
      <c r="O73" s="16"/>
      <c r="P73" s="11" t="s">
        <v>114</v>
      </c>
      <c r="Q73" s="35">
        <v>15000.0</v>
      </c>
      <c r="R73" s="36" t="s">
        <v>24</v>
      </c>
      <c r="S73" s="37" t="s">
        <v>13</v>
      </c>
    </row>
    <row r="74">
      <c r="A74" s="11" t="s">
        <v>140</v>
      </c>
      <c r="B74" s="35">
        <v>4433.0</v>
      </c>
      <c r="C74" s="36" t="s">
        <v>24</v>
      </c>
      <c r="D74" s="37" t="s">
        <v>10</v>
      </c>
      <c r="E74" s="16"/>
      <c r="F74" s="11" t="s">
        <v>141</v>
      </c>
      <c r="G74" s="35">
        <v>5000.0</v>
      </c>
      <c r="H74" s="36" t="s">
        <v>24</v>
      </c>
      <c r="I74" s="37" t="s">
        <v>8</v>
      </c>
      <c r="J74" s="16"/>
      <c r="K74" s="11" t="s">
        <v>70</v>
      </c>
      <c r="L74" s="35">
        <v>22.0</v>
      </c>
      <c r="M74" s="36" t="s">
        <v>24</v>
      </c>
      <c r="N74" s="37" t="s">
        <v>15</v>
      </c>
      <c r="O74" s="16"/>
      <c r="P74" s="11" t="s">
        <v>140</v>
      </c>
      <c r="Q74" s="35">
        <v>5000.0</v>
      </c>
      <c r="R74" s="36" t="s">
        <v>24</v>
      </c>
      <c r="S74" s="37" t="s">
        <v>10</v>
      </c>
    </row>
    <row r="75">
      <c r="A75" s="11" t="s">
        <v>142</v>
      </c>
      <c r="B75" s="35">
        <v>50000.0</v>
      </c>
      <c r="C75" s="36" t="s">
        <v>29</v>
      </c>
      <c r="D75" s="37" t="s">
        <v>16</v>
      </c>
      <c r="F75" s="11" t="s">
        <v>143</v>
      </c>
      <c r="G75" s="35">
        <v>3000.0</v>
      </c>
      <c r="H75" s="36" t="s">
        <v>24</v>
      </c>
      <c r="I75" s="37" t="s">
        <v>15</v>
      </c>
      <c r="K75" s="11" t="s">
        <v>38</v>
      </c>
      <c r="L75" s="35">
        <v>500.0</v>
      </c>
      <c r="M75" s="36" t="s">
        <v>24</v>
      </c>
      <c r="N75" s="37" t="s">
        <v>12</v>
      </c>
      <c r="O75" s="16"/>
      <c r="P75" s="11" t="s">
        <v>142</v>
      </c>
      <c r="Q75" s="35">
        <v>50000.0</v>
      </c>
      <c r="R75" s="36" t="s">
        <v>29</v>
      </c>
      <c r="S75" s="37" t="s">
        <v>16</v>
      </c>
    </row>
    <row r="76">
      <c r="A76" s="11" t="s">
        <v>144</v>
      </c>
      <c r="B76" s="35">
        <v>35678.0</v>
      </c>
      <c r="C76" s="36" t="s">
        <v>24</v>
      </c>
      <c r="D76" s="37" t="s">
        <v>15</v>
      </c>
      <c r="F76" s="11" t="s">
        <v>145</v>
      </c>
      <c r="G76" s="35">
        <v>30000.0</v>
      </c>
      <c r="H76" s="36" t="s">
        <v>24</v>
      </c>
      <c r="I76" s="37" t="s">
        <v>8</v>
      </c>
      <c r="K76" s="11" t="s">
        <v>72</v>
      </c>
      <c r="L76" s="35">
        <v>300.0</v>
      </c>
      <c r="M76" s="36" t="s">
        <v>24</v>
      </c>
      <c r="N76" s="37" t="s">
        <v>15</v>
      </c>
      <c r="O76" s="16"/>
      <c r="P76" s="11" t="s">
        <v>144</v>
      </c>
      <c r="Q76" s="35">
        <v>8000.0</v>
      </c>
      <c r="R76" s="36" t="s">
        <v>24</v>
      </c>
      <c r="S76" s="37" t="s">
        <v>15</v>
      </c>
    </row>
    <row r="77">
      <c r="A77" s="11" t="s">
        <v>146</v>
      </c>
      <c r="B77" s="35">
        <v>333678.0</v>
      </c>
      <c r="C77" s="36" t="s">
        <v>24</v>
      </c>
      <c r="D77" s="37" t="s">
        <v>15</v>
      </c>
      <c r="F77" s="11" t="s">
        <v>147</v>
      </c>
      <c r="G77" s="35">
        <v>2000.0</v>
      </c>
      <c r="H77" s="36" t="s">
        <v>24</v>
      </c>
      <c r="I77" s="37" t="s">
        <v>6</v>
      </c>
      <c r="K77" s="11" t="s">
        <v>73</v>
      </c>
      <c r="L77" s="35">
        <v>3500.0</v>
      </c>
      <c r="M77" s="36" t="s">
        <v>24</v>
      </c>
      <c r="N77" s="37" t="s">
        <v>6</v>
      </c>
      <c r="O77" s="16"/>
      <c r="P77" s="11" t="s">
        <v>146</v>
      </c>
      <c r="Q77" s="35">
        <v>2000.0</v>
      </c>
      <c r="R77" s="36" t="s">
        <v>24</v>
      </c>
      <c r="S77" s="37" t="s">
        <v>15</v>
      </c>
    </row>
    <row r="78">
      <c r="A78" s="11" t="s">
        <v>148</v>
      </c>
      <c r="B78" s="35">
        <v>3578.0</v>
      </c>
      <c r="C78" s="36" t="s">
        <v>29</v>
      </c>
      <c r="D78" s="37" t="s">
        <v>16</v>
      </c>
      <c r="F78" s="11" t="s">
        <v>149</v>
      </c>
      <c r="G78" s="35">
        <v>1500.0</v>
      </c>
      <c r="H78" s="36" t="s">
        <v>24</v>
      </c>
      <c r="I78" s="37" t="s">
        <v>15</v>
      </c>
      <c r="K78" s="11" t="s">
        <v>74</v>
      </c>
      <c r="L78" s="35">
        <v>25000.0</v>
      </c>
      <c r="M78" s="36" t="s">
        <v>24</v>
      </c>
      <c r="N78" s="37" t="s">
        <v>75</v>
      </c>
      <c r="O78" s="16"/>
      <c r="P78" s="11" t="s">
        <v>148</v>
      </c>
      <c r="Q78" s="35">
        <v>15000.0</v>
      </c>
      <c r="R78" s="36" t="s">
        <v>29</v>
      </c>
      <c r="S78" s="37" t="s">
        <v>16</v>
      </c>
    </row>
    <row r="79">
      <c r="A79" s="11" t="s">
        <v>150</v>
      </c>
      <c r="B79" s="35">
        <v>3356788.0</v>
      </c>
      <c r="C79" s="36" t="s">
        <v>24</v>
      </c>
      <c r="D79" s="37" t="s">
        <v>6</v>
      </c>
      <c r="F79" s="11" t="s">
        <v>151</v>
      </c>
      <c r="G79" s="35">
        <v>1200.0</v>
      </c>
      <c r="H79" s="36" t="s">
        <v>29</v>
      </c>
      <c r="I79" s="37" t="s">
        <v>16</v>
      </c>
      <c r="K79" s="11" t="s">
        <v>76</v>
      </c>
      <c r="L79" s="35">
        <v>6000.0</v>
      </c>
      <c r="M79" s="36" t="s">
        <v>24</v>
      </c>
      <c r="N79" s="37" t="s">
        <v>14</v>
      </c>
      <c r="O79" s="16"/>
      <c r="P79" s="11" t="s">
        <v>150</v>
      </c>
      <c r="Q79" s="35">
        <v>2500.0</v>
      </c>
      <c r="R79" s="36" t="s">
        <v>24</v>
      </c>
      <c r="S79" s="37" t="s">
        <v>6</v>
      </c>
    </row>
    <row r="80">
      <c r="A80" s="11" t="s">
        <v>152</v>
      </c>
      <c r="B80" s="35">
        <v>3000.0</v>
      </c>
      <c r="C80" s="36" t="s">
        <v>29</v>
      </c>
      <c r="D80" s="37" t="s">
        <v>16</v>
      </c>
      <c r="F80" s="11" t="s">
        <v>152</v>
      </c>
      <c r="G80" s="35">
        <v>3000.0</v>
      </c>
      <c r="H80" s="36" t="s">
        <v>29</v>
      </c>
      <c r="I80" s="37" t="s">
        <v>16</v>
      </c>
      <c r="K80" s="11" t="s">
        <v>77</v>
      </c>
      <c r="L80" s="35">
        <v>10000.0</v>
      </c>
      <c r="M80" s="36" t="s">
        <v>24</v>
      </c>
      <c r="N80" s="37" t="s">
        <v>15</v>
      </c>
      <c r="O80" s="16"/>
      <c r="P80" s="11" t="s">
        <v>152</v>
      </c>
      <c r="Q80" s="35">
        <v>3000.0</v>
      </c>
      <c r="R80" s="36" t="s">
        <v>29</v>
      </c>
      <c r="S80" s="37" t="s">
        <v>16</v>
      </c>
    </row>
    <row r="81">
      <c r="A81" s="11" t="s">
        <v>153</v>
      </c>
      <c r="B81" s="35">
        <v>12000.0</v>
      </c>
      <c r="C81" s="36" t="s">
        <v>24</v>
      </c>
      <c r="D81" s="37" t="s">
        <v>8</v>
      </c>
      <c r="F81" s="11" t="s">
        <v>153</v>
      </c>
      <c r="G81" s="35">
        <v>12000.0</v>
      </c>
      <c r="H81" s="36" t="s">
        <v>24</v>
      </c>
      <c r="I81" s="37" t="s">
        <v>8</v>
      </c>
      <c r="K81" s="11" t="s">
        <v>78</v>
      </c>
      <c r="L81" s="35">
        <v>12000.0</v>
      </c>
      <c r="M81" s="36" t="s">
        <v>29</v>
      </c>
      <c r="N81" s="37" t="s">
        <v>16</v>
      </c>
      <c r="O81" s="16"/>
      <c r="P81" s="11" t="s">
        <v>153</v>
      </c>
      <c r="Q81" s="35">
        <v>12000.0</v>
      </c>
      <c r="R81" s="36" t="s">
        <v>24</v>
      </c>
      <c r="S81" s="37" t="s">
        <v>8</v>
      </c>
    </row>
    <row r="82">
      <c r="L82" s="16"/>
      <c r="M82" s="16"/>
      <c r="N82" s="16"/>
      <c r="O82" s="16"/>
      <c r="P82" s="16"/>
    </row>
    <row r="83">
      <c r="L83" s="16"/>
      <c r="M83" s="16"/>
      <c r="N83" s="16"/>
      <c r="O83" s="16"/>
      <c r="P83" s="16"/>
    </row>
    <row r="84">
      <c r="L84" s="16"/>
      <c r="M84" s="16"/>
      <c r="N84" s="16"/>
      <c r="O84" s="16"/>
      <c r="P84" s="16"/>
    </row>
    <row r="85">
      <c r="L85" s="16"/>
      <c r="M85" s="16"/>
      <c r="N85" s="16"/>
      <c r="O85" s="16"/>
      <c r="P85" s="16"/>
    </row>
    <row r="86">
      <c r="L86" s="16"/>
      <c r="M86" s="16"/>
      <c r="N86" s="16"/>
      <c r="O86" s="16"/>
      <c r="P86" s="16"/>
    </row>
    <row r="87">
      <c r="L87" s="16"/>
      <c r="M87" s="16"/>
      <c r="N87" s="16"/>
      <c r="O87" s="16"/>
      <c r="P87" s="16"/>
    </row>
    <row r="88">
      <c r="L88" s="16"/>
      <c r="M88" s="16"/>
      <c r="N88" s="16"/>
      <c r="O88" s="16"/>
      <c r="P88" s="16"/>
    </row>
    <row r="89">
      <c r="L89" s="16"/>
      <c r="M89" s="16"/>
      <c r="N89" s="16"/>
      <c r="O89" s="16"/>
      <c r="P89" s="16"/>
    </row>
    <row r="90">
      <c r="L90" s="16"/>
      <c r="M90" s="16"/>
      <c r="N90" s="16"/>
      <c r="O90" s="16"/>
      <c r="P90" s="16"/>
    </row>
    <row r="91">
      <c r="L91" s="16"/>
      <c r="M91" s="16"/>
      <c r="N91" s="16"/>
      <c r="O91" s="16"/>
      <c r="P91" s="16"/>
    </row>
    <row r="92">
      <c r="L92" s="16"/>
      <c r="M92" s="16"/>
      <c r="N92" s="16"/>
      <c r="O92" s="16"/>
      <c r="P92" s="16"/>
    </row>
    <row r="93">
      <c r="L93" s="16"/>
      <c r="M93" s="16"/>
      <c r="N93" s="16"/>
      <c r="O93" s="16"/>
      <c r="P93" s="16"/>
    </row>
    <row r="94">
      <c r="L94" s="16"/>
      <c r="M94" s="16"/>
      <c r="N94" s="16"/>
      <c r="O94" s="16"/>
      <c r="P94" s="16"/>
    </row>
    <row r="95">
      <c r="L95" s="16"/>
      <c r="M95" s="16"/>
      <c r="N95" s="16"/>
      <c r="O95" s="16"/>
      <c r="P95" s="16"/>
    </row>
    <row r="96">
      <c r="L96" s="16"/>
      <c r="M96" s="16"/>
      <c r="N96" s="16"/>
      <c r="O96" s="16"/>
      <c r="P96" s="16"/>
    </row>
    <row r="97">
      <c r="L97" s="16"/>
      <c r="M97" s="16"/>
      <c r="N97" s="16"/>
      <c r="O97" s="16"/>
      <c r="P97" s="16"/>
    </row>
    <row r="98">
      <c r="L98" s="16"/>
      <c r="M98" s="16"/>
      <c r="N98" s="16"/>
      <c r="O98" s="16"/>
      <c r="P98" s="16"/>
    </row>
    <row r="99">
      <c r="L99" s="16"/>
      <c r="M99" s="16"/>
      <c r="N99" s="16"/>
      <c r="O99" s="16"/>
      <c r="P99" s="16"/>
    </row>
    <row r="100">
      <c r="L100" s="16"/>
      <c r="M100" s="16"/>
      <c r="N100" s="16"/>
      <c r="O100" s="16"/>
      <c r="P100" s="16"/>
    </row>
    <row r="101">
      <c r="L101" s="16"/>
      <c r="M101" s="16"/>
      <c r="N101" s="16"/>
      <c r="O101" s="16"/>
      <c r="P101" s="16"/>
    </row>
    <row r="102">
      <c r="L102" s="16"/>
      <c r="M102" s="16"/>
      <c r="N102" s="16"/>
      <c r="O102" s="16"/>
      <c r="P102" s="16"/>
    </row>
    <row r="103">
      <c r="L103" s="16"/>
      <c r="M103" s="16"/>
      <c r="N103" s="16"/>
      <c r="O103" s="16"/>
      <c r="P103" s="16"/>
    </row>
    <row r="104">
      <c r="L104" s="16"/>
      <c r="M104" s="16"/>
      <c r="N104" s="16"/>
      <c r="O104" s="16"/>
      <c r="P104" s="16"/>
    </row>
    <row r="105">
      <c r="L105" s="16"/>
      <c r="M105" s="16"/>
      <c r="N105" s="16"/>
      <c r="O105" s="16"/>
      <c r="P105" s="16"/>
    </row>
    <row r="106">
      <c r="L106" s="16"/>
      <c r="M106" s="16"/>
      <c r="N106" s="16"/>
      <c r="O106" s="16"/>
      <c r="P106" s="16"/>
    </row>
    <row r="107">
      <c r="L107" s="16"/>
      <c r="M107" s="16"/>
      <c r="N107" s="16"/>
      <c r="O107" s="16"/>
      <c r="P107" s="16"/>
    </row>
    <row r="108">
      <c r="L108" s="16"/>
      <c r="M108" s="16"/>
      <c r="N108" s="16"/>
      <c r="O108" s="16"/>
      <c r="P108" s="16"/>
    </row>
    <row r="109">
      <c r="L109" s="16"/>
      <c r="M109" s="16"/>
      <c r="N109" s="16"/>
      <c r="O109" s="16"/>
      <c r="P109" s="16"/>
    </row>
    <row r="110">
      <c r="L110" s="16"/>
      <c r="M110" s="16"/>
      <c r="N110" s="16"/>
      <c r="O110" s="16"/>
      <c r="P110" s="16"/>
    </row>
    <row r="111">
      <c r="L111" s="16"/>
      <c r="M111" s="16"/>
      <c r="N111" s="16"/>
      <c r="O111" s="16"/>
      <c r="P111" s="16"/>
    </row>
    <row r="112">
      <c r="L112" s="16"/>
      <c r="M112" s="16"/>
      <c r="N112" s="16"/>
      <c r="O112" s="16"/>
      <c r="P112" s="16"/>
    </row>
    <row r="113">
      <c r="L113" s="16"/>
      <c r="M113" s="16"/>
      <c r="N113" s="16"/>
      <c r="O113" s="16"/>
      <c r="P113" s="16"/>
    </row>
    <row r="114">
      <c r="L114" s="16"/>
      <c r="M114" s="16"/>
      <c r="N114" s="16"/>
      <c r="O114" s="16"/>
      <c r="P114" s="16"/>
    </row>
    <row r="115">
      <c r="L115" s="16"/>
      <c r="M115" s="16"/>
      <c r="N115" s="16"/>
      <c r="O115" s="16"/>
      <c r="P115" s="16"/>
    </row>
    <row r="116">
      <c r="L116" s="16"/>
      <c r="M116" s="16"/>
      <c r="N116" s="16"/>
      <c r="O116" s="16"/>
      <c r="P116" s="16"/>
    </row>
    <row r="117">
      <c r="L117" s="16"/>
      <c r="M117" s="16"/>
      <c r="N117" s="16"/>
      <c r="O117" s="16"/>
      <c r="P117" s="16"/>
    </row>
    <row r="118">
      <c r="L118" s="16"/>
      <c r="M118" s="16"/>
      <c r="N118" s="16"/>
      <c r="O118" s="16"/>
      <c r="P118" s="16"/>
    </row>
    <row r="119">
      <c r="L119" s="16"/>
      <c r="M119" s="16"/>
      <c r="N119" s="16"/>
      <c r="O119" s="16"/>
      <c r="P119" s="16"/>
    </row>
    <row r="120">
      <c r="L120" s="16"/>
      <c r="M120" s="16"/>
      <c r="N120" s="16"/>
      <c r="O120" s="16"/>
      <c r="P120" s="16"/>
    </row>
    <row r="121">
      <c r="L121" s="16"/>
      <c r="M121" s="16"/>
      <c r="N121" s="16"/>
      <c r="O121" s="16"/>
      <c r="P121" s="16"/>
    </row>
    <row r="122">
      <c r="L122" s="16"/>
      <c r="M122" s="16"/>
      <c r="N122" s="16"/>
      <c r="O122" s="16"/>
      <c r="P122" s="16"/>
    </row>
    <row r="123">
      <c r="L123" s="16"/>
      <c r="M123" s="16"/>
      <c r="N123" s="16"/>
      <c r="O123" s="16"/>
      <c r="P123" s="16"/>
    </row>
    <row r="124">
      <c r="L124" s="16"/>
      <c r="M124" s="16"/>
      <c r="N124" s="16"/>
      <c r="O124" s="16"/>
      <c r="P124" s="16"/>
    </row>
    <row r="125">
      <c r="L125" s="16"/>
      <c r="M125" s="16"/>
      <c r="N125" s="16"/>
      <c r="O125" s="16"/>
      <c r="P125" s="16"/>
    </row>
    <row r="126">
      <c r="L126" s="16"/>
      <c r="M126" s="16"/>
      <c r="N126" s="16"/>
      <c r="O126" s="16"/>
      <c r="P126" s="16"/>
    </row>
    <row r="127">
      <c r="L127" s="16"/>
      <c r="M127" s="16"/>
      <c r="N127" s="16"/>
      <c r="O127" s="16"/>
      <c r="P127" s="16"/>
    </row>
    <row r="128">
      <c r="L128" s="16"/>
      <c r="M128" s="16"/>
      <c r="N128" s="16"/>
      <c r="O128" s="16"/>
      <c r="P128" s="16"/>
    </row>
    <row r="129">
      <c r="L129" s="16"/>
      <c r="M129" s="16"/>
      <c r="N129" s="16"/>
      <c r="O129" s="16"/>
      <c r="P129" s="16"/>
    </row>
    <row r="130">
      <c r="L130" s="16"/>
      <c r="M130" s="16"/>
      <c r="N130" s="16"/>
      <c r="O130" s="16"/>
      <c r="P130" s="16"/>
    </row>
    <row r="131">
      <c r="L131" s="16"/>
      <c r="M131" s="16"/>
      <c r="N131" s="16"/>
      <c r="O131" s="16"/>
      <c r="P131" s="16"/>
    </row>
    <row r="132">
      <c r="L132" s="16"/>
      <c r="M132" s="16"/>
      <c r="N132" s="16"/>
      <c r="O132" s="16"/>
      <c r="P132" s="16"/>
    </row>
    <row r="133">
      <c r="L133" s="16"/>
      <c r="M133" s="16"/>
      <c r="N133" s="16"/>
      <c r="O133" s="16"/>
      <c r="P133" s="16"/>
    </row>
    <row r="134">
      <c r="L134" s="16"/>
      <c r="M134" s="16"/>
      <c r="N134" s="16"/>
      <c r="O134" s="16"/>
      <c r="P134" s="16"/>
    </row>
    <row r="135">
      <c r="L135" s="16"/>
      <c r="M135" s="16"/>
      <c r="N135" s="16"/>
      <c r="O135" s="16"/>
      <c r="P135" s="16"/>
    </row>
    <row r="136">
      <c r="L136" s="16"/>
      <c r="M136" s="16"/>
      <c r="N136" s="16"/>
      <c r="O136" s="16"/>
      <c r="P136" s="16"/>
    </row>
    <row r="137">
      <c r="L137" s="16"/>
      <c r="M137" s="16"/>
      <c r="N137" s="16"/>
      <c r="O137" s="16"/>
      <c r="P137" s="16"/>
    </row>
    <row r="138">
      <c r="L138" s="16"/>
      <c r="M138" s="16"/>
      <c r="N138" s="16"/>
      <c r="O138" s="16"/>
      <c r="P138" s="16"/>
    </row>
    <row r="139">
      <c r="L139" s="16"/>
      <c r="M139" s="16"/>
      <c r="N139" s="16"/>
      <c r="O139" s="16"/>
      <c r="P139" s="16"/>
    </row>
    <row r="140">
      <c r="L140" s="16"/>
      <c r="M140" s="16"/>
      <c r="N140" s="16"/>
      <c r="O140" s="16"/>
      <c r="P140" s="16"/>
    </row>
    <row r="141">
      <c r="L141" s="16"/>
      <c r="M141" s="16"/>
      <c r="N141" s="16"/>
      <c r="O141" s="16"/>
      <c r="P141" s="16"/>
    </row>
    <row r="142">
      <c r="L142" s="16"/>
      <c r="M142" s="16"/>
      <c r="N142" s="16"/>
      <c r="O142" s="16"/>
      <c r="P142" s="16"/>
    </row>
    <row r="143">
      <c r="L143" s="16"/>
      <c r="M143" s="16"/>
      <c r="N143" s="16"/>
      <c r="O143" s="16"/>
      <c r="P143" s="16"/>
    </row>
    <row r="144">
      <c r="L144" s="16"/>
      <c r="M144" s="16"/>
      <c r="N144" s="16"/>
      <c r="O144" s="16"/>
      <c r="P144" s="16"/>
    </row>
    <row r="145">
      <c r="L145" s="16"/>
      <c r="M145" s="16"/>
      <c r="N145" s="16"/>
      <c r="O145" s="16"/>
      <c r="P145" s="16"/>
    </row>
    <row r="146">
      <c r="L146" s="16"/>
      <c r="M146" s="16"/>
      <c r="N146" s="16"/>
      <c r="O146" s="16"/>
      <c r="P146" s="16"/>
    </row>
    <row r="147">
      <c r="L147" s="16"/>
      <c r="M147" s="16"/>
      <c r="N147" s="16"/>
      <c r="O147" s="16"/>
      <c r="P147" s="16"/>
    </row>
    <row r="148">
      <c r="L148" s="16"/>
      <c r="M148" s="16"/>
      <c r="N148" s="16"/>
      <c r="O148" s="16"/>
      <c r="P148" s="16"/>
    </row>
    <row r="149">
      <c r="L149" s="16"/>
      <c r="M149" s="16"/>
      <c r="N149" s="16"/>
      <c r="O149" s="16"/>
      <c r="P149" s="16"/>
    </row>
    <row r="150">
      <c r="L150" s="16"/>
      <c r="M150" s="16"/>
      <c r="N150" s="16"/>
      <c r="O150" s="16"/>
      <c r="P150" s="16"/>
    </row>
    <row r="151">
      <c r="L151" s="16"/>
      <c r="M151" s="16"/>
      <c r="N151" s="16"/>
      <c r="O151" s="16"/>
      <c r="P151" s="16"/>
    </row>
    <row r="152">
      <c r="L152" s="16"/>
      <c r="M152" s="16"/>
      <c r="N152" s="16"/>
      <c r="O152" s="16"/>
      <c r="P152" s="16"/>
    </row>
    <row r="153">
      <c r="L153" s="16"/>
      <c r="M153" s="16"/>
      <c r="N153" s="16"/>
      <c r="O153" s="16"/>
      <c r="P153" s="16"/>
    </row>
    <row r="154">
      <c r="L154" s="16"/>
      <c r="M154" s="16"/>
      <c r="N154" s="16"/>
      <c r="O154" s="16"/>
      <c r="P154" s="16"/>
    </row>
    <row r="155">
      <c r="L155" s="16"/>
      <c r="M155" s="16"/>
      <c r="N155" s="16"/>
      <c r="O155" s="16"/>
      <c r="P155" s="16"/>
    </row>
    <row r="156">
      <c r="L156" s="16"/>
      <c r="M156" s="16"/>
      <c r="N156" s="16"/>
      <c r="O156" s="16"/>
      <c r="P156" s="16"/>
    </row>
    <row r="157">
      <c r="L157" s="16"/>
      <c r="M157" s="16"/>
      <c r="N157" s="16"/>
      <c r="O157" s="16"/>
      <c r="P157" s="16"/>
    </row>
    <row r="158">
      <c r="L158" s="16"/>
      <c r="M158" s="16"/>
      <c r="N158" s="16"/>
      <c r="O158" s="16"/>
      <c r="P158" s="16"/>
    </row>
    <row r="159">
      <c r="L159" s="16"/>
      <c r="M159" s="16"/>
      <c r="N159" s="16"/>
      <c r="O159" s="16"/>
      <c r="P159" s="16"/>
    </row>
    <row r="160">
      <c r="L160" s="16"/>
      <c r="M160" s="16"/>
      <c r="N160" s="16"/>
      <c r="O160" s="16"/>
      <c r="P160" s="16"/>
    </row>
    <row r="161">
      <c r="L161" s="16"/>
      <c r="M161" s="16"/>
      <c r="N161" s="16"/>
      <c r="O161" s="16"/>
      <c r="P161" s="16"/>
    </row>
    <row r="162">
      <c r="L162" s="16"/>
      <c r="M162" s="16"/>
      <c r="N162" s="16"/>
      <c r="O162" s="16"/>
      <c r="P162" s="16"/>
    </row>
    <row r="163">
      <c r="L163" s="16"/>
      <c r="M163" s="16"/>
      <c r="N163" s="16"/>
      <c r="O163" s="16"/>
      <c r="P163" s="16"/>
    </row>
    <row r="164">
      <c r="L164" s="16"/>
      <c r="M164" s="16"/>
      <c r="N164" s="16"/>
      <c r="O164" s="16"/>
      <c r="P164" s="16"/>
    </row>
    <row r="165">
      <c r="L165" s="16"/>
      <c r="M165" s="16"/>
      <c r="N165" s="16"/>
      <c r="O165" s="16"/>
      <c r="P165" s="16"/>
    </row>
    <row r="166">
      <c r="L166" s="16"/>
      <c r="M166" s="16"/>
      <c r="N166" s="16"/>
      <c r="O166" s="16"/>
      <c r="P166" s="16"/>
    </row>
    <row r="167">
      <c r="L167" s="16"/>
      <c r="M167" s="16"/>
      <c r="N167" s="16"/>
      <c r="O167" s="16"/>
      <c r="P167" s="16"/>
    </row>
    <row r="168">
      <c r="L168" s="16"/>
      <c r="M168" s="16"/>
      <c r="N168" s="16"/>
      <c r="O168" s="16"/>
      <c r="P168" s="16"/>
    </row>
    <row r="169">
      <c r="L169" s="16"/>
      <c r="M169" s="16"/>
      <c r="N169" s="16"/>
      <c r="O169" s="16"/>
      <c r="P169" s="16"/>
    </row>
    <row r="170">
      <c r="L170" s="16"/>
      <c r="M170" s="16"/>
      <c r="N170" s="16"/>
      <c r="O170" s="16"/>
      <c r="P170" s="16"/>
    </row>
    <row r="171">
      <c r="L171" s="16"/>
      <c r="M171" s="16"/>
      <c r="N171" s="16"/>
      <c r="O171" s="16"/>
      <c r="P171" s="16"/>
    </row>
    <row r="172">
      <c r="L172" s="16"/>
      <c r="M172" s="16"/>
      <c r="N172" s="16"/>
      <c r="O172" s="16"/>
      <c r="P172" s="16"/>
    </row>
    <row r="173">
      <c r="L173" s="16"/>
      <c r="M173" s="16"/>
      <c r="N173" s="16"/>
      <c r="O173" s="16"/>
      <c r="P173" s="16"/>
    </row>
    <row r="174">
      <c r="L174" s="16"/>
      <c r="M174" s="16"/>
      <c r="N174" s="16"/>
      <c r="O174" s="16"/>
      <c r="P174" s="16"/>
    </row>
    <row r="175">
      <c r="L175" s="16"/>
      <c r="M175" s="16"/>
      <c r="N175" s="16"/>
      <c r="O175" s="16"/>
      <c r="P175" s="16"/>
    </row>
    <row r="176">
      <c r="L176" s="16"/>
      <c r="M176" s="16"/>
      <c r="N176" s="16"/>
      <c r="O176" s="16"/>
      <c r="P176" s="16"/>
    </row>
    <row r="177">
      <c r="L177" s="16"/>
      <c r="M177" s="16"/>
      <c r="N177" s="16"/>
      <c r="O177" s="16"/>
      <c r="P177" s="16"/>
    </row>
    <row r="178">
      <c r="L178" s="16"/>
      <c r="M178" s="16"/>
      <c r="N178" s="16"/>
      <c r="O178" s="16"/>
      <c r="P178" s="16"/>
    </row>
    <row r="179">
      <c r="L179" s="16"/>
      <c r="M179" s="16"/>
      <c r="N179" s="16"/>
      <c r="O179" s="16"/>
      <c r="P179" s="16"/>
    </row>
    <row r="180">
      <c r="L180" s="16"/>
      <c r="M180" s="16"/>
      <c r="N180" s="16"/>
      <c r="O180" s="16"/>
      <c r="P180" s="16"/>
    </row>
    <row r="181">
      <c r="L181" s="16"/>
      <c r="M181" s="16"/>
      <c r="N181" s="16"/>
      <c r="O181" s="16"/>
      <c r="P181" s="16"/>
    </row>
    <row r="182">
      <c r="L182" s="16"/>
      <c r="M182" s="16"/>
      <c r="N182" s="16"/>
      <c r="O182" s="16"/>
      <c r="P182" s="16"/>
    </row>
    <row r="183">
      <c r="L183" s="16"/>
      <c r="M183" s="16"/>
      <c r="N183" s="16"/>
      <c r="O183" s="16"/>
      <c r="P183" s="16"/>
    </row>
    <row r="184">
      <c r="L184" s="16"/>
      <c r="M184" s="16"/>
      <c r="N184" s="16"/>
      <c r="O184" s="16"/>
      <c r="P184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>
      <c r="A2" s="3" t="s">
        <v>5</v>
      </c>
      <c r="B2" s="4">
        <f>november!C2</f>
        <v>-28154072</v>
      </c>
      <c r="C2" s="5">
        <f>B2+C13</f>
        <v>-32423331</v>
      </c>
      <c r="D2" s="6" t="s">
        <v>6</v>
      </c>
      <c r="E2" s="7">
        <f>IFERROR(__xludf.DUMMYFUNCTION("SUM(FILTER(B15:B100, D15:D100=""FOOD""))+SUM(FILTER(G15:G100, I15:I100=""FOOD""))+ SUM(FILTER(L15:L100, N15:N100=""FOOD""))+SUM(FILTER(Q15:Q100, S15:S100=""FOOD""))
"),3436797.0)</f>
        <v>3436797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>
      <c r="A3" s="8" t="s">
        <v>7</v>
      </c>
      <c r="B3" s="4">
        <f>november!C3</f>
        <v>419261</v>
      </c>
      <c r="C3" s="7">
        <f>sum(B3+H13)</f>
        <v>65961</v>
      </c>
      <c r="D3" s="8" t="s">
        <v>8</v>
      </c>
      <c r="E3" s="25">
        <f>IFERROR(__xludf.DUMMYFUNCTION("SUM(FILTER(B15:B100, D15:D100=""Living Expense (Rent)""))+SUM(FILTER(G15:G100, I15:I100=""Living Expense (Rent)""))+ SUM(FILTER(L15:L100, N15:N100=""Living Expense (Rent)""))+SUM(FILTER(Q15:Q100, S15:S100=""Living Expense (Rent)""))
"),292199.0)</f>
        <v>292199</v>
      </c>
      <c r="F3" s="16"/>
      <c r="G3" s="2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>
      <c r="A4" s="10" t="s">
        <v>9</v>
      </c>
      <c r="B4" s="4">
        <f>november!C4</f>
        <v>575150</v>
      </c>
      <c r="C4" s="22">
        <f>sum(B4+M13)</f>
        <v>354390</v>
      </c>
      <c r="D4" s="3" t="s">
        <v>10</v>
      </c>
      <c r="E4" s="5">
        <f>SUM(B19+G18+L18+Q18)</f>
        <v>31932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>
      <c r="A5" s="12" t="s">
        <v>11</v>
      </c>
      <c r="B5" s="4">
        <f>november!C5</f>
        <v>10154653</v>
      </c>
      <c r="C5" s="19">
        <f>SUM(R13+B5)</f>
        <v>9882483</v>
      </c>
      <c r="D5" s="14" t="s">
        <v>12</v>
      </c>
      <c r="E5" s="15">
        <f>IFERROR(__xludf.DUMMYFUNCTION("SUM(FILTER(B15:B100, D15:D100=""TRAVEL""))+SUM(FILTER(G15:G100, I15:I100=""TRAVEL""))+ SUM(FILTER(L15:L100, N15:N100=""TRAVEL""))+SUM(FILTER(Q15:Q100, S15:S100=""TRAVEL""))
"),217048.0)</f>
        <v>217048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16"/>
      <c r="B6" s="16"/>
      <c r="C6" s="16"/>
      <c r="D6" s="17" t="s">
        <v>13</v>
      </c>
      <c r="E6" s="18">
        <f>IFERROR(__xludf.DUMMYFUNCTION("SUM(FILTER(B15:B100, D15:D100=""Dress""))+SUM(FILTER(G15:G100, I15:I100=""Dress""))+ SUM(FILTER(L15:L100, N15:N100=""Dress""))+SUM(FILTER(Q15:Q100, S15:S100=""Dress""))
"),410442.0)</f>
        <v>410442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>
      <c r="A7" s="16"/>
      <c r="B7" s="16"/>
      <c r="C7" s="16"/>
      <c r="D7" s="12" t="s">
        <v>14</v>
      </c>
      <c r="E7" s="19">
        <f>IFERROR(__xludf.DUMMYFUNCTION("SUM(FILTER(B15:B100, D15:D100=""Luxary""))+SUM(FILTER(G15:G100, I15:I100=""Luxary""))+ SUM(FILTER(L15:L100, N15:N100=""Luxary""))+SUM(FILTER(Q15:Q100, S15:S100=""Luxary""))
"),479365.0)</f>
        <v>479365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>
      <c r="A8" s="16"/>
      <c r="B8" s="16"/>
      <c r="C8" s="16"/>
      <c r="D8" s="20" t="s">
        <v>15</v>
      </c>
      <c r="E8" s="21">
        <f>IFERROR(__xludf.DUMMYFUNCTION("SUM(FILTER(B15:B100, D15:D100=""Other Expenses""))+SUM(FILTER(G15:G100, I15:I100=""Other Expenses""))+ SUM(FILTER(L15:L100, N15:N100=""Other Expenses""))+SUM(FILTER(Q15:Q100, S15:S100=""Other Expenses""))
"),716239.0)</f>
        <v>716239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>
      <c r="A9" s="16"/>
      <c r="B9" s="16"/>
      <c r="C9" s="16"/>
      <c r="D9" s="10" t="s">
        <v>16</v>
      </c>
      <c r="E9" s="22">
        <f>IFERROR(__xludf.DUMMYFUNCTION("SUM(FILTER(B15:B100, D15:D100=""Capital Gain""))+SUM(FILTER(G15:G100, I15:I100=""Capital Gain""))+ SUM(FILTER(L15:L100, N15:N100=""Capital Gain""))+SUM(FILTER(Q15:Q100, S15:S100=""Capital Gain""))
"),649720.0)</f>
        <v>649720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>
      <c r="A10" s="16"/>
      <c r="B10" s="16"/>
      <c r="C10" s="16"/>
      <c r="D10" s="23" t="s">
        <v>17</v>
      </c>
      <c r="E10" s="24">
        <f>IFERROR(__xludf.DUMMYFUNCTION("SUM(FILTER(B15:B100, D15:D100=""Money lend""))+SUM(FILTER(G15:G100, I15:I100=""Money lend""))+ SUM(FILTER(L15:L100, N15:N100=""Money lend""))+SUM(FILTER(Q15:Q100, S15:S100=""Money lend""))
"),176850.0)</f>
        <v>176850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>
      <c r="A13" s="27" t="s">
        <v>5</v>
      </c>
      <c r="B13" s="28" t="s">
        <v>18</v>
      </c>
      <c r="C13" s="29">
        <f t="array" ref="C13">SUM(IF(C15:C100="spend", -B15:B100, IF(C15:C100="gain", B15:B100, 0)))
</f>
        <v>-4269259</v>
      </c>
      <c r="D13" s="30"/>
      <c r="E13" s="16"/>
      <c r="F13" s="27" t="s">
        <v>19</v>
      </c>
      <c r="G13" s="28" t="s">
        <v>18</v>
      </c>
      <c r="H13" s="29">
        <f t="array" ref="H13">SUM(IF(H15:H100="spend", -G15:G100, IF(H15:H100="gain", G15:G100, 0)))
</f>
        <v>-353300</v>
      </c>
      <c r="I13" s="30"/>
      <c r="J13" s="16"/>
      <c r="K13" s="27" t="s">
        <v>9</v>
      </c>
      <c r="L13" s="28" t="s">
        <v>18</v>
      </c>
      <c r="M13" s="29">
        <f t="array" ref="M13">SUM(IF(M15:M100="spend", -L15:L100, IF(M15:M100="gain", L15:L100, 0)))
</f>
        <v>-220760</v>
      </c>
      <c r="N13" s="30"/>
      <c r="O13" s="16"/>
      <c r="P13" s="27" t="s">
        <v>11</v>
      </c>
      <c r="Q13" s="28" t="s">
        <v>18</v>
      </c>
      <c r="R13" s="29">
        <f t="array" ref="R13">SUM(IF(R15:R100="spend", -Q15:Q100, IF(R15:R100="gain", Q15:Q100, 0)))
</f>
        <v>-272170</v>
      </c>
      <c r="S13" s="30"/>
    </row>
    <row r="14">
      <c r="A14" s="31" t="s">
        <v>20</v>
      </c>
      <c r="B14" s="32" t="s">
        <v>4</v>
      </c>
      <c r="C14" s="33" t="s">
        <v>21</v>
      </c>
      <c r="D14" s="34" t="s">
        <v>22</v>
      </c>
      <c r="E14" s="16"/>
      <c r="F14" s="31" t="s">
        <v>20</v>
      </c>
      <c r="G14" s="32" t="s">
        <v>4</v>
      </c>
      <c r="H14" s="33" t="s">
        <v>21</v>
      </c>
      <c r="I14" s="34" t="s">
        <v>22</v>
      </c>
      <c r="J14" s="16"/>
      <c r="K14" s="31" t="s">
        <v>20</v>
      </c>
      <c r="L14" s="32" t="s">
        <v>4</v>
      </c>
      <c r="M14" s="33" t="s">
        <v>21</v>
      </c>
      <c r="N14" s="34" t="s">
        <v>22</v>
      </c>
      <c r="O14" s="26"/>
      <c r="P14" s="31" t="s">
        <v>20</v>
      </c>
      <c r="Q14" s="32" t="s">
        <v>4</v>
      </c>
      <c r="R14" s="33" t="s">
        <v>21</v>
      </c>
      <c r="S14" s="34" t="s">
        <v>22</v>
      </c>
    </row>
    <row r="15">
      <c r="A15" s="11" t="s">
        <v>23</v>
      </c>
      <c r="B15" s="35">
        <v>200.0</v>
      </c>
      <c r="C15" s="36" t="s">
        <v>24</v>
      </c>
      <c r="D15" s="37" t="s">
        <v>6</v>
      </c>
      <c r="E15" s="16"/>
      <c r="F15" s="11" t="s">
        <v>23</v>
      </c>
      <c r="G15" s="35">
        <v>200.0</v>
      </c>
      <c r="H15" s="36" t="s">
        <v>24</v>
      </c>
      <c r="I15" s="37" t="s">
        <v>6</v>
      </c>
      <c r="J15" s="16"/>
      <c r="K15" s="11" t="s">
        <v>25</v>
      </c>
      <c r="L15" s="35">
        <v>30000.0</v>
      </c>
      <c r="M15" s="36" t="s">
        <v>24</v>
      </c>
      <c r="N15" s="37" t="s">
        <v>8</v>
      </c>
      <c r="O15" s="26"/>
      <c r="P15" s="11" t="s">
        <v>23</v>
      </c>
      <c r="Q15" s="35">
        <v>200.0</v>
      </c>
      <c r="R15" s="36" t="s">
        <v>24</v>
      </c>
      <c r="S15" s="37" t="s">
        <v>6</v>
      </c>
    </row>
    <row r="16">
      <c r="A16" s="11" t="s">
        <v>26</v>
      </c>
      <c r="B16" s="35">
        <v>234.0</v>
      </c>
      <c r="C16" s="36" t="s">
        <v>24</v>
      </c>
      <c r="D16" s="37" t="s">
        <v>6</v>
      </c>
      <c r="E16" s="16"/>
      <c r="F16" s="11" t="s">
        <v>27</v>
      </c>
      <c r="G16" s="35">
        <v>1500.0</v>
      </c>
      <c r="H16" s="36" t="s">
        <v>24</v>
      </c>
      <c r="I16" s="37" t="s">
        <v>10</v>
      </c>
      <c r="J16" s="16"/>
      <c r="K16" s="11" t="s">
        <v>28</v>
      </c>
      <c r="L16" s="35">
        <v>20000.0</v>
      </c>
      <c r="M16" s="36" t="s">
        <v>29</v>
      </c>
      <c r="N16" s="37" t="s">
        <v>16</v>
      </c>
      <c r="O16" s="26"/>
      <c r="P16" s="11" t="s">
        <v>26</v>
      </c>
      <c r="Q16" s="35">
        <v>150.0</v>
      </c>
      <c r="R16" s="36" t="s">
        <v>24</v>
      </c>
      <c r="S16" s="37" t="s">
        <v>6</v>
      </c>
    </row>
    <row r="17">
      <c r="A17" s="11" t="s">
        <v>30</v>
      </c>
      <c r="B17" s="35">
        <v>1234.0</v>
      </c>
      <c r="C17" s="36" t="s">
        <v>24</v>
      </c>
      <c r="D17" s="37" t="s">
        <v>6</v>
      </c>
      <c r="E17" s="16"/>
      <c r="F17" s="11" t="s">
        <v>31</v>
      </c>
      <c r="G17" s="35">
        <v>20000.0</v>
      </c>
      <c r="H17" s="36" t="s">
        <v>24</v>
      </c>
      <c r="I17" s="37" t="s">
        <v>8</v>
      </c>
      <c r="J17" s="16"/>
      <c r="K17" s="11" t="s">
        <v>32</v>
      </c>
      <c r="L17" s="35">
        <v>2000.0</v>
      </c>
      <c r="M17" s="36" t="s">
        <v>24</v>
      </c>
      <c r="N17" s="37" t="s">
        <v>15</v>
      </c>
      <c r="O17" s="26"/>
      <c r="P17" s="11" t="s">
        <v>30</v>
      </c>
      <c r="Q17" s="35">
        <v>3000.0</v>
      </c>
      <c r="R17" s="36" t="s">
        <v>24</v>
      </c>
      <c r="S17" s="37" t="s">
        <v>6</v>
      </c>
    </row>
    <row r="18">
      <c r="A18" s="11" t="s">
        <v>33</v>
      </c>
      <c r="B18" s="35">
        <v>1134.0</v>
      </c>
      <c r="C18" s="36" t="s">
        <v>24</v>
      </c>
      <c r="D18" s="37" t="s">
        <v>8</v>
      </c>
      <c r="E18" s="16"/>
      <c r="F18" s="11" t="s">
        <v>34</v>
      </c>
      <c r="G18" s="35">
        <v>10000.0</v>
      </c>
      <c r="H18" s="36" t="s">
        <v>24</v>
      </c>
      <c r="I18" s="37" t="s">
        <v>15</v>
      </c>
      <c r="J18" s="16"/>
      <c r="K18" s="11" t="s">
        <v>35</v>
      </c>
      <c r="L18" s="35">
        <v>1500.0</v>
      </c>
      <c r="M18" s="36" t="s">
        <v>24</v>
      </c>
      <c r="N18" s="37" t="s">
        <v>14</v>
      </c>
      <c r="O18" s="26"/>
      <c r="P18" s="11" t="s">
        <v>33</v>
      </c>
      <c r="Q18" s="35">
        <v>15000.0</v>
      </c>
      <c r="R18" s="36" t="s">
        <v>24</v>
      </c>
      <c r="S18" s="37" t="s">
        <v>8</v>
      </c>
    </row>
    <row r="19">
      <c r="A19" s="11" t="s">
        <v>36</v>
      </c>
      <c r="B19" s="35">
        <v>5432.0</v>
      </c>
      <c r="C19" s="36" t="s">
        <v>29</v>
      </c>
      <c r="D19" s="37" t="s">
        <v>16</v>
      </c>
      <c r="E19" s="16"/>
      <c r="F19" s="11" t="s">
        <v>37</v>
      </c>
      <c r="G19" s="35">
        <v>15000.0</v>
      </c>
      <c r="H19" s="36" t="s">
        <v>29</v>
      </c>
      <c r="I19" s="37" t="s">
        <v>16</v>
      </c>
      <c r="J19" s="16"/>
      <c r="K19" s="11" t="s">
        <v>38</v>
      </c>
      <c r="L19" s="35">
        <v>500.0</v>
      </c>
      <c r="M19" s="36" t="s">
        <v>24</v>
      </c>
      <c r="N19" s="37" t="s">
        <v>12</v>
      </c>
      <c r="O19" s="26"/>
      <c r="P19" s="11" t="s">
        <v>36</v>
      </c>
      <c r="Q19" s="35">
        <v>20000.0</v>
      </c>
      <c r="R19" s="36" t="s">
        <v>29</v>
      </c>
      <c r="S19" s="37" t="s">
        <v>16</v>
      </c>
    </row>
    <row r="20">
      <c r="A20" s="11" t="s">
        <v>39</v>
      </c>
      <c r="B20" s="35">
        <v>5432.0</v>
      </c>
      <c r="C20" s="36" t="s">
        <v>24</v>
      </c>
      <c r="D20" s="37" t="s">
        <v>10</v>
      </c>
      <c r="E20" s="16"/>
      <c r="F20" s="11" t="s">
        <v>40</v>
      </c>
      <c r="G20" s="35">
        <v>25000.0</v>
      </c>
      <c r="H20" s="36" t="s">
        <v>24</v>
      </c>
      <c r="I20" s="37" t="s">
        <v>12</v>
      </c>
      <c r="J20" s="16"/>
      <c r="K20" s="11" t="s">
        <v>41</v>
      </c>
      <c r="L20" s="35">
        <v>33.0</v>
      </c>
      <c r="M20" s="36" t="s">
        <v>24</v>
      </c>
      <c r="N20" s="37" t="s">
        <v>15</v>
      </c>
      <c r="O20" s="16"/>
      <c r="P20" s="11" t="s">
        <v>39</v>
      </c>
      <c r="Q20" s="35">
        <v>2500.0</v>
      </c>
      <c r="R20" s="36" t="s">
        <v>24</v>
      </c>
      <c r="S20" s="37" t="s">
        <v>10</v>
      </c>
    </row>
    <row r="21">
      <c r="A21" s="11" t="s">
        <v>42</v>
      </c>
      <c r="B21" s="35">
        <v>5567.0</v>
      </c>
      <c r="C21" s="36" t="s">
        <v>24</v>
      </c>
      <c r="D21" s="37" t="s">
        <v>15</v>
      </c>
      <c r="E21" s="16"/>
      <c r="F21" s="11" t="s">
        <v>43</v>
      </c>
      <c r="G21" s="35">
        <v>7000.0</v>
      </c>
      <c r="H21" s="36" t="s">
        <v>24</v>
      </c>
      <c r="I21" s="37" t="s">
        <v>14</v>
      </c>
      <c r="J21" s="16"/>
      <c r="K21" s="11" t="s">
        <v>44</v>
      </c>
      <c r="L21" s="35">
        <v>446.0</v>
      </c>
      <c r="M21" s="36" t="s">
        <v>29</v>
      </c>
      <c r="N21" s="37" t="s">
        <v>16</v>
      </c>
      <c r="O21" s="16"/>
      <c r="P21" s="11" t="s">
        <v>42</v>
      </c>
      <c r="Q21" s="35">
        <v>5000.0</v>
      </c>
      <c r="R21" s="36" t="s">
        <v>24</v>
      </c>
      <c r="S21" s="37" t="s">
        <v>15</v>
      </c>
    </row>
    <row r="22">
      <c r="A22" s="11" t="s">
        <v>45</v>
      </c>
      <c r="B22" s="35">
        <v>3256.0</v>
      </c>
      <c r="C22" s="36" t="s">
        <v>24</v>
      </c>
      <c r="D22" s="37" t="s">
        <v>12</v>
      </c>
      <c r="E22" s="16"/>
      <c r="F22" s="11" t="s">
        <v>46</v>
      </c>
      <c r="G22" s="35">
        <v>5000.0</v>
      </c>
      <c r="H22" s="36" t="s">
        <v>24</v>
      </c>
      <c r="I22" s="37" t="s">
        <v>15</v>
      </c>
      <c r="J22" s="16"/>
      <c r="K22" s="11" t="s">
        <v>47</v>
      </c>
      <c r="L22" s="35">
        <v>752.0</v>
      </c>
      <c r="M22" s="36" t="s">
        <v>29</v>
      </c>
      <c r="N22" s="37" t="s">
        <v>16</v>
      </c>
      <c r="O22" s="16"/>
      <c r="P22" s="11" t="s">
        <v>45</v>
      </c>
      <c r="Q22" s="35">
        <v>25000.0</v>
      </c>
      <c r="R22" s="36" t="s">
        <v>24</v>
      </c>
      <c r="S22" s="37" t="s">
        <v>12</v>
      </c>
    </row>
    <row r="23">
      <c r="A23" s="11" t="s">
        <v>48</v>
      </c>
      <c r="B23" s="35">
        <v>6432.0</v>
      </c>
      <c r="C23" s="36" t="s">
        <v>24</v>
      </c>
      <c r="D23" s="37" t="s">
        <v>13</v>
      </c>
      <c r="E23" s="16"/>
      <c r="F23" s="11" t="s">
        <v>49</v>
      </c>
      <c r="G23" s="35">
        <v>600.0</v>
      </c>
      <c r="H23" s="36" t="s">
        <v>24</v>
      </c>
      <c r="I23" s="37" t="s">
        <v>6</v>
      </c>
      <c r="J23" s="16"/>
      <c r="K23" s="11" t="s">
        <v>50</v>
      </c>
      <c r="L23" s="35">
        <v>836.0</v>
      </c>
      <c r="M23" s="36" t="s">
        <v>24</v>
      </c>
      <c r="N23" s="37" t="s">
        <v>10</v>
      </c>
      <c r="O23" s="16"/>
      <c r="P23" s="11" t="s">
        <v>48</v>
      </c>
      <c r="Q23" s="35">
        <v>5000.0</v>
      </c>
      <c r="R23" s="36" t="s">
        <v>24</v>
      </c>
      <c r="S23" s="37" t="s">
        <v>13</v>
      </c>
    </row>
    <row r="24">
      <c r="A24" s="11" t="s">
        <v>51</v>
      </c>
      <c r="B24" s="35">
        <v>68.0</v>
      </c>
      <c r="C24" s="36" t="s">
        <v>29</v>
      </c>
      <c r="D24" s="37" t="s">
        <v>16</v>
      </c>
      <c r="E24" s="16"/>
      <c r="F24" s="11" t="s">
        <v>52</v>
      </c>
      <c r="G24" s="35">
        <v>80000.0</v>
      </c>
      <c r="H24" s="36" t="s">
        <v>24</v>
      </c>
      <c r="I24" s="37" t="s">
        <v>14</v>
      </c>
      <c r="J24" s="16"/>
      <c r="K24" s="11" t="s">
        <v>53</v>
      </c>
      <c r="L24" s="35">
        <v>3566.0</v>
      </c>
      <c r="M24" s="36" t="s">
        <v>24</v>
      </c>
      <c r="N24" s="37" t="s">
        <v>8</v>
      </c>
      <c r="O24" s="16"/>
      <c r="P24" s="11" t="s">
        <v>51</v>
      </c>
      <c r="Q24" s="35">
        <v>8000.0</v>
      </c>
      <c r="R24" s="36" t="s">
        <v>29</v>
      </c>
      <c r="S24" s="37" t="s">
        <v>16</v>
      </c>
    </row>
    <row r="25">
      <c r="A25" s="11" t="s">
        <v>54</v>
      </c>
      <c r="B25" s="35">
        <v>4444.0</v>
      </c>
      <c r="C25" s="36" t="s">
        <v>24</v>
      </c>
      <c r="D25" s="37" t="s">
        <v>6</v>
      </c>
      <c r="E25" s="16"/>
      <c r="F25" s="11" t="s">
        <v>55</v>
      </c>
      <c r="G25" s="35">
        <v>18000.0</v>
      </c>
      <c r="H25" s="36" t="s">
        <v>29</v>
      </c>
      <c r="I25" s="37" t="s">
        <v>16</v>
      </c>
      <c r="J25" s="16"/>
      <c r="K25" s="11" t="s">
        <v>56</v>
      </c>
      <c r="L25" s="35">
        <v>2563.0</v>
      </c>
      <c r="M25" s="36" t="s">
        <v>24</v>
      </c>
      <c r="N25" s="37" t="s">
        <v>12</v>
      </c>
      <c r="O25" s="16"/>
      <c r="P25" s="11" t="s">
        <v>54</v>
      </c>
      <c r="Q25" s="35">
        <v>1200.0</v>
      </c>
      <c r="R25" s="36" t="s">
        <v>24</v>
      </c>
      <c r="S25" s="37" t="s">
        <v>6</v>
      </c>
    </row>
    <row r="26">
      <c r="A26" s="11" t="s">
        <v>57</v>
      </c>
      <c r="B26" s="35">
        <v>3225.0</v>
      </c>
      <c r="C26" s="36" t="s">
        <v>24</v>
      </c>
      <c r="D26" s="37" t="s">
        <v>6</v>
      </c>
      <c r="E26" s="16"/>
      <c r="F26" s="11" t="s">
        <v>58</v>
      </c>
      <c r="G26" s="35">
        <v>1200.0</v>
      </c>
      <c r="H26" s="36" t="s">
        <v>24</v>
      </c>
      <c r="I26" s="37" t="s">
        <v>6</v>
      </c>
      <c r="J26" s="16"/>
      <c r="K26" s="11" t="s">
        <v>59</v>
      </c>
      <c r="L26" s="35">
        <v>2456.0</v>
      </c>
      <c r="M26" s="36" t="s">
        <v>24</v>
      </c>
      <c r="N26" s="37" t="s">
        <v>14</v>
      </c>
      <c r="O26" s="16"/>
      <c r="P26" s="11" t="s">
        <v>57</v>
      </c>
      <c r="Q26" s="35">
        <v>1500.0</v>
      </c>
      <c r="R26" s="36" t="s">
        <v>24</v>
      </c>
      <c r="S26" s="37" t="s">
        <v>6</v>
      </c>
    </row>
    <row r="27">
      <c r="A27" s="11" t="s">
        <v>60</v>
      </c>
      <c r="B27" s="35">
        <v>775.0</v>
      </c>
      <c r="C27" s="36" t="s">
        <v>24</v>
      </c>
      <c r="D27" s="37" t="s">
        <v>14</v>
      </c>
      <c r="E27" s="16"/>
      <c r="F27" s="11" t="s">
        <v>61</v>
      </c>
      <c r="G27" s="35">
        <v>3000.0</v>
      </c>
      <c r="H27" s="36" t="s">
        <v>24</v>
      </c>
      <c r="I27" s="37" t="s">
        <v>12</v>
      </c>
      <c r="J27" s="16"/>
      <c r="K27" s="11" t="s">
        <v>62</v>
      </c>
      <c r="L27" s="35">
        <v>321.0</v>
      </c>
      <c r="M27" s="36" t="s">
        <v>24</v>
      </c>
      <c r="N27" s="37" t="s">
        <v>14</v>
      </c>
      <c r="O27" s="16"/>
      <c r="P27" s="11" t="s">
        <v>60</v>
      </c>
      <c r="Q27" s="35">
        <v>1200.0</v>
      </c>
      <c r="R27" s="36" t="s">
        <v>24</v>
      </c>
      <c r="S27" s="37" t="s">
        <v>14</v>
      </c>
    </row>
    <row r="28">
      <c r="A28" s="11" t="s">
        <v>63</v>
      </c>
      <c r="B28" s="35">
        <v>367.0</v>
      </c>
      <c r="C28" s="36" t="s">
        <v>24</v>
      </c>
      <c r="D28" s="37" t="s">
        <v>6</v>
      </c>
      <c r="E28" s="16"/>
      <c r="F28" s="11" t="s">
        <v>64</v>
      </c>
      <c r="G28" s="35">
        <v>12000.0</v>
      </c>
      <c r="H28" s="36" t="s">
        <v>24</v>
      </c>
      <c r="I28" s="37" t="s">
        <v>15</v>
      </c>
      <c r="J28" s="16"/>
      <c r="K28" s="11" t="s">
        <v>65</v>
      </c>
      <c r="L28" s="35">
        <v>578.0</v>
      </c>
      <c r="M28" s="36" t="s">
        <v>24</v>
      </c>
      <c r="N28" s="37" t="s">
        <v>15</v>
      </c>
      <c r="O28" s="16"/>
      <c r="P28" s="11" t="s">
        <v>63</v>
      </c>
      <c r="Q28" s="35">
        <v>400.0</v>
      </c>
      <c r="R28" s="36" t="s">
        <v>24</v>
      </c>
      <c r="S28" s="37" t="s">
        <v>6</v>
      </c>
    </row>
    <row r="29">
      <c r="A29" s="11" t="s">
        <v>66</v>
      </c>
      <c r="B29" s="35">
        <v>22478.0</v>
      </c>
      <c r="C29" s="36" t="s">
        <v>24</v>
      </c>
      <c r="D29" s="37" t="s">
        <v>15</v>
      </c>
      <c r="E29" s="16"/>
      <c r="F29" s="11" t="s">
        <v>67</v>
      </c>
      <c r="G29" s="35">
        <v>4000.0</v>
      </c>
      <c r="H29" s="36" t="s">
        <v>24</v>
      </c>
      <c r="I29" s="37" t="s">
        <v>12</v>
      </c>
      <c r="J29" s="16"/>
      <c r="K29" s="11" t="s">
        <v>68</v>
      </c>
      <c r="L29" s="35">
        <v>3357.0</v>
      </c>
      <c r="M29" s="36" t="s">
        <v>29</v>
      </c>
      <c r="N29" s="37" t="s">
        <v>16</v>
      </c>
      <c r="O29" s="16"/>
      <c r="P29" s="11" t="s">
        <v>66</v>
      </c>
      <c r="Q29" s="35">
        <v>7000.0</v>
      </c>
      <c r="R29" s="36" t="s">
        <v>24</v>
      </c>
      <c r="S29" s="37" t="s">
        <v>15</v>
      </c>
    </row>
    <row r="30">
      <c r="A30" s="11" t="s">
        <v>69</v>
      </c>
      <c r="B30" s="35">
        <v>224.0</v>
      </c>
      <c r="C30" s="36" t="s">
        <v>29</v>
      </c>
      <c r="D30" s="37" t="s">
        <v>16</v>
      </c>
      <c r="E30" s="16"/>
      <c r="F30" s="11" t="s">
        <v>25</v>
      </c>
      <c r="G30" s="35">
        <v>30000.0</v>
      </c>
      <c r="H30" s="36" t="s">
        <v>24</v>
      </c>
      <c r="I30" s="37" t="s">
        <v>8</v>
      </c>
      <c r="J30" s="16"/>
      <c r="K30" s="11" t="s">
        <v>70</v>
      </c>
      <c r="L30" s="35">
        <v>22.0</v>
      </c>
      <c r="M30" s="36" t="s">
        <v>24</v>
      </c>
      <c r="N30" s="37" t="s">
        <v>15</v>
      </c>
      <c r="O30" s="16"/>
      <c r="P30" s="11" t="s">
        <v>69</v>
      </c>
      <c r="Q30" s="35">
        <v>3500.0</v>
      </c>
      <c r="R30" s="36" t="s">
        <v>29</v>
      </c>
      <c r="S30" s="37" t="s">
        <v>16</v>
      </c>
    </row>
    <row r="31">
      <c r="A31" s="11" t="s">
        <v>71</v>
      </c>
      <c r="B31" s="35">
        <v>246.0</v>
      </c>
      <c r="C31" s="36" t="s">
        <v>24</v>
      </c>
      <c r="D31" s="37" t="s">
        <v>15</v>
      </c>
      <c r="E31" s="16"/>
      <c r="F31" s="11" t="s">
        <v>28</v>
      </c>
      <c r="G31" s="35">
        <v>20000.0</v>
      </c>
      <c r="H31" s="36" t="s">
        <v>29</v>
      </c>
      <c r="I31" s="37" t="s">
        <v>16</v>
      </c>
      <c r="J31" s="16"/>
      <c r="K31" s="11" t="s">
        <v>71</v>
      </c>
      <c r="L31" s="35">
        <v>1200.0</v>
      </c>
      <c r="M31" s="36" t="s">
        <v>24</v>
      </c>
      <c r="N31" s="37" t="s">
        <v>15</v>
      </c>
      <c r="O31" s="16"/>
      <c r="P31" s="11" t="s">
        <v>25</v>
      </c>
      <c r="Q31" s="35">
        <v>30000.0</v>
      </c>
      <c r="R31" s="36" t="s">
        <v>24</v>
      </c>
      <c r="S31" s="37" t="s">
        <v>8</v>
      </c>
    </row>
    <row r="32">
      <c r="A32" s="11" t="s">
        <v>41</v>
      </c>
      <c r="B32" s="35">
        <v>33.0</v>
      </c>
      <c r="C32" s="36" t="s">
        <v>24</v>
      </c>
      <c r="D32" s="37" t="s">
        <v>15</v>
      </c>
      <c r="E32" s="16"/>
      <c r="F32" s="11" t="s">
        <v>32</v>
      </c>
      <c r="G32" s="35">
        <v>2000.0</v>
      </c>
      <c r="H32" s="36" t="s">
        <v>24</v>
      </c>
      <c r="I32" s="37" t="s">
        <v>15</v>
      </c>
      <c r="J32" s="16"/>
      <c r="K32" s="11" t="s">
        <v>41</v>
      </c>
      <c r="L32" s="35">
        <v>800.0</v>
      </c>
      <c r="M32" s="36" t="s">
        <v>24</v>
      </c>
      <c r="N32" s="37" t="s">
        <v>15</v>
      </c>
      <c r="O32" s="16"/>
      <c r="P32" s="11" t="s">
        <v>28</v>
      </c>
      <c r="Q32" s="35">
        <v>20000.0</v>
      </c>
      <c r="R32" s="36" t="s">
        <v>29</v>
      </c>
      <c r="S32" s="37" t="s">
        <v>16</v>
      </c>
    </row>
    <row r="33">
      <c r="A33" s="11" t="s">
        <v>44</v>
      </c>
      <c r="B33" s="35">
        <v>446.0</v>
      </c>
      <c r="C33" s="36" t="s">
        <v>29</v>
      </c>
      <c r="D33" s="37" t="s">
        <v>16</v>
      </c>
      <c r="E33" s="16"/>
      <c r="F33" s="11" t="s">
        <v>35</v>
      </c>
      <c r="G33" s="35">
        <v>1500.0</v>
      </c>
      <c r="H33" s="36" t="s">
        <v>24</v>
      </c>
      <c r="I33" s="37" t="s">
        <v>14</v>
      </c>
      <c r="J33" s="16"/>
      <c r="K33" s="11" t="s">
        <v>44</v>
      </c>
      <c r="L33" s="35">
        <v>10000.0</v>
      </c>
      <c r="M33" s="36" t="s">
        <v>29</v>
      </c>
      <c r="N33" s="37" t="s">
        <v>16</v>
      </c>
      <c r="O33" s="16"/>
      <c r="P33" s="11" t="s">
        <v>32</v>
      </c>
      <c r="Q33" s="35">
        <v>2000.0</v>
      </c>
      <c r="R33" s="36" t="s">
        <v>24</v>
      </c>
      <c r="S33" s="37" t="s">
        <v>15</v>
      </c>
    </row>
    <row r="34">
      <c r="A34" s="11" t="s">
        <v>47</v>
      </c>
      <c r="B34" s="35">
        <v>752.0</v>
      </c>
      <c r="C34" s="36" t="s">
        <v>29</v>
      </c>
      <c r="D34" s="37" t="s">
        <v>16</v>
      </c>
      <c r="E34" s="16"/>
      <c r="F34" s="11" t="s">
        <v>38</v>
      </c>
      <c r="G34" s="35">
        <v>500.0</v>
      </c>
      <c r="H34" s="36" t="s">
        <v>24</v>
      </c>
      <c r="I34" s="37" t="s">
        <v>12</v>
      </c>
      <c r="J34" s="16"/>
      <c r="K34" s="11" t="s">
        <v>47</v>
      </c>
      <c r="L34" s="35">
        <v>15000.0</v>
      </c>
      <c r="M34" s="36" t="s">
        <v>29</v>
      </c>
      <c r="N34" s="37" t="s">
        <v>16</v>
      </c>
      <c r="O34" s="16"/>
      <c r="P34" s="11" t="s">
        <v>35</v>
      </c>
      <c r="Q34" s="35">
        <v>1500.0</v>
      </c>
      <c r="R34" s="36" t="s">
        <v>24</v>
      </c>
      <c r="S34" s="37" t="s">
        <v>14</v>
      </c>
    </row>
    <row r="35">
      <c r="A35" s="11" t="s">
        <v>50</v>
      </c>
      <c r="B35" s="35">
        <v>836.0</v>
      </c>
      <c r="C35" s="36" t="s">
        <v>24</v>
      </c>
      <c r="D35" s="37" t="s">
        <v>10</v>
      </c>
      <c r="E35" s="16"/>
      <c r="F35" s="11" t="s">
        <v>72</v>
      </c>
      <c r="G35" s="35">
        <v>300.0</v>
      </c>
      <c r="H35" s="36" t="s">
        <v>24</v>
      </c>
      <c r="I35" s="37" t="s">
        <v>15</v>
      </c>
      <c r="J35" s="16"/>
      <c r="K35" s="11" t="s">
        <v>50</v>
      </c>
      <c r="L35" s="35">
        <v>1500.0</v>
      </c>
      <c r="M35" s="36" t="s">
        <v>24</v>
      </c>
      <c r="N35" s="37" t="s">
        <v>10</v>
      </c>
      <c r="O35" s="16"/>
      <c r="P35" s="11" t="s">
        <v>38</v>
      </c>
      <c r="Q35" s="35">
        <v>500.0</v>
      </c>
      <c r="R35" s="36" t="s">
        <v>24</v>
      </c>
      <c r="S35" s="37" t="s">
        <v>12</v>
      </c>
    </row>
    <row r="36">
      <c r="A36" s="11" t="s">
        <v>53</v>
      </c>
      <c r="B36" s="35">
        <v>3566.0</v>
      </c>
      <c r="C36" s="36" t="s">
        <v>24</v>
      </c>
      <c r="D36" s="37" t="s">
        <v>8</v>
      </c>
      <c r="E36" s="16"/>
      <c r="F36" s="11" t="s">
        <v>73</v>
      </c>
      <c r="G36" s="35">
        <v>3500.0</v>
      </c>
      <c r="H36" s="36" t="s">
        <v>24</v>
      </c>
      <c r="I36" s="37" t="s">
        <v>6</v>
      </c>
      <c r="J36" s="16"/>
      <c r="K36" s="11" t="s">
        <v>53</v>
      </c>
      <c r="L36" s="35">
        <v>15000.0</v>
      </c>
      <c r="M36" s="36" t="s">
        <v>24</v>
      </c>
      <c r="N36" s="37" t="s">
        <v>8</v>
      </c>
      <c r="O36" s="16"/>
      <c r="P36" s="11" t="s">
        <v>41</v>
      </c>
      <c r="Q36" s="35">
        <v>33.0</v>
      </c>
      <c r="R36" s="36" t="s">
        <v>24</v>
      </c>
      <c r="S36" s="37" t="s">
        <v>15</v>
      </c>
    </row>
    <row r="37">
      <c r="A37" s="11" t="s">
        <v>56</v>
      </c>
      <c r="B37" s="35">
        <v>2563.0</v>
      </c>
      <c r="C37" s="36" t="s">
        <v>24</v>
      </c>
      <c r="D37" s="37" t="s">
        <v>12</v>
      </c>
      <c r="E37" s="16"/>
      <c r="F37" s="11" t="s">
        <v>74</v>
      </c>
      <c r="G37" s="35">
        <v>25000.0</v>
      </c>
      <c r="H37" s="36" t="s">
        <v>24</v>
      </c>
      <c r="I37" s="37" t="s">
        <v>75</v>
      </c>
      <c r="J37" s="16"/>
      <c r="K37" s="11" t="s">
        <v>56</v>
      </c>
      <c r="L37" s="35">
        <v>18000.0</v>
      </c>
      <c r="M37" s="36" t="s">
        <v>24</v>
      </c>
      <c r="N37" s="37" t="s">
        <v>12</v>
      </c>
      <c r="O37" s="16"/>
      <c r="P37" s="11" t="s">
        <v>44</v>
      </c>
      <c r="Q37" s="35">
        <v>446.0</v>
      </c>
      <c r="R37" s="36" t="s">
        <v>29</v>
      </c>
      <c r="S37" s="37" t="s">
        <v>16</v>
      </c>
    </row>
    <row r="38">
      <c r="A38" s="11" t="s">
        <v>59</v>
      </c>
      <c r="B38" s="35">
        <v>2456.0</v>
      </c>
      <c r="C38" s="36" t="s">
        <v>24</v>
      </c>
      <c r="D38" s="37" t="s">
        <v>14</v>
      </c>
      <c r="E38" s="16"/>
      <c r="F38" s="11" t="s">
        <v>76</v>
      </c>
      <c r="G38" s="35">
        <v>6000.0</v>
      </c>
      <c r="H38" s="36" t="s">
        <v>24</v>
      </c>
      <c r="I38" s="37" t="s">
        <v>14</v>
      </c>
      <c r="J38" s="16"/>
      <c r="K38" s="11" t="s">
        <v>59</v>
      </c>
      <c r="L38" s="35">
        <v>12000.0</v>
      </c>
      <c r="M38" s="36" t="s">
        <v>24</v>
      </c>
      <c r="N38" s="37" t="s">
        <v>14</v>
      </c>
      <c r="O38" s="16"/>
      <c r="P38" s="11" t="s">
        <v>47</v>
      </c>
      <c r="Q38" s="35">
        <v>752.0</v>
      </c>
      <c r="R38" s="36" t="s">
        <v>29</v>
      </c>
      <c r="S38" s="37" t="s">
        <v>16</v>
      </c>
    </row>
    <row r="39">
      <c r="A39" s="11" t="s">
        <v>62</v>
      </c>
      <c r="B39" s="35">
        <v>321.0</v>
      </c>
      <c r="C39" s="36" t="s">
        <v>24</v>
      </c>
      <c r="D39" s="37" t="s">
        <v>14</v>
      </c>
      <c r="E39" s="16"/>
      <c r="F39" s="11" t="s">
        <v>77</v>
      </c>
      <c r="G39" s="35">
        <v>10000.0</v>
      </c>
      <c r="H39" s="36" t="s">
        <v>24</v>
      </c>
      <c r="I39" s="37" t="s">
        <v>15</v>
      </c>
      <c r="J39" s="16"/>
      <c r="K39" s="11" t="s">
        <v>62</v>
      </c>
      <c r="L39" s="35">
        <v>2500.0</v>
      </c>
      <c r="M39" s="36" t="s">
        <v>24</v>
      </c>
      <c r="N39" s="37" t="s">
        <v>14</v>
      </c>
      <c r="O39" s="16"/>
      <c r="P39" s="11" t="s">
        <v>50</v>
      </c>
      <c r="Q39" s="35">
        <v>836.0</v>
      </c>
      <c r="R39" s="36" t="s">
        <v>24</v>
      </c>
      <c r="S39" s="37" t="s">
        <v>10</v>
      </c>
    </row>
    <row r="40">
      <c r="A40" s="11" t="s">
        <v>65</v>
      </c>
      <c r="B40" s="35">
        <v>578.0</v>
      </c>
      <c r="C40" s="36" t="s">
        <v>24</v>
      </c>
      <c r="D40" s="37" t="s">
        <v>15</v>
      </c>
      <c r="E40" s="16"/>
      <c r="F40" s="11" t="s">
        <v>78</v>
      </c>
      <c r="G40" s="35">
        <v>12000.0</v>
      </c>
      <c r="H40" s="36" t="s">
        <v>29</v>
      </c>
      <c r="I40" s="37" t="s">
        <v>16</v>
      </c>
      <c r="J40" s="16"/>
      <c r="K40" s="11" t="s">
        <v>65</v>
      </c>
      <c r="L40" s="35">
        <v>7000.0</v>
      </c>
      <c r="M40" s="36" t="s">
        <v>24</v>
      </c>
      <c r="N40" s="37" t="s">
        <v>15</v>
      </c>
      <c r="O40" s="16"/>
      <c r="P40" s="11" t="s">
        <v>53</v>
      </c>
      <c r="Q40" s="35">
        <v>3566.0</v>
      </c>
      <c r="R40" s="36" t="s">
        <v>24</v>
      </c>
      <c r="S40" s="37" t="s">
        <v>8</v>
      </c>
    </row>
    <row r="41">
      <c r="A41" s="11" t="s">
        <v>68</v>
      </c>
      <c r="B41" s="35">
        <v>3357.0</v>
      </c>
      <c r="C41" s="36" t="s">
        <v>29</v>
      </c>
      <c r="D41" s="37" t="s">
        <v>16</v>
      </c>
      <c r="E41" s="16"/>
      <c r="F41" s="11" t="s">
        <v>79</v>
      </c>
      <c r="G41" s="35">
        <v>30000.0</v>
      </c>
      <c r="H41" s="36" t="s">
        <v>24</v>
      </c>
      <c r="I41" s="37" t="s">
        <v>12</v>
      </c>
      <c r="J41" s="16"/>
      <c r="K41" s="11" t="s">
        <v>41</v>
      </c>
      <c r="L41" s="35">
        <v>33.0</v>
      </c>
      <c r="M41" s="36" t="s">
        <v>24</v>
      </c>
      <c r="N41" s="37" t="s">
        <v>15</v>
      </c>
      <c r="O41" s="16"/>
      <c r="P41" s="11" t="s">
        <v>56</v>
      </c>
      <c r="Q41" s="35">
        <v>2563.0</v>
      </c>
      <c r="R41" s="36" t="s">
        <v>24</v>
      </c>
      <c r="S41" s="37" t="s">
        <v>12</v>
      </c>
    </row>
    <row r="42">
      <c r="A42" s="11" t="s">
        <v>70</v>
      </c>
      <c r="B42" s="35">
        <v>22.0</v>
      </c>
      <c r="C42" s="36" t="s">
        <v>24</v>
      </c>
      <c r="D42" s="37" t="s">
        <v>15</v>
      </c>
      <c r="E42" s="16"/>
      <c r="F42" s="11" t="s">
        <v>80</v>
      </c>
      <c r="G42" s="35">
        <v>15000.0</v>
      </c>
      <c r="H42" s="36" t="s">
        <v>24</v>
      </c>
      <c r="I42" s="37" t="s">
        <v>15</v>
      </c>
      <c r="J42" s="16"/>
      <c r="K42" s="11" t="s">
        <v>44</v>
      </c>
      <c r="L42" s="35">
        <v>446.0</v>
      </c>
      <c r="M42" s="36" t="s">
        <v>29</v>
      </c>
      <c r="N42" s="37" t="s">
        <v>16</v>
      </c>
      <c r="O42" s="16"/>
      <c r="P42" s="11" t="s">
        <v>59</v>
      </c>
      <c r="Q42" s="35">
        <v>2456.0</v>
      </c>
      <c r="R42" s="36" t="s">
        <v>24</v>
      </c>
      <c r="S42" s="37" t="s">
        <v>14</v>
      </c>
    </row>
    <row r="43">
      <c r="A43" s="11" t="s">
        <v>81</v>
      </c>
      <c r="B43" s="35">
        <v>446.0</v>
      </c>
      <c r="C43" s="36" t="s">
        <v>24</v>
      </c>
      <c r="D43" s="37" t="s">
        <v>15</v>
      </c>
      <c r="E43" s="16"/>
      <c r="F43" s="11" t="s">
        <v>82</v>
      </c>
      <c r="G43" s="35">
        <v>20000.0</v>
      </c>
      <c r="H43" s="36" t="s">
        <v>24</v>
      </c>
      <c r="I43" s="37" t="s">
        <v>15</v>
      </c>
      <c r="J43" s="16"/>
      <c r="K43" s="11" t="s">
        <v>47</v>
      </c>
      <c r="L43" s="35">
        <v>752.0</v>
      </c>
      <c r="M43" s="36" t="s">
        <v>29</v>
      </c>
      <c r="N43" s="37" t="s">
        <v>16</v>
      </c>
      <c r="O43" s="16"/>
      <c r="P43" s="11" t="s">
        <v>62</v>
      </c>
      <c r="Q43" s="35">
        <v>321.0</v>
      </c>
      <c r="R43" s="36" t="s">
        <v>24</v>
      </c>
      <c r="S43" s="37" t="s">
        <v>14</v>
      </c>
    </row>
    <row r="44">
      <c r="A44" s="11" t="s">
        <v>83</v>
      </c>
      <c r="B44" s="35">
        <v>332.0</v>
      </c>
      <c r="C44" s="36" t="s">
        <v>24</v>
      </c>
      <c r="D44" s="37" t="s">
        <v>14</v>
      </c>
      <c r="E44" s="16"/>
      <c r="F44" s="11" t="s">
        <v>84</v>
      </c>
      <c r="G44" s="35">
        <v>40000.0</v>
      </c>
      <c r="H44" s="36" t="s">
        <v>29</v>
      </c>
      <c r="I44" s="37" t="s">
        <v>16</v>
      </c>
      <c r="J44" s="16"/>
      <c r="K44" s="11" t="s">
        <v>50</v>
      </c>
      <c r="L44" s="35">
        <v>836.0</v>
      </c>
      <c r="M44" s="36" t="s">
        <v>24</v>
      </c>
      <c r="N44" s="37" t="s">
        <v>10</v>
      </c>
      <c r="O44" s="16"/>
      <c r="P44" s="11" t="s">
        <v>65</v>
      </c>
      <c r="Q44" s="35">
        <v>578.0</v>
      </c>
      <c r="R44" s="36" t="s">
        <v>24</v>
      </c>
      <c r="S44" s="37" t="s">
        <v>15</v>
      </c>
    </row>
    <row r="45">
      <c r="A45" s="11" t="s">
        <v>85</v>
      </c>
      <c r="B45" s="35">
        <v>6789.0</v>
      </c>
      <c r="C45" s="36" t="s">
        <v>24</v>
      </c>
      <c r="D45" s="37" t="s">
        <v>6</v>
      </c>
      <c r="E45" s="16"/>
      <c r="F45" s="11" t="s">
        <v>86</v>
      </c>
      <c r="G45" s="35">
        <v>7000.0</v>
      </c>
      <c r="H45" s="36" t="s">
        <v>24</v>
      </c>
      <c r="I45" s="37" t="s">
        <v>15</v>
      </c>
      <c r="J45" s="16"/>
      <c r="K45" s="11" t="s">
        <v>53</v>
      </c>
      <c r="L45" s="35">
        <v>3566.0</v>
      </c>
      <c r="M45" s="36" t="s">
        <v>24</v>
      </c>
      <c r="N45" s="37" t="s">
        <v>8</v>
      </c>
      <c r="O45" s="16"/>
      <c r="P45" s="11" t="s">
        <v>68</v>
      </c>
      <c r="Q45" s="35">
        <v>3357.0</v>
      </c>
      <c r="R45" s="36" t="s">
        <v>29</v>
      </c>
      <c r="S45" s="37" t="s">
        <v>16</v>
      </c>
    </row>
    <row r="46">
      <c r="A46" s="11" t="s">
        <v>87</v>
      </c>
      <c r="B46" s="35">
        <v>3214.0</v>
      </c>
      <c r="C46" s="36" t="s">
        <v>24</v>
      </c>
      <c r="D46" s="37" t="s">
        <v>15</v>
      </c>
      <c r="E46" s="16"/>
      <c r="F46" s="11" t="s">
        <v>63</v>
      </c>
      <c r="G46" s="35">
        <v>500.0</v>
      </c>
      <c r="H46" s="36" t="s">
        <v>24</v>
      </c>
      <c r="I46" s="37" t="s">
        <v>6</v>
      </c>
      <c r="J46" s="16"/>
      <c r="K46" s="11" t="s">
        <v>56</v>
      </c>
      <c r="L46" s="35">
        <v>2563.0</v>
      </c>
      <c r="M46" s="36" t="s">
        <v>24</v>
      </c>
      <c r="N46" s="37" t="s">
        <v>12</v>
      </c>
      <c r="O46" s="16"/>
      <c r="P46" s="11" t="s">
        <v>70</v>
      </c>
      <c r="Q46" s="35">
        <v>22.0</v>
      </c>
      <c r="R46" s="36" t="s">
        <v>24</v>
      </c>
      <c r="S46" s="37" t="s">
        <v>15</v>
      </c>
    </row>
    <row r="47">
      <c r="A47" s="11" t="s">
        <v>88</v>
      </c>
      <c r="B47" s="35">
        <v>6884.0</v>
      </c>
      <c r="C47" s="36" t="s">
        <v>24</v>
      </c>
      <c r="D47" s="37" t="s">
        <v>14</v>
      </c>
      <c r="E47" s="16"/>
      <c r="F47" s="11" t="s">
        <v>89</v>
      </c>
      <c r="G47" s="35">
        <v>2000.0</v>
      </c>
      <c r="H47" s="36" t="s">
        <v>24</v>
      </c>
      <c r="I47" s="37" t="s">
        <v>10</v>
      </c>
      <c r="J47" s="16"/>
      <c r="K47" s="11" t="s">
        <v>59</v>
      </c>
      <c r="L47" s="35">
        <v>2456.0</v>
      </c>
      <c r="M47" s="36" t="s">
        <v>24</v>
      </c>
      <c r="N47" s="37" t="s">
        <v>14</v>
      </c>
      <c r="O47" s="16"/>
      <c r="P47" s="11" t="s">
        <v>71</v>
      </c>
      <c r="Q47" s="35">
        <v>1200.0</v>
      </c>
      <c r="R47" s="36" t="s">
        <v>24</v>
      </c>
      <c r="S47" s="37" t="s">
        <v>15</v>
      </c>
    </row>
    <row r="48">
      <c r="A48" s="11" t="s">
        <v>90</v>
      </c>
      <c r="B48" s="35">
        <v>2224.0</v>
      </c>
      <c r="C48" s="36" t="s">
        <v>24</v>
      </c>
      <c r="D48" s="37" t="s">
        <v>10</v>
      </c>
      <c r="E48" s="16"/>
      <c r="F48" s="11" t="s">
        <v>91</v>
      </c>
      <c r="G48" s="35">
        <v>3000.0</v>
      </c>
      <c r="H48" s="36" t="s">
        <v>24</v>
      </c>
      <c r="I48" s="37" t="s">
        <v>14</v>
      </c>
      <c r="J48" s="16"/>
      <c r="K48" s="11" t="s">
        <v>62</v>
      </c>
      <c r="L48" s="35">
        <v>321.0</v>
      </c>
      <c r="M48" s="36" t="s">
        <v>24</v>
      </c>
      <c r="N48" s="37" t="s">
        <v>14</v>
      </c>
      <c r="O48" s="16"/>
      <c r="P48" s="11" t="s">
        <v>90</v>
      </c>
      <c r="Q48" s="35">
        <v>2000.0</v>
      </c>
      <c r="R48" s="36" t="s">
        <v>24</v>
      </c>
      <c r="S48" s="37" t="s">
        <v>10</v>
      </c>
    </row>
    <row r="49">
      <c r="A49" s="11" t="s">
        <v>92</v>
      </c>
      <c r="B49" s="35">
        <v>5687.0</v>
      </c>
      <c r="C49" s="36" t="s">
        <v>24</v>
      </c>
      <c r="D49" s="37" t="s">
        <v>12</v>
      </c>
      <c r="E49" s="16"/>
      <c r="F49" s="11" t="s">
        <v>93</v>
      </c>
      <c r="G49" s="35">
        <v>5000.0</v>
      </c>
      <c r="H49" s="36" t="s">
        <v>24</v>
      </c>
      <c r="I49" s="37" t="s">
        <v>14</v>
      </c>
      <c r="J49" s="16"/>
      <c r="K49" s="11" t="s">
        <v>65</v>
      </c>
      <c r="L49" s="35">
        <v>578.0</v>
      </c>
      <c r="M49" s="36" t="s">
        <v>24</v>
      </c>
      <c r="N49" s="37" t="s">
        <v>15</v>
      </c>
      <c r="O49" s="16"/>
      <c r="P49" s="11" t="s">
        <v>92</v>
      </c>
      <c r="Q49" s="35">
        <v>18000.0</v>
      </c>
      <c r="R49" s="36" t="s">
        <v>24</v>
      </c>
      <c r="S49" s="37" t="s">
        <v>12</v>
      </c>
    </row>
    <row r="50">
      <c r="A50" s="11" t="s">
        <v>84</v>
      </c>
      <c r="B50" s="35">
        <v>333.0</v>
      </c>
      <c r="C50" s="36" t="s">
        <v>29</v>
      </c>
      <c r="D50" s="37" t="s">
        <v>16</v>
      </c>
      <c r="E50" s="16"/>
      <c r="F50" s="11" t="s">
        <v>94</v>
      </c>
      <c r="G50" s="35">
        <v>15000.0</v>
      </c>
      <c r="H50" s="36" t="s">
        <v>29</v>
      </c>
      <c r="I50" s="37" t="s">
        <v>16</v>
      </c>
      <c r="J50" s="16"/>
      <c r="K50" s="11" t="s">
        <v>68</v>
      </c>
      <c r="L50" s="35">
        <v>3357.0</v>
      </c>
      <c r="M50" s="36" t="s">
        <v>29</v>
      </c>
      <c r="N50" s="37" t="s">
        <v>16</v>
      </c>
      <c r="O50" s="16"/>
      <c r="P50" s="11" t="s">
        <v>84</v>
      </c>
      <c r="Q50" s="35">
        <v>15000.0</v>
      </c>
      <c r="R50" s="36" t="s">
        <v>29</v>
      </c>
      <c r="S50" s="37" t="s">
        <v>16</v>
      </c>
    </row>
    <row r="51">
      <c r="A51" s="11" t="s">
        <v>95</v>
      </c>
      <c r="B51" s="35">
        <v>7754.0</v>
      </c>
      <c r="C51" s="36" t="s">
        <v>24</v>
      </c>
      <c r="D51" s="37" t="s">
        <v>6</v>
      </c>
      <c r="E51" s="16"/>
      <c r="F51" s="11" t="s">
        <v>96</v>
      </c>
      <c r="G51" s="35">
        <v>10000.0</v>
      </c>
      <c r="H51" s="36" t="s">
        <v>24</v>
      </c>
      <c r="I51" s="37" t="s">
        <v>12</v>
      </c>
      <c r="J51" s="16"/>
      <c r="K51" s="11" t="s">
        <v>70</v>
      </c>
      <c r="L51" s="35">
        <v>22.0</v>
      </c>
      <c r="M51" s="36" t="s">
        <v>24</v>
      </c>
      <c r="N51" s="37" t="s">
        <v>15</v>
      </c>
      <c r="O51" s="16"/>
      <c r="P51" s="11" t="s">
        <v>95</v>
      </c>
      <c r="Q51" s="35">
        <v>3500.0</v>
      </c>
      <c r="R51" s="36" t="s">
        <v>24</v>
      </c>
      <c r="S51" s="37" t="s">
        <v>6</v>
      </c>
    </row>
    <row r="52">
      <c r="A52" s="11" t="s">
        <v>97</v>
      </c>
      <c r="B52" s="35">
        <v>33.0</v>
      </c>
      <c r="C52" s="36" t="s">
        <v>29</v>
      </c>
      <c r="D52" s="37" t="s">
        <v>16</v>
      </c>
      <c r="E52" s="16"/>
      <c r="F52" s="11" t="s">
        <v>98</v>
      </c>
      <c r="G52" s="35">
        <v>18000.0</v>
      </c>
      <c r="H52" s="36" t="s">
        <v>24</v>
      </c>
      <c r="I52" s="37" t="s">
        <v>14</v>
      </c>
      <c r="J52" s="16"/>
      <c r="K52" s="11" t="s">
        <v>78</v>
      </c>
      <c r="L52" s="35">
        <v>12000.0</v>
      </c>
      <c r="M52" s="36" t="s">
        <v>29</v>
      </c>
      <c r="N52" s="37" t="s">
        <v>16</v>
      </c>
      <c r="O52" s="16"/>
      <c r="P52" s="11" t="s">
        <v>97</v>
      </c>
      <c r="Q52" s="35">
        <v>40000.0</v>
      </c>
      <c r="R52" s="36" t="s">
        <v>29</v>
      </c>
      <c r="S52" s="37" t="s">
        <v>16</v>
      </c>
    </row>
    <row r="53">
      <c r="A53" s="11" t="s">
        <v>99</v>
      </c>
      <c r="B53" s="35">
        <v>66.0</v>
      </c>
      <c r="C53" s="36" t="s">
        <v>24</v>
      </c>
      <c r="D53" s="37" t="s">
        <v>75</v>
      </c>
      <c r="E53" s="16"/>
      <c r="F53" s="11" t="s">
        <v>100</v>
      </c>
      <c r="G53" s="35">
        <v>7000.0</v>
      </c>
      <c r="H53" s="36" t="s">
        <v>24</v>
      </c>
      <c r="I53" s="37" t="s">
        <v>15</v>
      </c>
      <c r="J53" s="16"/>
      <c r="K53" s="11" t="s">
        <v>99</v>
      </c>
      <c r="L53" s="35">
        <v>20000.0</v>
      </c>
      <c r="M53" s="36" t="s">
        <v>24</v>
      </c>
      <c r="N53" s="37" t="s">
        <v>75</v>
      </c>
      <c r="O53" s="16"/>
      <c r="P53" s="11" t="s">
        <v>99</v>
      </c>
      <c r="Q53" s="35">
        <v>20000.0</v>
      </c>
      <c r="R53" s="36" t="s">
        <v>24</v>
      </c>
      <c r="S53" s="37" t="s">
        <v>75</v>
      </c>
    </row>
    <row r="54">
      <c r="A54" s="11" t="s">
        <v>101</v>
      </c>
      <c r="B54" s="35">
        <v>333.0</v>
      </c>
      <c r="C54" s="36" t="s">
        <v>29</v>
      </c>
      <c r="D54" s="37" t="s">
        <v>16</v>
      </c>
      <c r="E54" s="16"/>
      <c r="F54" s="11" t="s">
        <v>102</v>
      </c>
      <c r="G54" s="35">
        <v>25000.0</v>
      </c>
      <c r="H54" s="36" t="s">
        <v>24</v>
      </c>
      <c r="I54" s="37" t="s">
        <v>13</v>
      </c>
      <c r="J54" s="16"/>
      <c r="K54" s="11" t="s">
        <v>101</v>
      </c>
      <c r="L54" s="35">
        <v>4000.0</v>
      </c>
      <c r="M54" s="36" t="s">
        <v>29</v>
      </c>
      <c r="N54" s="37" t="s">
        <v>16</v>
      </c>
      <c r="O54" s="16"/>
      <c r="P54" s="11" t="s">
        <v>101</v>
      </c>
      <c r="Q54" s="35">
        <v>4000.0</v>
      </c>
      <c r="R54" s="36" t="s">
        <v>29</v>
      </c>
      <c r="S54" s="37" t="s">
        <v>16</v>
      </c>
    </row>
    <row r="55">
      <c r="A55" s="11" t="s">
        <v>103</v>
      </c>
      <c r="B55" s="35">
        <v>6789.0</v>
      </c>
      <c r="C55" s="36" t="s">
        <v>24</v>
      </c>
      <c r="D55" s="37" t="s">
        <v>6</v>
      </c>
      <c r="E55" s="16"/>
      <c r="F55" s="11" t="s">
        <v>104</v>
      </c>
      <c r="G55" s="35">
        <v>2500.0</v>
      </c>
      <c r="H55" s="36" t="s">
        <v>24</v>
      </c>
      <c r="I55" s="37" t="s">
        <v>14</v>
      </c>
      <c r="J55" s="16"/>
      <c r="K55" s="11" t="s">
        <v>103</v>
      </c>
      <c r="L55" s="35">
        <v>4500.0</v>
      </c>
      <c r="M55" s="36" t="s">
        <v>24</v>
      </c>
      <c r="N55" s="37" t="s">
        <v>6</v>
      </c>
      <c r="O55" s="16"/>
      <c r="P55" s="11" t="s">
        <v>103</v>
      </c>
      <c r="Q55" s="35">
        <v>4500.0</v>
      </c>
      <c r="R55" s="36" t="s">
        <v>24</v>
      </c>
      <c r="S55" s="37" t="s">
        <v>6</v>
      </c>
    </row>
    <row r="56">
      <c r="A56" s="11" t="s">
        <v>105</v>
      </c>
      <c r="B56" s="35">
        <v>2235.0</v>
      </c>
      <c r="C56" s="36" t="s">
        <v>24</v>
      </c>
      <c r="D56" s="37" t="s">
        <v>8</v>
      </c>
      <c r="E56" s="16"/>
      <c r="F56" s="11" t="s">
        <v>106</v>
      </c>
      <c r="G56" s="35">
        <v>50000.0</v>
      </c>
      <c r="H56" s="36" t="s">
        <v>24</v>
      </c>
      <c r="I56" s="37" t="s">
        <v>14</v>
      </c>
      <c r="J56" s="16"/>
      <c r="K56" s="11" t="s">
        <v>105</v>
      </c>
      <c r="L56" s="35">
        <v>30000.0</v>
      </c>
      <c r="M56" s="36" t="s">
        <v>24</v>
      </c>
      <c r="N56" s="37" t="s">
        <v>8</v>
      </c>
      <c r="O56" s="16"/>
      <c r="P56" s="11" t="s">
        <v>105</v>
      </c>
      <c r="Q56" s="35">
        <v>30000.0</v>
      </c>
      <c r="R56" s="36" t="s">
        <v>24</v>
      </c>
      <c r="S56" s="37" t="s">
        <v>8</v>
      </c>
    </row>
    <row r="57">
      <c r="A57" s="11" t="s">
        <v>107</v>
      </c>
      <c r="B57" s="35">
        <v>2457.0</v>
      </c>
      <c r="C57" s="36" t="s">
        <v>24</v>
      </c>
      <c r="D57" s="37" t="s">
        <v>12</v>
      </c>
      <c r="E57" s="16"/>
      <c r="F57" s="11" t="s">
        <v>108</v>
      </c>
      <c r="G57" s="35">
        <v>10000.0</v>
      </c>
      <c r="H57" s="36" t="s">
        <v>29</v>
      </c>
      <c r="I57" s="37" t="s">
        <v>16</v>
      </c>
      <c r="J57" s="16"/>
      <c r="K57" s="11" t="s">
        <v>107</v>
      </c>
      <c r="L57" s="35">
        <v>10000.0</v>
      </c>
      <c r="M57" s="36" t="s">
        <v>24</v>
      </c>
      <c r="N57" s="37" t="s">
        <v>12</v>
      </c>
      <c r="O57" s="16"/>
      <c r="P57" s="11" t="s">
        <v>107</v>
      </c>
      <c r="Q57" s="35">
        <v>10000.0</v>
      </c>
      <c r="R57" s="36" t="s">
        <v>24</v>
      </c>
      <c r="S57" s="37" t="s">
        <v>12</v>
      </c>
    </row>
    <row r="58">
      <c r="A58" s="11" t="s">
        <v>109</v>
      </c>
      <c r="B58" s="35">
        <v>500.0</v>
      </c>
      <c r="C58" s="36" t="s">
        <v>24</v>
      </c>
      <c r="D58" s="37" t="s">
        <v>15</v>
      </c>
      <c r="E58" s="16"/>
      <c r="F58" s="11" t="s">
        <v>110</v>
      </c>
      <c r="G58" s="35">
        <v>30000.0</v>
      </c>
      <c r="H58" s="36" t="s">
        <v>24</v>
      </c>
      <c r="I58" s="37" t="s">
        <v>75</v>
      </c>
      <c r="J58" s="16"/>
      <c r="K58" s="11" t="s">
        <v>109</v>
      </c>
      <c r="L58" s="35">
        <v>1500.0</v>
      </c>
      <c r="M58" s="36" t="s">
        <v>24</v>
      </c>
      <c r="N58" s="37" t="s">
        <v>15</v>
      </c>
      <c r="O58" s="16"/>
      <c r="P58" s="11" t="s">
        <v>109</v>
      </c>
      <c r="Q58" s="35">
        <v>1500.0</v>
      </c>
      <c r="R58" s="36" t="s">
        <v>24</v>
      </c>
      <c r="S58" s="37" t="s">
        <v>15</v>
      </c>
    </row>
    <row r="59">
      <c r="A59" s="11" t="s">
        <v>111</v>
      </c>
      <c r="B59" s="35">
        <v>44332.0</v>
      </c>
      <c r="C59" s="36" t="s">
        <v>24</v>
      </c>
      <c r="D59" s="37" t="s">
        <v>13</v>
      </c>
      <c r="E59" s="16"/>
      <c r="F59" s="11" t="s">
        <v>112</v>
      </c>
      <c r="G59" s="35">
        <v>8000.0</v>
      </c>
      <c r="H59" s="36" t="s">
        <v>29</v>
      </c>
      <c r="I59" s="37" t="s">
        <v>16</v>
      </c>
      <c r="J59" s="16"/>
      <c r="K59" s="11" t="s">
        <v>111</v>
      </c>
      <c r="L59" s="35">
        <v>25000.0</v>
      </c>
      <c r="M59" s="36" t="s">
        <v>24</v>
      </c>
      <c r="N59" s="37" t="s">
        <v>13</v>
      </c>
      <c r="O59" s="16"/>
      <c r="P59" s="11" t="s">
        <v>111</v>
      </c>
      <c r="Q59" s="35">
        <v>25000.0</v>
      </c>
      <c r="R59" s="36" t="s">
        <v>24</v>
      </c>
      <c r="S59" s="37" t="s">
        <v>13</v>
      </c>
    </row>
    <row r="60">
      <c r="A60" s="11" t="s">
        <v>113</v>
      </c>
      <c r="B60" s="35">
        <v>20000.0</v>
      </c>
      <c r="C60" s="36" t="s">
        <v>24</v>
      </c>
      <c r="D60" s="37" t="s">
        <v>15</v>
      </c>
      <c r="E60" s="16"/>
      <c r="F60" s="11" t="s">
        <v>114</v>
      </c>
      <c r="G60" s="35">
        <v>20000.0</v>
      </c>
      <c r="H60" s="36" t="s">
        <v>24</v>
      </c>
      <c r="I60" s="37" t="s">
        <v>13</v>
      </c>
      <c r="J60" s="16"/>
      <c r="K60" s="11" t="s">
        <v>113</v>
      </c>
      <c r="L60" s="35">
        <v>20000.0</v>
      </c>
      <c r="M60" s="36" t="s">
        <v>24</v>
      </c>
      <c r="N60" s="37" t="s">
        <v>15</v>
      </c>
      <c r="O60" s="16"/>
      <c r="P60" s="11" t="s">
        <v>113</v>
      </c>
      <c r="Q60" s="35">
        <v>20000.0</v>
      </c>
      <c r="R60" s="36" t="s">
        <v>24</v>
      </c>
      <c r="S60" s="37" t="s">
        <v>15</v>
      </c>
    </row>
    <row r="61">
      <c r="A61" s="11" t="s">
        <v>115</v>
      </c>
      <c r="B61" s="35">
        <v>5000.0</v>
      </c>
      <c r="C61" s="36" t="s">
        <v>24</v>
      </c>
      <c r="D61" s="37" t="s">
        <v>14</v>
      </c>
      <c r="E61" s="16"/>
      <c r="F61" s="11" t="s">
        <v>116</v>
      </c>
      <c r="G61" s="35">
        <v>3000.0</v>
      </c>
      <c r="H61" s="36" t="s">
        <v>24</v>
      </c>
      <c r="I61" s="37" t="s">
        <v>10</v>
      </c>
      <c r="J61" s="16"/>
      <c r="K61" s="11" t="s">
        <v>115</v>
      </c>
      <c r="L61" s="35">
        <v>5000.0</v>
      </c>
      <c r="M61" s="36" t="s">
        <v>24</v>
      </c>
      <c r="N61" s="37" t="s">
        <v>14</v>
      </c>
      <c r="O61" s="16"/>
      <c r="P61" s="11" t="s">
        <v>115</v>
      </c>
      <c r="Q61" s="35">
        <v>5000.0</v>
      </c>
      <c r="R61" s="36" t="s">
        <v>24</v>
      </c>
      <c r="S61" s="37" t="s">
        <v>14</v>
      </c>
    </row>
    <row r="62">
      <c r="A62" s="11" t="s">
        <v>117</v>
      </c>
      <c r="B62" s="35">
        <v>15000.0</v>
      </c>
      <c r="C62" s="36" t="s">
        <v>24</v>
      </c>
      <c r="D62" s="37" t="s">
        <v>15</v>
      </c>
      <c r="E62" s="16"/>
      <c r="F62" s="11" t="s">
        <v>118</v>
      </c>
      <c r="G62" s="35">
        <v>12000.0</v>
      </c>
      <c r="H62" s="36" t="s">
        <v>24</v>
      </c>
      <c r="I62" s="37" t="s">
        <v>12</v>
      </c>
      <c r="J62" s="16"/>
      <c r="K62" s="11" t="s">
        <v>117</v>
      </c>
      <c r="L62" s="35">
        <v>15000.0</v>
      </c>
      <c r="M62" s="36" t="s">
        <v>24</v>
      </c>
      <c r="N62" s="37" t="s">
        <v>15</v>
      </c>
      <c r="O62" s="16"/>
      <c r="P62" s="11" t="s">
        <v>117</v>
      </c>
      <c r="Q62" s="35">
        <v>15000.0</v>
      </c>
      <c r="R62" s="36" t="s">
        <v>24</v>
      </c>
      <c r="S62" s="37" t="s">
        <v>15</v>
      </c>
    </row>
    <row r="63">
      <c r="A63" s="11" t="s">
        <v>119</v>
      </c>
      <c r="B63" s="35">
        <v>8000.0</v>
      </c>
      <c r="C63" s="36" t="s">
        <v>24</v>
      </c>
      <c r="D63" s="37" t="s">
        <v>15</v>
      </c>
      <c r="E63" s="16"/>
      <c r="F63" s="11" t="s">
        <v>120</v>
      </c>
      <c r="G63" s="35">
        <v>25000.0</v>
      </c>
      <c r="H63" s="36" t="s">
        <v>29</v>
      </c>
      <c r="I63" s="37" t="s">
        <v>16</v>
      </c>
      <c r="J63" s="16"/>
      <c r="K63" s="11" t="s">
        <v>119</v>
      </c>
      <c r="L63" s="35">
        <v>8000.0</v>
      </c>
      <c r="M63" s="36" t="s">
        <v>24</v>
      </c>
      <c r="N63" s="37" t="s">
        <v>15</v>
      </c>
      <c r="O63" s="16"/>
      <c r="P63" s="11" t="s">
        <v>119</v>
      </c>
      <c r="Q63" s="35">
        <v>8000.0</v>
      </c>
      <c r="R63" s="36" t="s">
        <v>24</v>
      </c>
      <c r="S63" s="37" t="s">
        <v>15</v>
      </c>
    </row>
    <row r="64">
      <c r="A64" s="11" t="s">
        <v>121</v>
      </c>
      <c r="B64" s="35">
        <v>60000.0</v>
      </c>
      <c r="C64" s="36" t="s">
        <v>24</v>
      </c>
      <c r="D64" s="37" t="s">
        <v>14</v>
      </c>
      <c r="E64" s="16"/>
      <c r="F64" s="11" t="s">
        <v>122</v>
      </c>
      <c r="G64" s="35">
        <v>8000.0</v>
      </c>
      <c r="H64" s="36" t="s">
        <v>24</v>
      </c>
      <c r="I64" s="37" t="s">
        <v>15</v>
      </c>
      <c r="J64" s="16"/>
      <c r="K64" s="11" t="s">
        <v>41</v>
      </c>
      <c r="L64" s="35">
        <v>33.0</v>
      </c>
      <c r="M64" s="36" t="s">
        <v>24</v>
      </c>
      <c r="N64" s="37" t="s">
        <v>15</v>
      </c>
      <c r="O64" s="16"/>
      <c r="P64" s="11" t="s">
        <v>121</v>
      </c>
      <c r="Q64" s="35">
        <v>60000.0</v>
      </c>
      <c r="R64" s="36" t="s">
        <v>24</v>
      </c>
      <c r="S64" s="37" t="s">
        <v>14</v>
      </c>
    </row>
    <row r="65">
      <c r="A65" s="11" t="s">
        <v>123</v>
      </c>
      <c r="B65" s="35">
        <v>12000.0</v>
      </c>
      <c r="C65" s="36" t="s">
        <v>24</v>
      </c>
      <c r="D65" s="37" t="s">
        <v>14</v>
      </c>
      <c r="E65" s="16"/>
      <c r="F65" s="11" t="s">
        <v>124</v>
      </c>
      <c r="G65" s="35">
        <v>10000.0</v>
      </c>
      <c r="H65" s="36" t="s">
        <v>24</v>
      </c>
      <c r="I65" s="37" t="s">
        <v>14</v>
      </c>
      <c r="J65" s="16"/>
      <c r="K65" s="11" t="s">
        <v>44</v>
      </c>
      <c r="L65" s="35">
        <v>446.0</v>
      </c>
      <c r="M65" s="36" t="s">
        <v>29</v>
      </c>
      <c r="N65" s="37" t="s">
        <v>16</v>
      </c>
      <c r="O65" s="16"/>
      <c r="P65" s="11" t="s">
        <v>123</v>
      </c>
      <c r="Q65" s="35">
        <v>12000.0</v>
      </c>
      <c r="R65" s="36" t="s">
        <v>24</v>
      </c>
      <c r="S65" s="37" t="s">
        <v>14</v>
      </c>
    </row>
    <row r="66">
      <c r="A66" s="11" t="s">
        <v>125</v>
      </c>
      <c r="B66" s="35">
        <v>223.0</v>
      </c>
      <c r="C66" s="36" t="s">
        <v>24</v>
      </c>
      <c r="D66" s="37" t="s">
        <v>6</v>
      </c>
      <c r="E66" s="16"/>
      <c r="F66" s="11" t="s">
        <v>126</v>
      </c>
      <c r="G66" s="35">
        <v>800.0</v>
      </c>
      <c r="H66" s="36" t="s">
        <v>24</v>
      </c>
      <c r="I66" s="37" t="s">
        <v>6</v>
      </c>
      <c r="J66" s="16"/>
      <c r="K66" s="11" t="s">
        <v>47</v>
      </c>
      <c r="L66" s="35">
        <v>752.0</v>
      </c>
      <c r="M66" s="36" t="s">
        <v>29</v>
      </c>
      <c r="N66" s="37" t="s">
        <v>16</v>
      </c>
      <c r="O66" s="16"/>
      <c r="P66" s="11" t="s">
        <v>125</v>
      </c>
      <c r="Q66" s="35">
        <v>7000.0</v>
      </c>
      <c r="R66" s="36" t="s">
        <v>24</v>
      </c>
      <c r="S66" s="37" t="s">
        <v>6</v>
      </c>
    </row>
    <row r="67">
      <c r="A67" s="11" t="s">
        <v>127</v>
      </c>
      <c r="B67" s="35">
        <v>4000.0</v>
      </c>
      <c r="C67" s="36" t="s">
        <v>24</v>
      </c>
      <c r="D67" s="37" t="s">
        <v>6</v>
      </c>
      <c r="E67" s="16"/>
      <c r="F67" s="11" t="s">
        <v>128</v>
      </c>
      <c r="G67" s="35">
        <v>45000.0</v>
      </c>
      <c r="H67" s="36" t="s">
        <v>24</v>
      </c>
      <c r="I67" s="37" t="s">
        <v>14</v>
      </c>
      <c r="J67" s="16"/>
      <c r="K67" s="11" t="s">
        <v>50</v>
      </c>
      <c r="L67" s="35">
        <v>836.0</v>
      </c>
      <c r="M67" s="36" t="s">
        <v>24</v>
      </c>
      <c r="N67" s="37" t="s">
        <v>10</v>
      </c>
      <c r="O67" s="16"/>
      <c r="P67" s="11" t="s">
        <v>127</v>
      </c>
      <c r="Q67" s="35">
        <v>4000.0</v>
      </c>
      <c r="R67" s="36" t="s">
        <v>24</v>
      </c>
      <c r="S67" s="37" t="s">
        <v>6</v>
      </c>
    </row>
    <row r="68">
      <c r="A68" s="11" t="s">
        <v>129</v>
      </c>
      <c r="B68" s="35">
        <v>244.0</v>
      </c>
      <c r="C68" s="36" t="s">
        <v>29</v>
      </c>
      <c r="D68" s="37" t="s">
        <v>16</v>
      </c>
      <c r="E68" s="16"/>
      <c r="F68" s="11" t="s">
        <v>130</v>
      </c>
      <c r="G68" s="35">
        <v>100000.0</v>
      </c>
      <c r="H68" s="36" t="s">
        <v>29</v>
      </c>
      <c r="I68" s="37" t="s">
        <v>16</v>
      </c>
      <c r="J68" s="16"/>
      <c r="K68" s="11" t="s">
        <v>53</v>
      </c>
      <c r="L68" s="35">
        <v>3566.0</v>
      </c>
      <c r="M68" s="36" t="s">
        <v>24</v>
      </c>
      <c r="N68" s="37" t="s">
        <v>8</v>
      </c>
      <c r="O68" s="16"/>
      <c r="P68" s="11" t="s">
        <v>129</v>
      </c>
      <c r="Q68" s="35">
        <v>30000.0</v>
      </c>
      <c r="R68" s="36" t="s">
        <v>29</v>
      </c>
      <c r="S68" s="37" t="s">
        <v>16</v>
      </c>
    </row>
    <row r="69">
      <c r="A69" s="11" t="s">
        <v>131</v>
      </c>
      <c r="B69" s="35">
        <v>22467.0</v>
      </c>
      <c r="C69" s="36" t="s">
        <v>24</v>
      </c>
      <c r="D69" s="37" t="s">
        <v>15</v>
      </c>
      <c r="E69" s="16"/>
      <c r="F69" s="11" t="s">
        <v>132</v>
      </c>
      <c r="G69" s="35">
        <v>2000.0</v>
      </c>
      <c r="H69" s="36" t="s">
        <v>24</v>
      </c>
      <c r="I69" s="37" t="s">
        <v>15</v>
      </c>
      <c r="J69" s="16"/>
      <c r="K69" s="11" t="s">
        <v>56</v>
      </c>
      <c r="L69" s="35">
        <v>2563.0</v>
      </c>
      <c r="M69" s="36" t="s">
        <v>24</v>
      </c>
      <c r="N69" s="37" t="s">
        <v>12</v>
      </c>
      <c r="O69" s="16"/>
      <c r="P69" s="11" t="s">
        <v>131</v>
      </c>
      <c r="Q69" s="35">
        <v>2500.0</v>
      </c>
      <c r="R69" s="36" t="s">
        <v>24</v>
      </c>
      <c r="S69" s="37" t="s">
        <v>15</v>
      </c>
    </row>
    <row r="70">
      <c r="A70" s="11" t="s">
        <v>133</v>
      </c>
      <c r="B70" s="35">
        <v>5433.0</v>
      </c>
      <c r="C70" s="36" t="s">
        <v>24</v>
      </c>
      <c r="D70" s="37" t="s">
        <v>12</v>
      </c>
      <c r="E70" s="16"/>
      <c r="F70" s="11" t="s">
        <v>134</v>
      </c>
      <c r="G70" s="35">
        <v>400.0</v>
      </c>
      <c r="H70" s="36" t="s">
        <v>24</v>
      </c>
      <c r="I70" s="37" t="s">
        <v>12</v>
      </c>
      <c r="J70" s="16"/>
      <c r="K70" s="11" t="s">
        <v>59</v>
      </c>
      <c r="L70" s="35">
        <v>2456.0</v>
      </c>
      <c r="M70" s="36" t="s">
        <v>24</v>
      </c>
      <c r="N70" s="37" t="s">
        <v>14</v>
      </c>
      <c r="O70" s="16"/>
      <c r="P70" s="11" t="s">
        <v>133</v>
      </c>
      <c r="Q70" s="35">
        <v>20000.0</v>
      </c>
      <c r="R70" s="36" t="s">
        <v>24</v>
      </c>
      <c r="S70" s="37" t="s">
        <v>12</v>
      </c>
    </row>
    <row r="71">
      <c r="A71" s="11" t="s">
        <v>135</v>
      </c>
      <c r="B71" s="35">
        <v>6784.0</v>
      </c>
      <c r="C71" s="36" t="s">
        <v>24</v>
      </c>
      <c r="D71" s="37" t="s">
        <v>75</v>
      </c>
      <c r="E71" s="16"/>
      <c r="F71" s="11" t="s">
        <v>136</v>
      </c>
      <c r="G71" s="35">
        <v>15000.0</v>
      </c>
      <c r="H71" s="36" t="s">
        <v>29</v>
      </c>
      <c r="I71" s="37" t="s">
        <v>16</v>
      </c>
      <c r="J71" s="16"/>
      <c r="K71" s="11" t="s">
        <v>62</v>
      </c>
      <c r="L71" s="35">
        <v>321.0</v>
      </c>
      <c r="M71" s="36" t="s">
        <v>24</v>
      </c>
      <c r="N71" s="37" t="s">
        <v>14</v>
      </c>
      <c r="O71" s="16"/>
      <c r="P71" s="11" t="s">
        <v>135</v>
      </c>
      <c r="Q71" s="35">
        <v>50000.0</v>
      </c>
      <c r="R71" s="36" t="s">
        <v>24</v>
      </c>
      <c r="S71" s="37" t="s">
        <v>75</v>
      </c>
    </row>
    <row r="72">
      <c r="A72" s="11" t="s">
        <v>137</v>
      </c>
      <c r="B72" s="35">
        <v>35789.0</v>
      </c>
      <c r="C72" s="36" t="s">
        <v>24</v>
      </c>
      <c r="D72" s="37" t="s">
        <v>14</v>
      </c>
      <c r="E72" s="16"/>
      <c r="F72" s="11" t="s">
        <v>138</v>
      </c>
      <c r="G72" s="35">
        <v>5000.0</v>
      </c>
      <c r="H72" s="36" t="s">
        <v>24</v>
      </c>
      <c r="I72" s="37" t="s">
        <v>15</v>
      </c>
      <c r="J72" s="16"/>
      <c r="K72" s="11" t="s">
        <v>65</v>
      </c>
      <c r="L72" s="35">
        <v>578.0</v>
      </c>
      <c r="M72" s="36" t="s">
        <v>24</v>
      </c>
      <c r="N72" s="37" t="s">
        <v>15</v>
      </c>
      <c r="O72" s="16"/>
      <c r="P72" s="11" t="s">
        <v>137</v>
      </c>
      <c r="Q72" s="35">
        <v>10000.0</v>
      </c>
      <c r="R72" s="36" t="s">
        <v>24</v>
      </c>
      <c r="S72" s="37" t="s">
        <v>14</v>
      </c>
    </row>
    <row r="73">
      <c r="A73" s="11" t="s">
        <v>114</v>
      </c>
      <c r="B73" s="35">
        <v>244678.0</v>
      </c>
      <c r="C73" s="36" t="s">
        <v>24</v>
      </c>
      <c r="D73" s="37" t="s">
        <v>13</v>
      </c>
      <c r="E73" s="16"/>
      <c r="F73" s="11" t="s">
        <v>139</v>
      </c>
      <c r="G73" s="35">
        <v>2500.0</v>
      </c>
      <c r="H73" s="36" t="s">
        <v>24</v>
      </c>
      <c r="I73" s="37" t="s">
        <v>10</v>
      </c>
      <c r="J73" s="16"/>
      <c r="K73" s="11" t="s">
        <v>68</v>
      </c>
      <c r="L73" s="35">
        <v>3357.0</v>
      </c>
      <c r="M73" s="36" t="s">
        <v>29</v>
      </c>
      <c r="N73" s="37" t="s">
        <v>16</v>
      </c>
      <c r="O73" s="16"/>
      <c r="P73" s="11" t="s">
        <v>114</v>
      </c>
      <c r="Q73" s="35">
        <v>15000.0</v>
      </c>
      <c r="R73" s="36" t="s">
        <v>24</v>
      </c>
      <c r="S73" s="37" t="s">
        <v>13</v>
      </c>
    </row>
    <row r="74">
      <c r="A74" s="11" t="s">
        <v>140</v>
      </c>
      <c r="B74" s="35">
        <v>4433.0</v>
      </c>
      <c r="C74" s="36" t="s">
        <v>24</v>
      </c>
      <c r="D74" s="37" t="s">
        <v>10</v>
      </c>
      <c r="E74" s="16"/>
      <c r="F74" s="11" t="s">
        <v>141</v>
      </c>
      <c r="G74" s="35">
        <v>5000.0</v>
      </c>
      <c r="H74" s="36" t="s">
        <v>24</v>
      </c>
      <c r="I74" s="37" t="s">
        <v>8</v>
      </c>
      <c r="J74" s="16"/>
      <c r="K74" s="11" t="s">
        <v>70</v>
      </c>
      <c r="L74" s="35">
        <v>22.0</v>
      </c>
      <c r="M74" s="36" t="s">
        <v>24</v>
      </c>
      <c r="N74" s="37" t="s">
        <v>15</v>
      </c>
      <c r="O74" s="16"/>
      <c r="P74" s="11" t="s">
        <v>140</v>
      </c>
      <c r="Q74" s="35">
        <v>5000.0</v>
      </c>
      <c r="R74" s="36" t="s">
        <v>24</v>
      </c>
      <c r="S74" s="37" t="s">
        <v>10</v>
      </c>
    </row>
    <row r="75">
      <c r="A75" s="11" t="s">
        <v>142</v>
      </c>
      <c r="B75" s="35">
        <v>50000.0</v>
      </c>
      <c r="C75" s="36" t="s">
        <v>29</v>
      </c>
      <c r="D75" s="37" t="s">
        <v>16</v>
      </c>
      <c r="F75" s="11" t="s">
        <v>143</v>
      </c>
      <c r="G75" s="35">
        <v>3000.0</v>
      </c>
      <c r="H75" s="36" t="s">
        <v>24</v>
      </c>
      <c r="I75" s="37" t="s">
        <v>15</v>
      </c>
      <c r="K75" s="11" t="s">
        <v>38</v>
      </c>
      <c r="L75" s="35">
        <v>500.0</v>
      </c>
      <c r="M75" s="36" t="s">
        <v>24</v>
      </c>
      <c r="N75" s="37" t="s">
        <v>12</v>
      </c>
      <c r="O75" s="16"/>
      <c r="P75" s="11" t="s">
        <v>142</v>
      </c>
      <c r="Q75" s="35">
        <v>50000.0</v>
      </c>
      <c r="R75" s="36" t="s">
        <v>29</v>
      </c>
      <c r="S75" s="37" t="s">
        <v>16</v>
      </c>
    </row>
    <row r="76">
      <c r="A76" s="11" t="s">
        <v>144</v>
      </c>
      <c r="B76" s="35">
        <v>35678.0</v>
      </c>
      <c r="C76" s="36" t="s">
        <v>24</v>
      </c>
      <c r="D76" s="37" t="s">
        <v>15</v>
      </c>
      <c r="F76" s="11" t="s">
        <v>145</v>
      </c>
      <c r="G76" s="35">
        <v>30000.0</v>
      </c>
      <c r="H76" s="36" t="s">
        <v>24</v>
      </c>
      <c r="I76" s="37" t="s">
        <v>8</v>
      </c>
      <c r="K76" s="11" t="s">
        <v>72</v>
      </c>
      <c r="L76" s="35">
        <v>300.0</v>
      </c>
      <c r="M76" s="36" t="s">
        <v>24</v>
      </c>
      <c r="N76" s="37" t="s">
        <v>15</v>
      </c>
      <c r="O76" s="16"/>
      <c r="P76" s="11" t="s">
        <v>144</v>
      </c>
      <c r="Q76" s="35">
        <v>8000.0</v>
      </c>
      <c r="R76" s="36" t="s">
        <v>24</v>
      </c>
      <c r="S76" s="37" t="s">
        <v>15</v>
      </c>
    </row>
    <row r="77">
      <c r="A77" s="11" t="s">
        <v>146</v>
      </c>
      <c r="B77" s="35">
        <v>333678.0</v>
      </c>
      <c r="C77" s="36" t="s">
        <v>24</v>
      </c>
      <c r="D77" s="37" t="s">
        <v>15</v>
      </c>
      <c r="F77" s="11" t="s">
        <v>147</v>
      </c>
      <c r="G77" s="35">
        <v>2000.0</v>
      </c>
      <c r="H77" s="36" t="s">
        <v>24</v>
      </c>
      <c r="I77" s="37" t="s">
        <v>6</v>
      </c>
      <c r="K77" s="11" t="s">
        <v>73</v>
      </c>
      <c r="L77" s="35">
        <v>3500.0</v>
      </c>
      <c r="M77" s="36" t="s">
        <v>24</v>
      </c>
      <c r="N77" s="37" t="s">
        <v>6</v>
      </c>
      <c r="O77" s="16"/>
      <c r="P77" s="11" t="s">
        <v>146</v>
      </c>
      <c r="Q77" s="35">
        <v>2000.0</v>
      </c>
      <c r="R77" s="36" t="s">
        <v>24</v>
      </c>
      <c r="S77" s="37" t="s">
        <v>15</v>
      </c>
    </row>
    <row r="78">
      <c r="A78" s="11" t="s">
        <v>148</v>
      </c>
      <c r="B78" s="35">
        <v>3578.0</v>
      </c>
      <c r="C78" s="36" t="s">
        <v>29</v>
      </c>
      <c r="D78" s="37" t="s">
        <v>16</v>
      </c>
      <c r="F78" s="11" t="s">
        <v>149</v>
      </c>
      <c r="G78" s="35">
        <v>1500.0</v>
      </c>
      <c r="H78" s="36" t="s">
        <v>24</v>
      </c>
      <c r="I78" s="37" t="s">
        <v>15</v>
      </c>
      <c r="K78" s="11" t="s">
        <v>74</v>
      </c>
      <c r="L78" s="35">
        <v>25000.0</v>
      </c>
      <c r="M78" s="36" t="s">
        <v>24</v>
      </c>
      <c r="N78" s="37" t="s">
        <v>75</v>
      </c>
      <c r="O78" s="16"/>
      <c r="P78" s="11" t="s">
        <v>148</v>
      </c>
      <c r="Q78" s="35">
        <v>15000.0</v>
      </c>
      <c r="R78" s="36" t="s">
        <v>29</v>
      </c>
      <c r="S78" s="37" t="s">
        <v>16</v>
      </c>
    </row>
    <row r="79">
      <c r="A79" s="11" t="s">
        <v>150</v>
      </c>
      <c r="B79" s="35">
        <v>3356788.0</v>
      </c>
      <c r="C79" s="36" t="s">
        <v>24</v>
      </c>
      <c r="D79" s="37" t="s">
        <v>6</v>
      </c>
      <c r="F79" s="11" t="s">
        <v>151</v>
      </c>
      <c r="G79" s="35">
        <v>1200.0</v>
      </c>
      <c r="H79" s="36" t="s">
        <v>29</v>
      </c>
      <c r="I79" s="37" t="s">
        <v>16</v>
      </c>
      <c r="K79" s="11" t="s">
        <v>76</v>
      </c>
      <c r="L79" s="35">
        <v>6000.0</v>
      </c>
      <c r="M79" s="36" t="s">
        <v>24</v>
      </c>
      <c r="N79" s="37" t="s">
        <v>14</v>
      </c>
      <c r="O79" s="16"/>
      <c r="P79" s="11" t="s">
        <v>150</v>
      </c>
      <c r="Q79" s="35">
        <v>2500.0</v>
      </c>
      <c r="R79" s="36" t="s">
        <v>24</v>
      </c>
      <c r="S79" s="37" t="s">
        <v>6</v>
      </c>
    </row>
    <row r="80">
      <c r="A80" s="11" t="s">
        <v>152</v>
      </c>
      <c r="B80" s="35">
        <v>3000.0</v>
      </c>
      <c r="C80" s="36" t="s">
        <v>29</v>
      </c>
      <c r="D80" s="37" t="s">
        <v>16</v>
      </c>
      <c r="F80" s="11" t="s">
        <v>152</v>
      </c>
      <c r="G80" s="35">
        <v>3000.0</v>
      </c>
      <c r="H80" s="36" t="s">
        <v>29</v>
      </c>
      <c r="I80" s="37" t="s">
        <v>16</v>
      </c>
      <c r="K80" s="11" t="s">
        <v>77</v>
      </c>
      <c r="L80" s="35">
        <v>10000.0</v>
      </c>
      <c r="M80" s="36" t="s">
        <v>24</v>
      </c>
      <c r="N80" s="37" t="s">
        <v>15</v>
      </c>
      <c r="O80" s="16"/>
      <c r="P80" s="11" t="s">
        <v>152</v>
      </c>
      <c r="Q80" s="35">
        <v>3000.0</v>
      </c>
      <c r="R80" s="36" t="s">
        <v>29</v>
      </c>
      <c r="S80" s="37" t="s">
        <v>16</v>
      </c>
    </row>
    <row r="81">
      <c r="A81" s="11" t="s">
        <v>153</v>
      </c>
      <c r="B81" s="35">
        <v>12000.0</v>
      </c>
      <c r="C81" s="36" t="s">
        <v>24</v>
      </c>
      <c r="D81" s="37" t="s">
        <v>8</v>
      </c>
      <c r="F81" s="11" t="s">
        <v>153</v>
      </c>
      <c r="G81" s="35">
        <v>12000.0</v>
      </c>
      <c r="H81" s="36" t="s">
        <v>24</v>
      </c>
      <c r="I81" s="37" t="s">
        <v>8</v>
      </c>
      <c r="K81" s="11" t="s">
        <v>78</v>
      </c>
      <c r="L81" s="35">
        <v>12000.0</v>
      </c>
      <c r="M81" s="36" t="s">
        <v>29</v>
      </c>
      <c r="N81" s="37" t="s">
        <v>16</v>
      </c>
      <c r="O81" s="16"/>
      <c r="P81" s="11" t="s">
        <v>153</v>
      </c>
      <c r="Q81" s="35">
        <v>12000.0</v>
      </c>
      <c r="R81" s="36" t="s">
        <v>24</v>
      </c>
      <c r="S81" s="37" t="s">
        <v>8</v>
      </c>
    </row>
    <row r="82">
      <c r="L82" s="16"/>
      <c r="M82" s="16"/>
      <c r="N82" s="16"/>
      <c r="O82" s="16"/>
      <c r="P82" s="16"/>
    </row>
    <row r="83">
      <c r="L83" s="16"/>
      <c r="M83" s="16"/>
      <c r="N83" s="16"/>
      <c r="O83" s="16"/>
      <c r="P83" s="16"/>
    </row>
    <row r="84">
      <c r="L84" s="16"/>
      <c r="M84" s="16"/>
      <c r="N84" s="16"/>
      <c r="O84" s="16"/>
      <c r="P84" s="16"/>
    </row>
    <row r="85">
      <c r="L85" s="16"/>
      <c r="M85" s="16"/>
      <c r="N85" s="16"/>
      <c r="O85" s="16"/>
      <c r="P85" s="16"/>
    </row>
    <row r="86">
      <c r="L86" s="16"/>
      <c r="M86" s="16"/>
      <c r="N86" s="16"/>
      <c r="O86" s="16"/>
      <c r="P86" s="16"/>
    </row>
    <row r="87">
      <c r="L87" s="16"/>
      <c r="M87" s="16"/>
      <c r="N87" s="16"/>
      <c r="O87" s="16"/>
      <c r="P87" s="16"/>
    </row>
    <row r="88">
      <c r="L88" s="16"/>
      <c r="M88" s="16"/>
      <c r="N88" s="16"/>
      <c r="O88" s="16"/>
      <c r="P88" s="16"/>
    </row>
    <row r="89">
      <c r="L89" s="16"/>
      <c r="M89" s="16"/>
      <c r="N89" s="16"/>
      <c r="O89" s="16"/>
      <c r="P89" s="16"/>
    </row>
    <row r="90">
      <c r="L90" s="16"/>
      <c r="M90" s="16"/>
      <c r="N90" s="16"/>
      <c r="O90" s="16"/>
      <c r="P90" s="16"/>
    </row>
    <row r="91">
      <c r="L91" s="16"/>
      <c r="M91" s="16"/>
      <c r="N91" s="16"/>
      <c r="O91" s="16"/>
      <c r="P91" s="16"/>
    </row>
    <row r="92">
      <c r="L92" s="16"/>
      <c r="M92" s="16"/>
      <c r="N92" s="16"/>
      <c r="O92" s="16"/>
      <c r="P92" s="16"/>
    </row>
    <row r="93">
      <c r="L93" s="16"/>
      <c r="M93" s="16"/>
      <c r="N93" s="16"/>
      <c r="O93" s="16"/>
      <c r="P93" s="16"/>
    </row>
    <row r="94">
      <c r="L94" s="16"/>
      <c r="M94" s="16"/>
      <c r="N94" s="16"/>
      <c r="O94" s="16"/>
      <c r="P94" s="16"/>
    </row>
    <row r="95">
      <c r="L95" s="16"/>
      <c r="M95" s="16"/>
      <c r="N95" s="16"/>
      <c r="O95" s="16"/>
      <c r="P95" s="16"/>
    </row>
    <row r="96">
      <c r="L96" s="16"/>
      <c r="M96" s="16"/>
      <c r="N96" s="16"/>
      <c r="O96" s="16"/>
      <c r="P96" s="16"/>
    </row>
    <row r="97">
      <c r="L97" s="16"/>
      <c r="M97" s="16"/>
      <c r="N97" s="16"/>
      <c r="O97" s="16"/>
      <c r="P97" s="16"/>
    </row>
    <row r="98">
      <c r="L98" s="16"/>
      <c r="M98" s="16"/>
      <c r="N98" s="16"/>
      <c r="O98" s="16"/>
      <c r="P98" s="16"/>
    </row>
    <row r="99">
      <c r="L99" s="16"/>
      <c r="M99" s="16"/>
      <c r="N99" s="16"/>
      <c r="O99" s="16"/>
      <c r="P99" s="16"/>
    </row>
    <row r="100">
      <c r="L100" s="16"/>
      <c r="M100" s="16"/>
      <c r="N100" s="16"/>
      <c r="O100" s="16"/>
      <c r="P100" s="16"/>
    </row>
    <row r="101">
      <c r="L101" s="16"/>
      <c r="M101" s="16"/>
      <c r="N101" s="16"/>
      <c r="O101" s="16"/>
      <c r="P101" s="16"/>
    </row>
    <row r="102">
      <c r="L102" s="16"/>
      <c r="M102" s="16"/>
      <c r="N102" s="16"/>
      <c r="O102" s="16"/>
      <c r="P102" s="16"/>
    </row>
    <row r="103">
      <c r="L103" s="16"/>
      <c r="M103" s="16"/>
      <c r="N103" s="16"/>
      <c r="O103" s="16"/>
      <c r="P103" s="16"/>
    </row>
    <row r="104">
      <c r="L104" s="16"/>
      <c r="M104" s="16"/>
      <c r="N104" s="16"/>
      <c r="O104" s="16"/>
      <c r="P104" s="16"/>
    </row>
    <row r="105">
      <c r="L105" s="16"/>
      <c r="M105" s="16"/>
      <c r="N105" s="16"/>
      <c r="O105" s="16"/>
      <c r="P105" s="16"/>
    </row>
    <row r="106">
      <c r="L106" s="16"/>
      <c r="M106" s="16"/>
      <c r="N106" s="16"/>
      <c r="O106" s="16"/>
      <c r="P106" s="16"/>
    </row>
    <row r="107">
      <c r="L107" s="16"/>
      <c r="M107" s="16"/>
      <c r="N107" s="16"/>
      <c r="O107" s="16"/>
      <c r="P107" s="16"/>
    </row>
    <row r="108">
      <c r="L108" s="16"/>
      <c r="M108" s="16"/>
      <c r="N108" s="16"/>
      <c r="O108" s="16"/>
      <c r="P108" s="16"/>
    </row>
    <row r="109">
      <c r="L109" s="16"/>
      <c r="M109" s="16"/>
      <c r="N109" s="16"/>
      <c r="O109" s="16"/>
      <c r="P109" s="16"/>
    </row>
    <row r="110">
      <c r="L110" s="16"/>
      <c r="M110" s="16"/>
      <c r="N110" s="16"/>
      <c r="O110" s="16"/>
      <c r="P110" s="16"/>
    </row>
    <row r="111">
      <c r="L111" s="16"/>
      <c r="M111" s="16"/>
      <c r="N111" s="16"/>
      <c r="O111" s="16"/>
      <c r="P111" s="16"/>
    </row>
    <row r="112">
      <c r="L112" s="16"/>
      <c r="M112" s="16"/>
      <c r="N112" s="16"/>
      <c r="O112" s="16"/>
      <c r="P112" s="16"/>
    </row>
    <row r="113">
      <c r="L113" s="16"/>
      <c r="M113" s="16"/>
      <c r="N113" s="16"/>
      <c r="O113" s="16"/>
      <c r="P113" s="16"/>
    </row>
    <row r="114">
      <c r="L114" s="16"/>
      <c r="M114" s="16"/>
      <c r="N114" s="16"/>
      <c r="O114" s="16"/>
      <c r="P114" s="16"/>
    </row>
    <row r="115">
      <c r="L115" s="16"/>
      <c r="M115" s="16"/>
      <c r="N115" s="16"/>
      <c r="O115" s="16"/>
      <c r="P115" s="16"/>
    </row>
    <row r="116">
      <c r="L116" s="16"/>
      <c r="M116" s="16"/>
      <c r="N116" s="16"/>
      <c r="O116" s="16"/>
      <c r="P116" s="16"/>
    </row>
    <row r="117">
      <c r="L117" s="16"/>
      <c r="M117" s="16"/>
      <c r="N117" s="16"/>
      <c r="O117" s="16"/>
      <c r="P117" s="16"/>
    </row>
    <row r="118">
      <c r="L118" s="16"/>
      <c r="M118" s="16"/>
      <c r="N118" s="16"/>
      <c r="O118" s="16"/>
      <c r="P118" s="16"/>
    </row>
    <row r="119">
      <c r="L119" s="16"/>
      <c r="M119" s="16"/>
      <c r="N119" s="16"/>
      <c r="O119" s="16"/>
      <c r="P119" s="16"/>
    </row>
    <row r="120">
      <c r="L120" s="16"/>
      <c r="M120" s="16"/>
      <c r="N120" s="16"/>
      <c r="O120" s="16"/>
      <c r="P120" s="16"/>
    </row>
    <row r="121">
      <c r="L121" s="16"/>
      <c r="M121" s="16"/>
      <c r="N121" s="16"/>
      <c r="O121" s="16"/>
      <c r="P121" s="16"/>
    </row>
    <row r="122">
      <c r="L122" s="16"/>
      <c r="M122" s="16"/>
      <c r="N122" s="16"/>
      <c r="O122" s="16"/>
      <c r="P122" s="16"/>
    </row>
    <row r="123">
      <c r="L123" s="16"/>
      <c r="M123" s="16"/>
      <c r="N123" s="16"/>
      <c r="O123" s="16"/>
      <c r="P123" s="16"/>
    </row>
    <row r="124">
      <c r="L124" s="16"/>
      <c r="M124" s="16"/>
      <c r="N124" s="16"/>
      <c r="O124" s="16"/>
      <c r="P124" s="16"/>
    </row>
    <row r="125">
      <c r="L125" s="16"/>
      <c r="M125" s="16"/>
      <c r="N125" s="16"/>
      <c r="O125" s="16"/>
      <c r="P125" s="16"/>
    </row>
    <row r="126">
      <c r="L126" s="16"/>
      <c r="M126" s="16"/>
      <c r="N126" s="16"/>
      <c r="O126" s="16"/>
      <c r="P126" s="16"/>
    </row>
    <row r="127">
      <c r="L127" s="16"/>
      <c r="M127" s="16"/>
      <c r="N127" s="16"/>
      <c r="O127" s="16"/>
      <c r="P127" s="16"/>
    </row>
    <row r="128">
      <c r="L128" s="16"/>
      <c r="M128" s="16"/>
      <c r="N128" s="16"/>
      <c r="O128" s="16"/>
      <c r="P128" s="16"/>
    </row>
    <row r="129">
      <c r="L129" s="16"/>
      <c r="M129" s="16"/>
      <c r="N129" s="16"/>
      <c r="O129" s="16"/>
      <c r="P129" s="16"/>
    </row>
    <row r="130">
      <c r="L130" s="16"/>
      <c r="M130" s="16"/>
      <c r="N130" s="16"/>
      <c r="O130" s="16"/>
      <c r="P130" s="16"/>
    </row>
    <row r="131">
      <c r="L131" s="16"/>
      <c r="M131" s="16"/>
      <c r="N131" s="16"/>
      <c r="O131" s="16"/>
      <c r="P131" s="16"/>
    </row>
    <row r="132">
      <c r="L132" s="16"/>
      <c r="M132" s="16"/>
      <c r="N132" s="16"/>
      <c r="O132" s="16"/>
      <c r="P132" s="16"/>
    </row>
    <row r="133">
      <c r="L133" s="16"/>
      <c r="M133" s="16"/>
      <c r="N133" s="16"/>
      <c r="O133" s="16"/>
      <c r="P133" s="16"/>
    </row>
    <row r="134">
      <c r="L134" s="16"/>
      <c r="M134" s="16"/>
      <c r="N134" s="16"/>
      <c r="O134" s="16"/>
      <c r="P134" s="16"/>
    </row>
    <row r="135">
      <c r="L135" s="16"/>
      <c r="M135" s="16"/>
      <c r="N135" s="16"/>
      <c r="O135" s="16"/>
      <c r="P135" s="16"/>
    </row>
    <row r="136">
      <c r="L136" s="16"/>
      <c r="M136" s="16"/>
      <c r="N136" s="16"/>
      <c r="O136" s="16"/>
      <c r="P136" s="16"/>
    </row>
    <row r="137">
      <c r="L137" s="16"/>
      <c r="M137" s="16"/>
      <c r="N137" s="16"/>
      <c r="O137" s="16"/>
      <c r="P137" s="16"/>
    </row>
    <row r="138">
      <c r="L138" s="16"/>
      <c r="M138" s="16"/>
      <c r="N138" s="16"/>
      <c r="O138" s="16"/>
      <c r="P138" s="16"/>
    </row>
    <row r="139">
      <c r="L139" s="16"/>
      <c r="M139" s="16"/>
      <c r="N139" s="16"/>
      <c r="O139" s="16"/>
      <c r="P139" s="16"/>
    </row>
    <row r="140">
      <c r="L140" s="16"/>
      <c r="M140" s="16"/>
      <c r="N140" s="16"/>
      <c r="O140" s="16"/>
      <c r="P140" s="16"/>
    </row>
    <row r="141">
      <c r="L141" s="16"/>
      <c r="M141" s="16"/>
      <c r="N141" s="16"/>
      <c r="O141" s="16"/>
      <c r="P141" s="16"/>
    </row>
    <row r="142">
      <c r="L142" s="16"/>
      <c r="M142" s="16"/>
      <c r="N142" s="16"/>
      <c r="O142" s="16"/>
      <c r="P142" s="16"/>
    </row>
    <row r="143">
      <c r="L143" s="16"/>
      <c r="M143" s="16"/>
      <c r="N143" s="16"/>
      <c r="O143" s="16"/>
      <c r="P143" s="16"/>
    </row>
    <row r="144">
      <c r="L144" s="16"/>
      <c r="M144" s="16"/>
      <c r="N144" s="16"/>
      <c r="O144" s="16"/>
      <c r="P144" s="16"/>
    </row>
    <row r="145">
      <c r="L145" s="16"/>
      <c r="M145" s="16"/>
      <c r="N145" s="16"/>
      <c r="O145" s="16"/>
      <c r="P145" s="16"/>
    </row>
    <row r="146">
      <c r="L146" s="16"/>
      <c r="M146" s="16"/>
      <c r="N146" s="16"/>
      <c r="O146" s="16"/>
      <c r="P146" s="16"/>
    </row>
    <row r="147">
      <c r="L147" s="16"/>
      <c r="M147" s="16"/>
      <c r="N147" s="16"/>
      <c r="O147" s="16"/>
      <c r="P147" s="16"/>
    </row>
    <row r="148">
      <c r="L148" s="16"/>
      <c r="M148" s="16"/>
      <c r="N148" s="16"/>
      <c r="O148" s="16"/>
      <c r="P148" s="16"/>
    </row>
    <row r="149">
      <c r="L149" s="16"/>
      <c r="M149" s="16"/>
      <c r="N149" s="16"/>
      <c r="O149" s="16"/>
      <c r="P149" s="16"/>
    </row>
    <row r="150">
      <c r="L150" s="16"/>
      <c r="M150" s="16"/>
      <c r="N150" s="16"/>
      <c r="O150" s="16"/>
      <c r="P150" s="16"/>
    </row>
    <row r="151">
      <c r="L151" s="16"/>
      <c r="M151" s="16"/>
      <c r="N151" s="16"/>
      <c r="O151" s="16"/>
      <c r="P151" s="16"/>
    </row>
    <row r="152">
      <c r="L152" s="16"/>
      <c r="M152" s="16"/>
      <c r="N152" s="16"/>
      <c r="O152" s="16"/>
      <c r="P152" s="16"/>
    </row>
    <row r="153">
      <c r="L153" s="16"/>
      <c r="M153" s="16"/>
      <c r="N153" s="16"/>
      <c r="O153" s="16"/>
      <c r="P153" s="16"/>
    </row>
    <row r="154">
      <c r="L154" s="16"/>
      <c r="M154" s="16"/>
      <c r="N154" s="16"/>
      <c r="O154" s="16"/>
      <c r="P154" s="16"/>
    </row>
    <row r="155">
      <c r="L155" s="16"/>
      <c r="M155" s="16"/>
      <c r="N155" s="16"/>
      <c r="O155" s="16"/>
      <c r="P155" s="16"/>
    </row>
    <row r="156">
      <c r="L156" s="16"/>
      <c r="M156" s="16"/>
      <c r="N156" s="16"/>
      <c r="O156" s="16"/>
      <c r="P156" s="16"/>
    </row>
    <row r="157">
      <c r="L157" s="16"/>
      <c r="M157" s="16"/>
      <c r="N157" s="16"/>
      <c r="O157" s="16"/>
      <c r="P157" s="16"/>
    </row>
    <row r="158">
      <c r="L158" s="16"/>
      <c r="M158" s="16"/>
      <c r="N158" s="16"/>
      <c r="O158" s="16"/>
      <c r="P158" s="16"/>
    </row>
    <row r="159">
      <c r="L159" s="16"/>
      <c r="M159" s="16"/>
      <c r="N159" s="16"/>
      <c r="O159" s="16"/>
      <c r="P159" s="16"/>
    </row>
    <row r="160">
      <c r="L160" s="16"/>
      <c r="M160" s="16"/>
      <c r="N160" s="16"/>
      <c r="O160" s="16"/>
      <c r="P160" s="16"/>
    </row>
    <row r="161">
      <c r="L161" s="16"/>
      <c r="M161" s="16"/>
      <c r="N161" s="16"/>
      <c r="O161" s="16"/>
      <c r="P161" s="16"/>
    </row>
    <row r="162">
      <c r="L162" s="16"/>
      <c r="M162" s="16"/>
      <c r="N162" s="16"/>
      <c r="O162" s="16"/>
      <c r="P162" s="16"/>
    </row>
    <row r="163">
      <c r="L163" s="16"/>
      <c r="M163" s="16"/>
      <c r="N163" s="16"/>
      <c r="O163" s="16"/>
      <c r="P163" s="16"/>
    </row>
    <row r="164">
      <c r="L164" s="16"/>
      <c r="M164" s="16"/>
      <c r="N164" s="16"/>
      <c r="O164" s="16"/>
      <c r="P164" s="16"/>
    </row>
    <row r="165">
      <c r="L165" s="16"/>
      <c r="M165" s="16"/>
      <c r="N165" s="16"/>
      <c r="O165" s="16"/>
      <c r="P165" s="16"/>
    </row>
    <row r="166">
      <c r="L166" s="16"/>
      <c r="M166" s="16"/>
      <c r="N166" s="16"/>
      <c r="O166" s="16"/>
      <c r="P166" s="16"/>
    </row>
    <row r="167">
      <c r="L167" s="16"/>
      <c r="M167" s="16"/>
      <c r="N167" s="16"/>
      <c r="O167" s="16"/>
      <c r="P167" s="16"/>
    </row>
    <row r="168">
      <c r="L168" s="16"/>
      <c r="M168" s="16"/>
      <c r="N168" s="16"/>
      <c r="O168" s="16"/>
      <c r="P168" s="16"/>
    </row>
    <row r="169">
      <c r="L169" s="16"/>
      <c r="M169" s="16"/>
      <c r="N169" s="16"/>
      <c r="O169" s="16"/>
      <c r="P169" s="16"/>
    </row>
    <row r="170">
      <c r="L170" s="16"/>
      <c r="M170" s="16"/>
      <c r="N170" s="16"/>
      <c r="O170" s="16"/>
      <c r="P170" s="16"/>
    </row>
    <row r="171">
      <c r="L171" s="16"/>
      <c r="M171" s="16"/>
      <c r="N171" s="16"/>
      <c r="O171" s="16"/>
      <c r="P171" s="16"/>
    </row>
    <row r="172">
      <c r="L172" s="16"/>
      <c r="M172" s="16"/>
      <c r="N172" s="16"/>
      <c r="O172" s="16"/>
      <c r="P172" s="16"/>
    </row>
    <row r="173">
      <c r="L173" s="16"/>
      <c r="M173" s="16"/>
      <c r="N173" s="16"/>
      <c r="O173" s="16"/>
      <c r="P173" s="16"/>
    </row>
    <row r="174">
      <c r="L174" s="16"/>
      <c r="M174" s="16"/>
      <c r="N174" s="16"/>
      <c r="O174" s="16"/>
      <c r="P174" s="16"/>
    </row>
    <row r="175">
      <c r="L175" s="16"/>
      <c r="M175" s="16"/>
      <c r="N175" s="16"/>
      <c r="O175" s="16"/>
      <c r="P175" s="16"/>
    </row>
    <row r="176">
      <c r="L176" s="16"/>
      <c r="M176" s="16"/>
      <c r="N176" s="16"/>
      <c r="O176" s="16"/>
      <c r="P176" s="16"/>
    </row>
    <row r="177">
      <c r="L177" s="16"/>
      <c r="M177" s="16"/>
      <c r="N177" s="16"/>
      <c r="O177" s="16"/>
      <c r="P177" s="16"/>
    </row>
    <row r="178">
      <c r="L178" s="16"/>
      <c r="M178" s="16"/>
      <c r="N178" s="16"/>
      <c r="O178" s="16"/>
      <c r="P178" s="16"/>
    </row>
    <row r="179">
      <c r="L179" s="16"/>
      <c r="M179" s="16"/>
      <c r="N179" s="16"/>
      <c r="O179" s="16"/>
      <c r="P179" s="16"/>
    </row>
    <row r="180">
      <c r="L180" s="16"/>
      <c r="M180" s="16"/>
      <c r="N180" s="16"/>
      <c r="O180" s="16"/>
      <c r="P180" s="16"/>
    </row>
    <row r="181">
      <c r="L181" s="16"/>
      <c r="M181" s="16"/>
      <c r="N181" s="16"/>
      <c r="O181" s="16"/>
      <c r="P181" s="16"/>
    </row>
    <row r="182">
      <c r="L182" s="16"/>
      <c r="M182" s="16"/>
      <c r="N182" s="16"/>
      <c r="O182" s="16"/>
      <c r="P182" s="16"/>
    </row>
    <row r="183">
      <c r="L183" s="16"/>
      <c r="M183" s="16"/>
      <c r="N183" s="16"/>
      <c r="O183" s="16"/>
      <c r="P183" s="16"/>
    </row>
    <row r="184">
      <c r="L184" s="16"/>
      <c r="M184" s="16"/>
      <c r="N184" s="16"/>
      <c r="O184" s="16"/>
      <c r="P184" s="1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>
      <c r="A2" s="3" t="s">
        <v>5</v>
      </c>
      <c r="B2" s="4">
        <f>december!C2</f>
        <v>-32423331</v>
      </c>
      <c r="C2" s="5">
        <f>B2+C13</f>
        <v>-36692590</v>
      </c>
      <c r="D2" s="6" t="s">
        <v>6</v>
      </c>
      <c r="E2" s="7">
        <f>IFERROR(__xludf.DUMMYFUNCTION("SUM(FILTER(B15:B100, D15:D100=""FOOD""))+SUM(FILTER(G15:G100, I15:I100=""FOOD""))+ SUM(FILTER(L15:L100, N15:N100=""FOOD""))+SUM(FILTER(Q15:Q100, S15:S100=""FOOD""))
"),3436797.0)</f>
        <v>3436797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>
      <c r="A3" s="8" t="s">
        <v>7</v>
      </c>
      <c r="B3" s="4">
        <f>december!C3</f>
        <v>65961</v>
      </c>
      <c r="C3" s="7">
        <f>sum(B3+H13)</f>
        <v>-287339</v>
      </c>
      <c r="D3" s="8" t="s">
        <v>8</v>
      </c>
      <c r="E3" s="25">
        <f>IFERROR(__xludf.DUMMYFUNCTION("SUM(FILTER(B15:B100, D15:D100=""Living Expense (Rent)""))+SUM(FILTER(G15:G100, I15:I100=""Living Expense (Rent)""))+ SUM(FILTER(L15:L100, N15:N100=""Living Expense (Rent)""))+SUM(FILTER(Q15:Q100, S15:S100=""Living Expense (Rent)""))
"),292199.0)</f>
        <v>292199</v>
      </c>
      <c r="F3" s="16"/>
      <c r="G3" s="2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>
      <c r="A4" s="10" t="s">
        <v>9</v>
      </c>
      <c r="B4" s="4">
        <f>december!C4</f>
        <v>354390</v>
      </c>
      <c r="C4" s="22">
        <f>sum(B4+M13)</f>
        <v>133630</v>
      </c>
      <c r="D4" s="3" t="s">
        <v>10</v>
      </c>
      <c r="E4" s="5">
        <f>SUM(B19+G18+L18+Q18)</f>
        <v>31932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>
      <c r="A5" s="12" t="s">
        <v>11</v>
      </c>
      <c r="B5" s="4">
        <f>december!C5</f>
        <v>9882483</v>
      </c>
      <c r="C5" s="19">
        <f>SUM(R13+B5)</f>
        <v>9610313</v>
      </c>
      <c r="D5" s="14" t="s">
        <v>12</v>
      </c>
      <c r="E5" s="15">
        <f>IFERROR(__xludf.DUMMYFUNCTION("SUM(FILTER(B15:B100, D15:D100=""TRAVEL""))+SUM(FILTER(G15:G100, I15:I100=""TRAVEL""))+ SUM(FILTER(L15:L100, N15:N100=""TRAVEL""))+SUM(FILTER(Q15:Q100, S15:S100=""TRAVEL""))
"),217048.0)</f>
        <v>217048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16"/>
      <c r="B6" s="16"/>
      <c r="C6" s="16"/>
      <c r="D6" s="17" t="s">
        <v>13</v>
      </c>
      <c r="E6" s="18">
        <f>IFERROR(__xludf.DUMMYFUNCTION("SUM(FILTER(B15:B100, D15:D100=""Dress""))+SUM(FILTER(G15:G100, I15:I100=""Dress""))+ SUM(FILTER(L15:L100, N15:N100=""Dress""))+SUM(FILTER(Q15:Q100, S15:S100=""Dress""))
"),410442.0)</f>
        <v>410442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>
      <c r="A7" s="16"/>
      <c r="B7" s="16"/>
      <c r="C7" s="16"/>
      <c r="D7" s="12" t="s">
        <v>14</v>
      </c>
      <c r="E7" s="19">
        <f>IFERROR(__xludf.DUMMYFUNCTION("SUM(FILTER(B15:B100, D15:D100=""Luxary""))+SUM(FILTER(G15:G100, I15:I100=""Luxary""))+ SUM(FILTER(L15:L100, N15:N100=""Luxary""))+SUM(FILTER(Q15:Q100, S15:S100=""Luxary""))
"),479365.0)</f>
        <v>479365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>
      <c r="A8" s="16"/>
      <c r="B8" s="16"/>
      <c r="C8" s="16"/>
      <c r="D8" s="20" t="s">
        <v>15</v>
      </c>
      <c r="E8" s="21">
        <f>IFERROR(__xludf.DUMMYFUNCTION("SUM(FILTER(B15:B100, D15:D100=""Other Expenses""))+SUM(FILTER(G15:G100, I15:I100=""Other Expenses""))+ SUM(FILTER(L15:L100, N15:N100=""Other Expenses""))+SUM(FILTER(Q15:Q100, S15:S100=""Other Expenses""))
"),716239.0)</f>
        <v>716239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>
      <c r="A9" s="16"/>
      <c r="B9" s="16"/>
      <c r="C9" s="16"/>
      <c r="D9" s="10" t="s">
        <v>16</v>
      </c>
      <c r="E9" s="22">
        <f>IFERROR(__xludf.DUMMYFUNCTION("SUM(FILTER(B15:B100, D15:D100=""Capital Gain""))+SUM(FILTER(G15:G100, I15:I100=""Capital Gain""))+ SUM(FILTER(L15:L100, N15:N100=""Capital Gain""))+SUM(FILTER(Q15:Q100, S15:S100=""Capital Gain""))
"),649720.0)</f>
        <v>649720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>
      <c r="A10" s="16"/>
      <c r="B10" s="16"/>
      <c r="C10" s="16"/>
      <c r="D10" s="23" t="s">
        <v>17</v>
      </c>
      <c r="E10" s="24">
        <f>IFERROR(__xludf.DUMMYFUNCTION("SUM(FILTER(B15:B100, D15:D100=""Money lend""))+SUM(FILTER(G15:G100, I15:I100=""Money lend""))+ SUM(FILTER(L15:L100, N15:N100=""Money lend""))+SUM(FILTER(Q15:Q100, S15:S100=""Money lend""))
"),176850.0)</f>
        <v>176850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>
      <c r="A13" s="27" t="s">
        <v>5</v>
      </c>
      <c r="B13" s="28" t="s">
        <v>18</v>
      </c>
      <c r="C13" s="29">
        <f t="array" ref="C13">SUM(IF(C15:C100="spend", -B15:B100, IF(C15:C100="gain", B15:B100, 0)))
</f>
        <v>-4269259</v>
      </c>
      <c r="D13" s="30"/>
      <c r="E13" s="16"/>
      <c r="F13" s="27" t="s">
        <v>19</v>
      </c>
      <c r="G13" s="28" t="s">
        <v>18</v>
      </c>
      <c r="H13" s="29">
        <f t="array" ref="H13">SUM(IF(H15:H100="spend", -G15:G100, IF(H15:H100="gain", G15:G100, 0)))
</f>
        <v>-353300</v>
      </c>
      <c r="I13" s="30"/>
      <c r="J13" s="16"/>
      <c r="K13" s="27" t="s">
        <v>9</v>
      </c>
      <c r="L13" s="28" t="s">
        <v>18</v>
      </c>
      <c r="M13" s="29">
        <f t="array" ref="M13">SUM(IF(M15:M100="spend", -L15:L100, IF(M15:M100="gain", L15:L100, 0)))
</f>
        <v>-220760</v>
      </c>
      <c r="N13" s="30"/>
      <c r="O13" s="16"/>
      <c r="P13" s="27" t="s">
        <v>11</v>
      </c>
      <c r="Q13" s="28" t="s">
        <v>18</v>
      </c>
      <c r="R13" s="29">
        <f t="array" ref="R13">SUM(IF(R15:R100="spend", -Q15:Q100, IF(R15:R100="gain", Q15:Q100, 0)))
</f>
        <v>-272170</v>
      </c>
      <c r="S13" s="30"/>
    </row>
    <row r="14">
      <c r="A14" s="31" t="s">
        <v>20</v>
      </c>
      <c r="B14" s="32" t="s">
        <v>4</v>
      </c>
      <c r="C14" s="33" t="s">
        <v>21</v>
      </c>
      <c r="D14" s="34" t="s">
        <v>22</v>
      </c>
      <c r="E14" s="16"/>
      <c r="F14" s="31" t="s">
        <v>20</v>
      </c>
      <c r="G14" s="32" t="s">
        <v>4</v>
      </c>
      <c r="H14" s="33" t="s">
        <v>21</v>
      </c>
      <c r="I14" s="34" t="s">
        <v>22</v>
      </c>
      <c r="J14" s="16"/>
      <c r="K14" s="31" t="s">
        <v>20</v>
      </c>
      <c r="L14" s="32" t="s">
        <v>4</v>
      </c>
      <c r="M14" s="33" t="s">
        <v>21</v>
      </c>
      <c r="N14" s="34" t="s">
        <v>22</v>
      </c>
      <c r="O14" s="26"/>
      <c r="P14" s="31" t="s">
        <v>20</v>
      </c>
      <c r="Q14" s="32" t="s">
        <v>4</v>
      </c>
      <c r="R14" s="33" t="s">
        <v>21</v>
      </c>
      <c r="S14" s="34" t="s">
        <v>22</v>
      </c>
    </row>
    <row r="15">
      <c r="A15" s="11" t="s">
        <v>23</v>
      </c>
      <c r="B15" s="35">
        <v>200.0</v>
      </c>
      <c r="C15" s="36" t="s">
        <v>24</v>
      </c>
      <c r="D15" s="37" t="s">
        <v>6</v>
      </c>
      <c r="E15" s="16"/>
      <c r="F15" s="11" t="s">
        <v>23</v>
      </c>
      <c r="G15" s="35">
        <v>200.0</v>
      </c>
      <c r="H15" s="36" t="s">
        <v>24</v>
      </c>
      <c r="I15" s="37" t="s">
        <v>6</v>
      </c>
      <c r="J15" s="16"/>
      <c r="K15" s="11" t="s">
        <v>25</v>
      </c>
      <c r="L15" s="35">
        <v>30000.0</v>
      </c>
      <c r="M15" s="36" t="s">
        <v>24</v>
      </c>
      <c r="N15" s="37" t="s">
        <v>8</v>
      </c>
      <c r="O15" s="26"/>
      <c r="P15" s="11" t="s">
        <v>23</v>
      </c>
      <c r="Q15" s="35">
        <v>200.0</v>
      </c>
      <c r="R15" s="36" t="s">
        <v>24</v>
      </c>
      <c r="S15" s="37" t="s">
        <v>6</v>
      </c>
    </row>
    <row r="16">
      <c r="A16" s="11" t="s">
        <v>26</v>
      </c>
      <c r="B16" s="35">
        <v>234.0</v>
      </c>
      <c r="C16" s="36" t="s">
        <v>24</v>
      </c>
      <c r="D16" s="37" t="s">
        <v>6</v>
      </c>
      <c r="E16" s="16"/>
      <c r="F16" s="11" t="s">
        <v>27</v>
      </c>
      <c r="G16" s="35">
        <v>1500.0</v>
      </c>
      <c r="H16" s="36" t="s">
        <v>24</v>
      </c>
      <c r="I16" s="37" t="s">
        <v>10</v>
      </c>
      <c r="J16" s="16"/>
      <c r="K16" s="11" t="s">
        <v>28</v>
      </c>
      <c r="L16" s="35">
        <v>20000.0</v>
      </c>
      <c r="M16" s="36" t="s">
        <v>29</v>
      </c>
      <c r="N16" s="37" t="s">
        <v>16</v>
      </c>
      <c r="O16" s="26"/>
      <c r="P16" s="11" t="s">
        <v>26</v>
      </c>
      <c r="Q16" s="35">
        <v>150.0</v>
      </c>
      <c r="R16" s="36" t="s">
        <v>24</v>
      </c>
      <c r="S16" s="37" t="s">
        <v>6</v>
      </c>
    </row>
    <row r="17">
      <c r="A17" s="11" t="s">
        <v>30</v>
      </c>
      <c r="B17" s="35">
        <v>1234.0</v>
      </c>
      <c r="C17" s="36" t="s">
        <v>24</v>
      </c>
      <c r="D17" s="37" t="s">
        <v>6</v>
      </c>
      <c r="E17" s="16"/>
      <c r="F17" s="11" t="s">
        <v>31</v>
      </c>
      <c r="G17" s="35">
        <v>20000.0</v>
      </c>
      <c r="H17" s="36" t="s">
        <v>24</v>
      </c>
      <c r="I17" s="37" t="s">
        <v>8</v>
      </c>
      <c r="J17" s="16"/>
      <c r="K17" s="11" t="s">
        <v>32</v>
      </c>
      <c r="L17" s="35">
        <v>2000.0</v>
      </c>
      <c r="M17" s="36" t="s">
        <v>24</v>
      </c>
      <c r="N17" s="37" t="s">
        <v>15</v>
      </c>
      <c r="O17" s="26"/>
      <c r="P17" s="11" t="s">
        <v>30</v>
      </c>
      <c r="Q17" s="35">
        <v>3000.0</v>
      </c>
      <c r="R17" s="36" t="s">
        <v>24</v>
      </c>
      <c r="S17" s="37" t="s">
        <v>6</v>
      </c>
    </row>
    <row r="18">
      <c r="A18" s="11" t="s">
        <v>33</v>
      </c>
      <c r="B18" s="35">
        <v>1134.0</v>
      </c>
      <c r="C18" s="36" t="s">
        <v>24</v>
      </c>
      <c r="D18" s="37" t="s">
        <v>8</v>
      </c>
      <c r="E18" s="16"/>
      <c r="F18" s="11" t="s">
        <v>34</v>
      </c>
      <c r="G18" s="35">
        <v>10000.0</v>
      </c>
      <c r="H18" s="36" t="s">
        <v>24</v>
      </c>
      <c r="I18" s="37" t="s">
        <v>15</v>
      </c>
      <c r="J18" s="16"/>
      <c r="K18" s="11" t="s">
        <v>35</v>
      </c>
      <c r="L18" s="35">
        <v>1500.0</v>
      </c>
      <c r="M18" s="36" t="s">
        <v>24</v>
      </c>
      <c r="N18" s="37" t="s">
        <v>14</v>
      </c>
      <c r="O18" s="26"/>
      <c r="P18" s="11" t="s">
        <v>33</v>
      </c>
      <c r="Q18" s="35">
        <v>15000.0</v>
      </c>
      <c r="R18" s="36" t="s">
        <v>24</v>
      </c>
      <c r="S18" s="37" t="s">
        <v>8</v>
      </c>
    </row>
    <row r="19">
      <c r="A19" s="11" t="s">
        <v>36</v>
      </c>
      <c r="B19" s="35">
        <v>5432.0</v>
      </c>
      <c r="C19" s="36" t="s">
        <v>29</v>
      </c>
      <c r="D19" s="37" t="s">
        <v>16</v>
      </c>
      <c r="E19" s="16"/>
      <c r="F19" s="11" t="s">
        <v>37</v>
      </c>
      <c r="G19" s="35">
        <v>15000.0</v>
      </c>
      <c r="H19" s="36" t="s">
        <v>29</v>
      </c>
      <c r="I19" s="37" t="s">
        <v>16</v>
      </c>
      <c r="J19" s="16"/>
      <c r="K19" s="11" t="s">
        <v>38</v>
      </c>
      <c r="L19" s="35">
        <v>500.0</v>
      </c>
      <c r="M19" s="36" t="s">
        <v>24</v>
      </c>
      <c r="N19" s="37" t="s">
        <v>12</v>
      </c>
      <c r="O19" s="26"/>
      <c r="P19" s="11" t="s">
        <v>36</v>
      </c>
      <c r="Q19" s="35">
        <v>20000.0</v>
      </c>
      <c r="R19" s="36" t="s">
        <v>29</v>
      </c>
      <c r="S19" s="37" t="s">
        <v>16</v>
      </c>
    </row>
    <row r="20">
      <c r="A20" s="11" t="s">
        <v>39</v>
      </c>
      <c r="B20" s="35">
        <v>5432.0</v>
      </c>
      <c r="C20" s="36" t="s">
        <v>24</v>
      </c>
      <c r="D20" s="37" t="s">
        <v>10</v>
      </c>
      <c r="E20" s="16"/>
      <c r="F20" s="11" t="s">
        <v>40</v>
      </c>
      <c r="G20" s="35">
        <v>25000.0</v>
      </c>
      <c r="H20" s="36" t="s">
        <v>24</v>
      </c>
      <c r="I20" s="37" t="s">
        <v>12</v>
      </c>
      <c r="J20" s="16"/>
      <c r="K20" s="11" t="s">
        <v>41</v>
      </c>
      <c r="L20" s="35">
        <v>33.0</v>
      </c>
      <c r="M20" s="36" t="s">
        <v>24</v>
      </c>
      <c r="N20" s="37" t="s">
        <v>15</v>
      </c>
      <c r="O20" s="16"/>
      <c r="P20" s="11" t="s">
        <v>39</v>
      </c>
      <c r="Q20" s="35">
        <v>2500.0</v>
      </c>
      <c r="R20" s="36" t="s">
        <v>24</v>
      </c>
      <c r="S20" s="37" t="s">
        <v>10</v>
      </c>
    </row>
    <row r="21">
      <c r="A21" s="11" t="s">
        <v>42</v>
      </c>
      <c r="B21" s="35">
        <v>5567.0</v>
      </c>
      <c r="C21" s="36" t="s">
        <v>24</v>
      </c>
      <c r="D21" s="37" t="s">
        <v>15</v>
      </c>
      <c r="E21" s="16"/>
      <c r="F21" s="11" t="s">
        <v>43</v>
      </c>
      <c r="G21" s="35">
        <v>7000.0</v>
      </c>
      <c r="H21" s="36" t="s">
        <v>24</v>
      </c>
      <c r="I21" s="37" t="s">
        <v>14</v>
      </c>
      <c r="J21" s="16"/>
      <c r="K21" s="11" t="s">
        <v>44</v>
      </c>
      <c r="L21" s="35">
        <v>446.0</v>
      </c>
      <c r="M21" s="36" t="s">
        <v>29</v>
      </c>
      <c r="N21" s="37" t="s">
        <v>16</v>
      </c>
      <c r="O21" s="16"/>
      <c r="P21" s="11" t="s">
        <v>42</v>
      </c>
      <c r="Q21" s="35">
        <v>5000.0</v>
      </c>
      <c r="R21" s="36" t="s">
        <v>24</v>
      </c>
      <c r="S21" s="37" t="s">
        <v>15</v>
      </c>
    </row>
    <row r="22">
      <c r="A22" s="11" t="s">
        <v>45</v>
      </c>
      <c r="B22" s="35">
        <v>3256.0</v>
      </c>
      <c r="C22" s="36" t="s">
        <v>24</v>
      </c>
      <c r="D22" s="37" t="s">
        <v>12</v>
      </c>
      <c r="E22" s="16"/>
      <c r="F22" s="11" t="s">
        <v>46</v>
      </c>
      <c r="G22" s="35">
        <v>5000.0</v>
      </c>
      <c r="H22" s="36" t="s">
        <v>24</v>
      </c>
      <c r="I22" s="37" t="s">
        <v>15</v>
      </c>
      <c r="J22" s="16"/>
      <c r="K22" s="11" t="s">
        <v>47</v>
      </c>
      <c r="L22" s="35">
        <v>752.0</v>
      </c>
      <c r="M22" s="36" t="s">
        <v>29</v>
      </c>
      <c r="N22" s="37" t="s">
        <v>16</v>
      </c>
      <c r="O22" s="16"/>
      <c r="P22" s="11" t="s">
        <v>45</v>
      </c>
      <c r="Q22" s="35">
        <v>25000.0</v>
      </c>
      <c r="R22" s="36" t="s">
        <v>24</v>
      </c>
      <c r="S22" s="37" t="s">
        <v>12</v>
      </c>
    </row>
    <row r="23">
      <c r="A23" s="11" t="s">
        <v>48</v>
      </c>
      <c r="B23" s="35">
        <v>6432.0</v>
      </c>
      <c r="C23" s="36" t="s">
        <v>24</v>
      </c>
      <c r="D23" s="37" t="s">
        <v>13</v>
      </c>
      <c r="E23" s="16"/>
      <c r="F23" s="11" t="s">
        <v>49</v>
      </c>
      <c r="G23" s="35">
        <v>600.0</v>
      </c>
      <c r="H23" s="36" t="s">
        <v>24</v>
      </c>
      <c r="I23" s="37" t="s">
        <v>6</v>
      </c>
      <c r="J23" s="16"/>
      <c r="K23" s="11" t="s">
        <v>50</v>
      </c>
      <c r="L23" s="35">
        <v>836.0</v>
      </c>
      <c r="M23" s="36" t="s">
        <v>24</v>
      </c>
      <c r="N23" s="37" t="s">
        <v>10</v>
      </c>
      <c r="O23" s="16"/>
      <c r="P23" s="11" t="s">
        <v>48</v>
      </c>
      <c r="Q23" s="35">
        <v>5000.0</v>
      </c>
      <c r="R23" s="36" t="s">
        <v>24</v>
      </c>
      <c r="S23" s="37" t="s">
        <v>13</v>
      </c>
    </row>
    <row r="24">
      <c r="A24" s="11" t="s">
        <v>51</v>
      </c>
      <c r="B24" s="35">
        <v>68.0</v>
      </c>
      <c r="C24" s="36" t="s">
        <v>29</v>
      </c>
      <c r="D24" s="37" t="s">
        <v>16</v>
      </c>
      <c r="E24" s="16"/>
      <c r="F24" s="11" t="s">
        <v>52</v>
      </c>
      <c r="G24" s="35">
        <v>80000.0</v>
      </c>
      <c r="H24" s="36" t="s">
        <v>24</v>
      </c>
      <c r="I24" s="37" t="s">
        <v>14</v>
      </c>
      <c r="J24" s="16"/>
      <c r="K24" s="11" t="s">
        <v>53</v>
      </c>
      <c r="L24" s="35">
        <v>3566.0</v>
      </c>
      <c r="M24" s="36" t="s">
        <v>24</v>
      </c>
      <c r="N24" s="37" t="s">
        <v>8</v>
      </c>
      <c r="O24" s="16"/>
      <c r="P24" s="11" t="s">
        <v>51</v>
      </c>
      <c r="Q24" s="35">
        <v>8000.0</v>
      </c>
      <c r="R24" s="36" t="s">
        <v>29</v>
      </c>
      <c r="S24" s="37" t="s">
        <v>16</v>
      </c>
    </row>
    <row r="25">
      <c r="A25" s="11" t="s">
        <v>54</v>
      </c>
      <c r="B25" s="35">
        <v>4444.0</v>
      </c>
      <c r="C25" s="36" t="s">
        <v>24</v>
      </c>
      <c r="D25" s="37" t="s">
        <v>6</v>
      </c>
      <c r="E25" s="16"/>
      <c r="F25" s="11" t="s">
        <v>55</v>
      </c>
      <c r="G25" s="35">
        <v>18000.0</v>
      </c>
      <c r="H25" s="36" t="s">
        <v>29</v>
      </c>
      <c r="I25" s="37" t="s">
        <v>16</v>
      </c>
      <c r="J25" s="16"/>
      <c r="K25" s="11" t="s">
        <v>56</v>
      </c>
      <c r="L25" s="35">
        <v>2563.0</v>
      </c>
      <c r="M25" s="36" t="s">
        <v>24</v>
      </c>
      <c r="N25" s="37" t="s">
        <v>12</v>
      </c>
      <c r="O25" s="16"/>
      <c r="P25" s="11" t="s">
        <v>54</v>
      </c>
      <c r="Q25" s="35">
        <v>1200.0</v>
      </c>
      <c r="R25" s="36" t="s">
        <v>24</v>
      </c>
      <c r="S25" s="37" t="s">
        <v>6</v>
      </c>
    </row>
    <row r="26">
      <c r="A26" s="11" t="s">
        <v>57</v>
      </c>
      <c r="B26" s="35">
        <v>3225.0</v>
      </c>
      <c r="C26" s="36" t="s">
        <v>24</v>
      </c>
      <c r="D26" s="37" t="s">
        <v>6</v>
      </c>
      <c r="E26" s="16"/>
      <c r="F26" s="11" t="s">
        <v>58</v>
      </c>
      <c r="G26" s="35">
        <v>1200.0</v>
      </c>
      <c r="H26" s="36" t="s">
        <v>24</v>
      </c>
      <c r="I26" s="37" t="s">
        <v>6</v>
      </c>
      <c r="J26" s="16"/>
      <c r="K26" s="11" t="s">
        <v>59</v>
      </c>
      <c r="L26" s="35">
        <v>2456.0</v>
      </c>
      <c r="M26" s="36" t="s">
        <v>24</v>
      </c>
      <c r="N26" s="37" t="s">
        <v>14</v>
      </c>
      <c r="O26" s="16"/>
      <c r="P26" s="11" t="s">
        <v>57</v>
      </c>
      <c r="Q26" s="35">
        <v>1500.0</v>
      </c>
      <c r="R26" s="36" t="s">
        <v>24</v>
      </c>
      <c r="S26" s="37" t="s">
        <v>6</v>
      </c>
    </row>
    <row r="27">
      <c r="A27" s="11" t="s">
        <v>60</v>
      </c>
      <c r="B27" s="35">
        <v>775.0</v>
      </c>
      <c r="C27" s="36" t="s">
        <v>24</v>
      </c>
      <c r="D27" s="37" t="s">
        <v>14</v>
      </c>
      <c r="E27" s="16"/>
      <c r="F27" s="11" t="s">
        <v>61</v>
      </c>
      <c r="G27" s="35">
        <v>3000.0</v>
      </c>
      <c r="H27" s="36" t="s">
        <v>24</v>
      </c>
      <c r="I27" s="37" t="s">
        <v>12</v>
      </c>
      <c r="J27" s="16"/>
      <c r="K27" s="11" t="s">
        <v>62</v>
      </c>
      <c r="L27" s="35">
        <v>321.0</v>
      </c>
      <c r="M27" s="36" t="s">
        <v>24</v>
      </c>
      <c r="N27" s="37" t="s">
        <v>14</v>
      </c>
      <c r="O27" s="16"/>
      <c r="P27" s="11" t="s">
        <v>60</v>
      </c>
      <c r="Q27" s="35">
        <v>1200.0</v>
      </c>
      <c r="R27" s="36" t="s">
        <v>24</v>
      </c>
      <c r="S27" s="37" t="s">
        <v>14</v>
      </c>
    </row>
    <row r="28">
      <c r="A28" s="11" t="s">
        <v>63</v>
      </c>
      <c r="B28" s="35">
        <v>367.0</v>
      </c>
      <c r="C28" s="36" t="s">
        <v>24</v>
      </c>
      <c r="D28" s="37" t="s">
        <v>6</v>
      </c>
      <c r="E28" s="16"/>
      <c r="F28" s="11" t="s">
        <v>64</v>
      </c>
      <c r="G28" s="35">
        <v>12000.0</v>
      </c>
      <c r="H28" s="36" t="s">
        <v>24</v>
      </c>
      <c r="I28" s="37" t="s">
        <v>15</v>
      </c>
      <c r="J28" s="16"/>
      <c r="K28" s="11" t="s">
        <v>65</v>
      </c>
      <c r="L28" s="35">
        <v>578.0</v>
      </c>
      <c r="M28" s="36" t="s">
        <v>24</v>
      </c>
      <c r="N28" s="37" t="s">
        <v>15</v>
      </c>
      <c r="O28" s="16"/>
      <c r="P28" s="11" t="s">
        <v>63</v>
      </c>
      <c r="Q28" s="35">
        <v>400.0</v>
      </c>
      <c r="R28" s="36" t="s">
        <v>24</v>
      </c>
      <c r="S28" s="37" t="s">
        <v>6</v>
      </c>
    </row>
    <row r="29">
      <c r="A29" s="11" t="s">
        <v>66</v>
      </c>
      <c r="B29" s="35">
        <v>22478.0</v>
      </c>
      <c r="C29" s="36" t="s">
        <v>24</v>
      </c>
      <c r="D29" s="37" t="s">
        <v>15</v>
      </c>
      <c r="E29" s="16"/>
      <c r="F29" s="11" t="s">
        <v>67</v>
      </c>
      <c r="G29" s="35">
        <v>4000.0</v>
      </c>
      <c r="H29" s="36" t="s">
        <v>24</v>
      </c>
      <c r="I29" s="37" t="s">
        <v>12</v>
      </c>
      <c r="J29" s="16"/>
      <c r="K29" s="11" t="s">
        <v>68</v>
      </c>
      <c r="L29" s="35">
        <v>3357.0</v>
      </c>
      <c r="M29" s="36" t="s">
        <v>29</v>
      </c>
      <c r="N29" s="37" t="s">
        <v>16</v>
      </c>
      <c r="O29" s="16"/>
      <c r="P29" s="11" t="s">
        <v>66</v>
      </c>
      <c r="Q29" s="35">
        <v>7000.0</v>
      </c>
      <c r="R29" s="36" t="s">
        <v>24</v>
      </c>
      <c r="S29" s="37" t="s">
        <v>15</v>
      </c>
    </row>
    <row r="30">
      <c r="A30" s="11" t="s">
        <v>69</v>
      </c>
      <c r="B30" s="35">
        <v>224.0</v>
      </c>
      <c r="C30" s="36" t="s">
        <v>29</v>
      </c>
      <c r="D30" s="37" t="s">
        <v>16</v>
      </c>
      <c r="E30" s="16"/>
      <c r="F30" s="11" t="s">
        <v>25</v>
      </c>
      <c r="G30" s="35">
        <v>30000.0</v>
      </c>
      <c r="H30" s="36" t="s">
        <v>24</v>
      </c>
      <c r="I30" s="37" t="s">
        <v>8</v>
      </c>
      <c r="J30" s="16"/>
      <c r="K30" s="11" t="s">
        <v>70</v>
      </c>
      <c r="L30" s="35">
        <v>22.0</v>
      </c>
      <c r="M30" s="36" t="s">
        <v>24</v>
      </c>
      <c r="N30" s="37" t="s">
        <v>15</v>
      </c>
      <c r="O30" s="16"/>
      <c r="P30" s="11" t="s">
        <v>69</v>
      </c>
      <c r="Q30" s="35">
        <v>3500.0</v>
      </c>
      <c r="R30" s="36" t="s">
        <v>29</v>
      </c>
      <c r="S30" s="37" t="s">
        <v>16</v>
      </c>
    </row>
    <row r="31">
      <c r="A31" s="11" t="s">
        <v>71</v>
      </c>
      <c r="B31" s="35">
        <v>246.0</v>
      </c>
      <c r="C31" s="36" t="s">
        <v>24</v>
      </c>
      <c r="D31" s="37" t="s">
        <v>15</v>
      </c>
      <c r="E31" s="16"/>
      <c r="F31" s="11" t="s">
        <v>28</v>
      </c>
      <c r="G31" s="35">
        <v>20000.0</v>
      </c>
      <c r="H31" s="36" t="s">
        <v>29</v>
      </c>
      <c r="I31" s="37" t="s">
        <v>16</v>
      </c>
      <c r="J31" s="16"/>
      <c r="K31" s="11" t="s">
        <v>71</v>
      </c>
      <c r="L31" s="35">
        <v>1200.0</v>
      </c>
      <c r="M31" s="36" t="s">
        <v>24</v>
      </c>
      <c r="N31" s="37" t="s">
        <v>15</v>
      </c>
      <c r="O31" s="16"/>
      <c r="P31" s="11" t="s">
        <v>25</v>
      </c>
      <c r="Q31" s="35">
        <v>30000.0</v>
      </c>
      <c r="R31" s="36" t="s">
        <v>24</v>
      </c>
      <c r="S31" s="37" t="s">
        <v>8</v>
      </c>
    </row>
    <row r="32">
      <c r="A32" s="11" t="s">
        <v>41</v>
      </c>
      <c r="B32" s="35">
        <v>33.0</v>
      </c>
      <c r="C32" s="36" t="s">
        <v>24</v>
      </c>
      <c r="D32" s="37" t="s">
        <v>15</v>
      </c>
      <c r="E32" s="16"/>
      <c r="F32" s="11" t="s">
        <v>32</v>
      </c>
      <c r="G32" s="35">
        <v>2000.0</v>
      </c>
      <c r="H32" s="36" t="s">
        <v>24</v>
      </c>
      <c r="I32" s="37" t="s">
        <v>15</v>
      </c>
      <c r="J32" s="16"/>
      <c r="K32" s="11" t="s">
        <v>41</v>
      </c>
      <c r="L32" s="35">
        <v>800.0</v>
      </c>
      <c r="M32" s="36" t="s">
        <v>24</v>
      </c>
      <c r="N32" s="37" t="s">
        <v>15</v>
      </c>
      <c r="O32" s="16"/>
      <c r="P32" s="11" t="s">
        <v>28</v>
      </c>
      <c r="Q32" s="35">
        <v>20000.0</v>
      </c>
      <c r="R32" s="36" t="s">
        <v>29</v>
      </c>
      <c r="S32" s="37" t="s">
        <v>16</v>
      </c>
    </row>
    <row r="33">
      <c r="A33" s="11" t="s">
        <v>44</v>
      </c>
      <c r="B33" s="35">
        <v>446.0</v>
      </c>
      <c r="C33" s="36" t="s">
        <v>29</v>
      </c>
      <c r="D33" s="37" t="s">
        <v>16</v>
      </c>
      <c r="E33" s="16"/>
      <c r="F33" s="11" t="s">
        <v>35</v>
      </c>
      <c r="G33" s="35">
        <v>1500.0</v>
      </c>
      <c r="H33" s="36" t="s">
        <v>24</v>
      </c>
      <c r="I33" s="37" t="s">
        <v>14</v>
      </c>
      <c r="J33" s="16"/>
      <c r="K33" s="11" t="s">
        <v>44</v>
      </c>
      <c r="L33" s="35">
        <v>10000.0</v>
      </c>
      <c r="M33" s="36" t="s">
        <v>29</v>
      </c>
      <c r="N33" s="37" t="s">
        <v>16</v>
      </c>
      <c r="O33" s="16"/>
      <c r="P33" s="11" t="s">
        <v>32</v>
      </c>
      <c r="Q33" s="35">
        <v>2000.0</v>
      </c>
      <c r="R33" s="36" t="s">
        <v>24</v>
      </c>
      <c r="S33" s="37" t="s">
        <v>15</v>
      </c>
    </row>
    <row r="34">
      <c r="A34" s="11" t="s">
        <v>47</v>
      </c>
      <c r="B34" s="35">
        <v>752.0</v>
      </c>
      <c r="C34" s="36" t="s">
        <v>29</v>
      </c>
      <c r="D34" s="37" t="s">
        <v>16</v>
      </c>
      <c r="E34" s="16"/>
      <c r="F34" s="11" t="s">
        <v>38</v>
      </c>
      <c r="G34" s="35">
        <v>500.0</v>
      </c>
      <c r="H34" s="36" t="s">
        <v>24</v>
      </c>
      <c r="I34" s="37" t="s">
        <v>12</v>
      </c>
      <c r="J34" s="16"/>
      <c r="K34" s="11" t="s">
        <v>47</v>
      </c>
      <c r="L34" s="35">
        <v>15000.0</v>
      </c>
      <c r="M34" s="36" t="s">
        <v>29</v>
      </c>
      <c r="N34" s="37" t="s">
        <v>16</v>
      </c>
      <c r="O34" s="16"/>
      <c r="P34" s="11" t="s">
        <v>35</v>
      </c>
      <c r="Q34" s="35">
        <v>1500.0</v>
      </c>
      <c r="R34" s="36" t="s">
        <v>24</v>
      </c>
      <c r="S34" s="37" t="s">
        <v>14</v>
      </c>
    </row>
    <row r="35">
      <c r="A35" s="11" t="s">
        <v>50</v>
      </c>
      <c r="B35" s="35">
        <v>836.0</v>
      </c>
      <c r="C35" s="36" t="s">
        <v>24</v>
      </c>
      <c r="D35" s="37" t="s">
        <v>10</v>
      </c>
      <c r="E35" s="16"/>
      <c r="F35" s="11" t="s">
        <v>72</v>
      </c>
      <c r="G35" s="35">
        <v>300.0</v>
      </c>
      <c r="H35" s="36" t="s">
        <v>24</v>
      </c>
      <c r="I35" s="37" t="s">
        <v>15</v>
      </c>
      <c r="J35" s="16"/>
      <c r="K35" s="11" t="s">
        <v>50</v>
      </c>
      <c r="L35" s="35">
        <v>1500.0</v>
      </c>
      <c r="M35" s="36" t="s">
        <v>24</v>
      </c>
      <c r="N35" s="37" t="s">
        <v>10</v>
      </c>
      <c r="O35" s="16"/>
      <c r="P35" s="11" t="s">
        <v>38</v>
      </c>
      <c r="Q35" s="35">
        <v>500.0</v>
      </c>
      <c r="R35" s="36" t="s">
        <v>24</v>
      </c>
      <c r="S35" s="37" t="s">
        <v>12</v>
      </c>
    </row>
    <row r="36">
      <c r="A36" s="11" t="s">
        <v>53</v>
      </c>
      <c r="B36" s="35">
        <v>3566.0</v>
      </c>
      <c r="C36" s="36" t="s">
        <v>24</v>
      </c>
      <c r="D36" s="37" t="s">
        <v>8</v>
      </c>
      <c r="E36" s="16"/>
      <c r="F36" s="11" t="s">
        <v>73</v>
      </c>
      <c r="G36" s="35">
        <v>3500.0</v>
      </c>
      <c r="H36" s="36" t="s">
        <v>24</v>
      </c>
      <c r="I36" s="37" t="s">
        <v>6</v>
      </c>
      <c r="J36" s="16"/>
      <c r="K36" s="11" t="s">
        <v>53</v>
      </c>
      <c r="L36" s="35">
        <v>15000.0</v>
      </c>
      <c r="M36" s="36" t="s">
        <v>24</v>
      </c>
      <c r="N36" s="37" t="s">
        <v>8</v>
      </c>
      <c r="O36" s="16"/>
      <c r="P36" s="11" t="s">
        <v>41</v>
      </c>
      <c r="Q36" s="35">
        <v>33.0</v>
      </c>
      <c r="R36" s="36" t="s">
        <v>24</v>
      </c>
      <c r="S36" s="37" t="s">
        <v>15</v>
      </c>
    </row>
    <row r="37">
      <c r="A37" s="11" t="s">
        <v>56</v>
      </c>
      <c r="B37" s="35">
        <v>2563.0</v>
      </c>
      <c r="C37" s="36" t="s">
        <v>24</v>
      </c>
      <c r="D37" s="37" t="s">
        <v>12</v>
      </c>
      <c r="E37" s="16"/>
      <c r="F37" s="11" t="s">
        <v>74</v>
      </c>
      <c r="G37" s="35">
        <v>25000.0</v>
      </c>
      <c r="H37" s="36" t="s">
        <v>24</v>
      </c>
      <c r="I37" s="37" t="s">
        <v>75</v>
      </c>
      <c r="J37" s="16"/>
      <c r="K37" s="11" t="s">
        <v>56</v>
      </c>
      <c r="L37" s="35">
        <v>18000.0</v>
      </c>
      <c r="M37" s="36" t="s">
        <v>24</v>
      </c>
      <c r="N37" s="37" t="s">
        <v>12</v>
      </c>
      <c r="O37" s="16"/>
      <c r="P37" s="11" t="s">
        <v>44</v>
      </c>
      <c r="Q37" s="35">
        <v>446.0</v>
      </c>
      <c r="R37" s="36" t="s">
        <v>29</v>
      </c>
      <c r="S37" s="37" t="s">
        <v>16</v>
      </c>
    </row>
    <row r="38">
      <c r="A38" s="11" t="s">
        <v>59</v>
      </c>
      <c r="B38" s="35">
        <v>2456.0</v>
      </c>
      <c r="C38" s="36" t="s">
        <v>24</v>
      </c>
      <c r="D38" s="37" t="s">
        <v>14</v>
      </c>
      <c r="E38" s="16"/>
      <c r="F38" s="11" t="s">
        <v>76</v>
      </c>
      <c r="G38" s="35">
        <v>6000.0</v>
      </c>
      <c r="H38" s="36" t="s">
        <v>24</v>
      </c>
      <c r="I38" s="37" t="s">
        <v>14</v>
      </c>
      <c r="J38" s="16"/>
      <c r="K38" s="11" t="s">
        <v>59</v>
      </c>
      <c r="L38" s="35">
        <v>12000.0</v>
      </c>
      <c r="M38" s="36" t="s">
        <v>24</v>
      </c>
      <c r="N38" s="37" t="s">
        <v>14</v>
      </c>
      <c r="O38" s="16"/>
      <c r="P38" s="11" t="s">
        <v>47</v>
      </c>
      <c r="Q38" s="35">
        <v>752.0</v>
      </c>
      <c r="R38" s="36" t="s">
        <v>29</v>
      </c>
      <c r="S38" s="37" t="s">
        <v>16</v>
      </c>
    </row>
    <row r="39">
      <c r="A39" s="11" t="s">
        <v>62</v>
      </c>
      <c r="B39" s="35">
        <v>321.0</v>
      </c>
      <c r="C39" s="36" t="s">
        <v>24</v>
      </c>
      <c r="D39" s="37" t="s">
        <v>14</v>
      </c>
      <c r="E39" s="16"/>
      <c r="F39" s="11" t="s">
        <v>77</v>
      </c>
      <c r="G39" s="35">
        <v>10000.0</v>
      </c>
      <c r="H39" s="36" t="s">
        <v>24</v>
      </c>
      <c r="I39" s="37" t="s">
        <v>15</v>
      </c>
      <c r="J39" s="16"/>
      <c r="K39" s="11" t="s">
        <v>62</v>
      </c>
      <c r="L39" s="35">
        <v>2500.0</v>
      </c>
      <c r="M39" s="36" t="s">
        <v>24</v>
      </c>
      <c r="N39" s="37" t="s">
        <v>14</v>
      </c>
      <c r="O39" s="16"/>
      <c r="P39" s="11" t="s">
        <v>50</v>
      </c>
      <c r="Q39" s="35">
        <v>836.0</v>
      </c>
      <c r="R39" s="36" t="s">
        <v>24</v>
      </c>
      <c r="S39" s="37" t="s">
        <v>10</v>
      </c>
    </row>
    <row r="40">
      <c r="A40" s="11" t="s">
        <v>65</v>
      </c>
      <c r="B40" s="35">
        <v>578.0</v>
      </c>
      <c r="C40" s="36" t="s">
        <v>24</v>
      </c>
      <c r="D40" s="37" t="s">
        <v>15</v>
      </c>
      <c r="E40" s="16"/>
      <c r="F40" s="11" t="s">
        <v>78</v>
      </c>
      <c r="G40" s="35">
        <v>12000.0</v>
      </c>
      <c r="H40" s="36" t="s">
        <v>29</v>
      </c>
      <c r="I40" s="37" t="s">
        <v>16</v>
      </c>
      <c r="J40" s="16"/>
      <c r="K40" s="11" t="s">
        <v>65</v>
      </c>
      <c r="L40" s="35">
        <v>7000.0</v>
      </c>
      <c r="M40" s="36" t="s">
        <v>24</v>
      </c>
      <c r="N40" s="37" t="s">
        <v>15</v>
      </c>
      <c r="O40" s="16"/>
      <c r="P40" s="11" t="s">
        <v>53</v>
      </c>
      <c r="Q40" s="35">
        <v>3566.0</v>
      </c>
      <c r="R40" s="36" t="s">
        <v>24</v>
      </c>
      <c r="S40" s="37" t="s">
        <v>8</v>
      </c>
    </row>
    <row r="41">
      <c r="A41" s="11" t="s">
        <v>68</v>
      </c>
      <c r="B41" s="35">
        <v>3357.0</v>
      </c>
      <c r="C41" s="36" t="s">
        <v>29</v>
      </c>
      <c r="D41" s="37" t="s">
        <v>16</v>
      </c>
      <c r="E41" s="16"/>
      <c r="F41" s="11" t="s">
        <v>79</v>
      </c>
      <c r="G41" s="35">
        <v>30000.0</v>
      </c>
      <c r="H41" s="36" t="s">
        <v>24</v>
      </c>
      <c r="I41" s="37" t="s">
        <v>12</v>
      </c>
      <c r="J41" s="16"/>
      <c r="K41" s="11" t="s">
        <v>41</v>
      </c>
      <c r="L41" s="35">
        <v>33.0</v>
      </c>
      <c r="M41" s="36" t="s">
        <v>24</v>
      </c>
      <c r="N41" s="37" t="s">
        <v>15</v>
      </c>
      <c r="O41" s="16"/>
      <c r="P41" s="11" t="s">
        <v>56</v>
      </c>
      <c r="Q41" s="35">
        <v>2563.0</v>
      </c>
      <c r="R41" s="36" t="s">
        <v>24</v>
      </c>
      <c r="S41" s="37" t="s">
        <v>12</v>
      </c>
    </row>
    <row r="42">
      <c r="A42" s="11" t="s">
        <v>70</v>
      </c>
      <c r="B42" s="35">
        <v>22.0</v>
      </c>
      <c r="C42" s="36" t="s">
        <v>24</v>
      </c>
      <c r="D42" s="37" t="s">
        <v>15</v>
      </c>
      <c r="E42" s="16"/>
      <c r="F42" s="11" t="s">
        <v>80</v>
      </c>
      <c r="G42" s="35">
        <v>15000.0</v>
      </c>
      <c r="H42" s="36" t="s">
        <v>24</v>
      </c>
      <c r="I42" s="37" t="s">
        <v>15</v>
      </c>
      <c r="J42" s="16"/>
      <c r="K42" s="11" t="s">
        <v>44</v>
      </c>
      <c r="L42" s="35">
        <v>446.0</v>
      </c>
      <c r="M42" s="36" t="s">
        <v>29</v>
      </c>
      <c r="N42" s="37" t="s">
        <v>16</v>
      </c>
      <c r="O42" s="16"/>
      <c r="P42" s="11" t="s">
        <v>59</v>
      </c>
      <c r="Q42" s="35">
        <v>2456.0</v>
      </c>
      <c r="R42" s="36" t="s">
        <v>24</v>
      </c>
      <c r="S42" s="37" t="s">
        <v>14</v>
      </c>
    </row>
    <row r="43">
      <c r="A43" s="11" t="s">
        <v>81</v>
      </c>
      <c r="B43" s="35">
        <v>446.0</v>
      </c>
      <c r="C43" s="36" t="s">
        <v>24</v>
      </c>
      <c r="D43" s="37" t="s">
        <v>15</v>
      </c>
      <c r="E43" s="16"/>
      <c r="F43" s="11" t="s">
        <v>82</v>
      </c>
      <c r="G43" s="35">
        <v>20000.0</v>
      </c>
      <c r="H43" s="36" t="s">
        <v>24</v>
      </c>
      <c r="I43" s="37" t="s">
        <v>15</v>
      </c>
      <c r="J43" s="16"/>
      <c r="K43" s="11" t="s">
        <v>47</v>
      </c>
      <c r="L43" s="35">
        <v>752.0</v>
      </c>
      <c r="M43" s="36" t="s">
        <v>29</v>
      </c>
      <c r="N43" s="37" t="s">
        <v>16</v>
      </c>
      <c r="O43" s="16"/>
      <c r="P43" s="11" t="s">
        <v>62</v>
      </c>
      <c r="Q43" s="35">
        <v>321.0</v>
      </c>
      <c r="R43" s="36" t="s">
        <v>24</v>
      </c>
      <c r="S43" s="37" t="s">
        <v>14</v>
      </c>
    </row>
    <row r="44">
      <c r="A44" s="11" t="s">
        <v>83</v>
      </c>
      <c r="B44" s="35">
        <v>332.0</v>
      </c>
      <c r="C44" s="36" t="s">
        <v>24</v>
      </c>
      <c r="D44" s="37" t="s">
        <v>14</v>
      </c>
      <c r="E44" s="16"/>
      <c r="F44" s="11" t="s">
        <v>84</v>
      </c>
      <c r="G44" s="35">
        <v>40000.0</v>
      </c>
      <c r="H44" s="36" t="s">
        <v>29</v>
      </c>
      <c r="I44" s="37" t="s">
        <v>16</v>
      </c>
      <c r="J44" s="16"/>
      <c r="K44" s="11" t="s">
        <v>50</v>
      </c>
      <c r="L44" s="35">
        <v>836.0</v>
      </c>
      <c r="M44" s="36" t="s">
        <v>24</v>
      </c>
      <c r="N44" s="37" t="s">
        <v>10</v>
      </c>
      <c r="O44" s="16"/>
      <c r="P44" s="11" t="s">
        <v>65</v>
      </c>
      <c r="Q44" s="35">
        <v>578.0</v>
      </c>
      <c r="R44" s="36" t="s">
        <v>24</v>
      </c>
      <c r="S44" s="37" t="s">
        <v>15</v>
      </c>
    </row>
    <row r="45">
      <c r="A45" s="11" t="s">
        <v>85</v>
      </c>
      <c r="B45" s="35">
        <v>6789.0</v>
      </c>
      <c r="C45" s="36" t="s">
        <v>24</v>
      </c>
      <c r="D45" s="37" t="s">
        <v>6</v>
      </c>
      <c r="E45" s="16"/>
      <c r="F45" s="11" t="s">
        <v>86</v>
      </c>
      <c r="G45" s="35">
        <v>7000.0</v>
      </c>
      <c r="H45" s="36" t="s">
        <v>24</v>
      </c>
      <c r="I45" s="37" t="s">
        <v>15</v>
      </c>
      <c r="J45" s="16"/>
      <c r="K45" s="11" t="s">
        <v>53</v>
      </c>
      <c r="L45" s="35">
        <v>3566.0</v>
      </c>
      <c r="M45" s="36" t="s">
        <v>24</v>
      </c>
      <c r="N45" s="37" t="s">
        <v>8</v>
      </c>
      <c r="O45" s="16"/>
      <c r="P45" s="11" t="s">
        <v>68</v>
      </c>
      <c r="Q45" s="35">
        <v>3357.0</v>
      </c>
      <c r="R45" s="36" t="s">
        <v>29</v>
      </c>
      <c r="S45" s="37" t="s">
        <v>16</v>
      </c>
    </row>
    <row r="46">
      <c r="A46" s="11" t="s">
        <v>87</v>
      </c>
      <c r="B46" s="35">
        <v>3214.0</v>
      </c>
      <c r="C46" s="36" t="s">
        <v>24</v>
      </c>
      <c r="D46" s="37" t="s">
        <v>15</v>
      </c>
      <c r="E46" s="16"/>
      <c r="F46" s="11" t="s">
        <v>63</v>
      </c>
      <c r="G46" s="35">
        <v>500.0</v>
      </c>
      <c r="H46" s="36" t="s">
        <v>24</v>
      </c>
      <c r="I46" s="37" t="s">
        <v>6</v>
      </c>
      <c r="J46" s="16"/>
      <c r="K46" s="11" t="s">
        <v>56</v>
      </c>
      <c r="L46" s="35">
        <v>2563.0</v>
      </c>
      <c r="M46" s="36" t="s">
        <v>24</v>
      </c>
      <c r="N46" s="37" t="s">
        <v>12</v>
      </c>
      <c r="O46" s="16"/>
      <c r="P46" s="11" t="s">
        <v>70</v>
      </c>
      <c r="Q46" s="35">
        <v>22.0</v>
      </c>
      <c r="R46" s="36" t="s">
        <v>24</v>
      </c>
      <c r="S46" s="37" t="s">
        <v>15</v>
      </c>
    </row>
    <row r="47">
      <c r="A47" s="11" t="s">
        <v>88</v>
      </c>
      <c r="B47" s="35">
        <v>6884.0</v>
      </c>
      <c r="C47" s="36" t="s">
        <v>24</v>
      </c>
      <c r="D47" s="37" t="s">
        <v>14</v>
      </c>
      <c r="E47" s="16"/>
      <c r="F47" s="11" t="s">
        <v>89</v>
      </c>
      <c r="G47" s="35">
        <v>2000.0</v>
      </c>
      <c r="H47" s="36" t="s">
        <v>24</v>
      </c>
      <c r="I47" s="37" t="s">
        <v>10</v>
      </c>
      <c r="J47" s="16"/>
      <c r="K47" s="11" t="s">
        <v>59</v>
      </c>
      <c r="L47" s="35">
        <v>2456.0</v>
      </c>
      <c r="M47" s="36" t="s">
        <v>24</v>
      </c>
      <c r="N47" s="37" t="s">
        <v>14</v>
      </c>
      <c r="O47" s="16"/>
      <c r="P47" s="11" t="s">
        <v>71</v>
      </c>
      <c r="Q47" s="35">
        <v>1200.0</v>
      </c>
      <c r="R47" s="36" t="s">
        <v>24</v>
      </c>
      <c r="S47" s="37" t="s">
        <v>15</v>
      </c>
    </row>
    <row r="48">
      <c r="A48" s="11" t="s">
        <v>90</v>
      </c>
      <c r="B48" s="35">
        <v>2224.0</v>
      </c>
      <c r="C48" s="36" t="s">
        <v>24</v>
      </c>
      <c r="D48" s="37" t="s">
        <v>10</v>
      </c>
      <c r="E48" s="16"/>
      <c r="F48" s="11" t="s">
        <v>91</v>
      </c>
      <c r="G48" s="35">
        <v>3000.0</v>
      </c>
      <c r="H48" s="36" t="s">
        <v>24</v>
      </c>
      <c r="I48" s="37" t="s">
        <v>14</v>
      </c>
      <c r="J48" s="16"/>
      <c r="K48" s="11" t="s">
        <v>62</v>
      </c>
      <c r="L48" s="35">
        <v>321.0</v>
      </c>
      <c r="M48" s="36" t="s">
        <v>24</v>
      </c>
      <c r="N48" s="37" t="s">
        <v>14</v>
      </c>
      <c r="O48" s="16"/>
      <c r="P48" s="11" t="s">
        <v>90</v>
      </c>
      <c r="Q48" s="35">
        <v>2000.0</v>
      </c>
      <c r="R48" s="36" t="s">
        <v>24</v>
      </c>
      <c r="S48" s="37" t="s">
        <v>10</v>
      </c>
    </row>
    <row r="49">
      <c r="A49" s="11" t="s">
        <v>92</v>
      </c>
      <c r="B49" s="35">
        <v>5687.0</v>
      </c>
      <c r="C49" s="36" t="s">
        <v>24</v>
      </c>
      <c r="D49" s="37" t="s">
        <v>12</v>
      </c>
      <c r="E49" s="16"/>
      <c r="F49" s="11" t="s">
        <v>93</v>
      </c>
      <c r="G49" s="35">
        <v>5000.0</v>
      </c>
      <c r="H49" s="36" t="s">
        <v>24</v>
      </c>
      <c r="I49" s="37" t="s">
        <v>14</v>
      </c>
      <c r="J49" s="16"/>
      <c r="K49" s="11" t="s">
        <v>65</v>
      </c>
      <c r="L49" s="35">
        <v>578.0</v>
      </c>
      <c r="M49" s="36" t="s">
        <v>24</v>
      </c>
      <c r="N49" s="37" t="s">
        <v>15</v>
      </c>
      <c r="O49" s="16"/>
      <c r="P49" s="11" t="s">
        <v>92</v>
      </c>
      <c r="Q49" s="35">
        <v>18000.0</v>
      </c>
      <c r="R49" s="36" t="s">
        <v>24</v>
      </c>
      <c r="S49" s="37" t="s">
        <v>12</v>
      </c>
    </row>
    <row r="50">
      <c r="A50" s="11" t="s">
        <v>84</v>
      </c>
      <c r="B50" s="35">
        <v>333.0</v>
      </c>
      <c r="C50" s="36" t="s">
        <v>29</v>
      </c>
      <c r="D50" s="37" t="s">
        <v>16</v>
      </c>
      <c r="E50" s="16"/>
      <c r="F50" s="11" t="s">
        <v>94</v>
      </c>
      <c r="G50" s="35">
        <v>15000.0</v>
      </c>
      <c r="H50" s="36" t="s">
        <v>29</v>
      </c>
      <c r="I50" s="37" t="s">
        <v>16</v>
      </c>
      <c r="J50" s="16"/>
      <c r="K50" s="11" t="s">
        <v>68</v>
      </c>
      <c r="L50" s="35">
        <v>3357.0</v>
      </c>
      <c r="M50" s="36" t="s">
        <v>29</v>
      </c>
      <c r="N50" s="37" t="s">
        <v>16</v>
      </c>
      <c r="O50" s="16"/>
      <c r="P50" s="11" t="s">
        <v>84</v>
      </c>
      <c r="Q50" s="35">
        <v>15000.0</v>
      </c>
      <c r="R50" s="36" t="s">
        <v>29</v>
      </c>
      <c r="S50" s="37" t="s">
        <v>16</v>
      </c>
    </row>
    <row r="51">
      <c r="A51" s="11" t="s">
        <v>95</v>
      </c>
      <c r="B51" s="35">
        <v>7754.0</v>
      </c>
      <c r="C51" s="36" t="s">
        <v>24</v>
      </c>
      <c r="D51" s="37" t="s">
        <v>6</v>
      </c>
      <c r="E51" s="16"/>
      <c r="F51" s="11" t="s">
        <v>96</v>
      </c>
      <c r="G51" s="35">
        <v>10000.0</v>
      </c>
      <c r="H51" s="36" t="s">
        <v>24</v>
      </c>
      <c r="I51" s="37" t="s">
        <v>12</v>
      </c>
      <c r="J51" s="16"/>
      <c r="K51" s="11" t="s">
        <v>70</v>
      </c>
      <c r="L51" s="35">
        <v>22.0</v>
      </c>
      <c r="M51" s="36" t="s">
        <v>24</v>
      </c>
      <c r="N51" s="37" t="s">
        <v>15</v>
      </c>
      <c r="O51" s="16"/>
      <c r="P51" s="11" t="s">
        <v>95</v>
      </c>
      <c r="Q51" s="35">
        <v>3500.0</v>
      </c>
      <c r="R51" s="36" t="s">
        <v>24</v>
      </c>
      <c r="S51" s="37" t="s">
        <v>6</v>
      </c>
    </row>
    <row r="52">
      <c r="A52" s="11" t="s">
        <v>97</v>
      </c>
      <c r="B52" s="35">
        <v>33.0</v>
      </c>
      <c r="C52" s="36" t="s">
        <v>29</v>
      </c>
      <c r="D52" s="37" t="s">
        <v>16</v>
      </c>
      <c r="E52" s="16"/>
      <c r="F52" s="11" t="s">
        <v>98</v>
      </c>
      <c r="G52" s="35">
        <v>18000.0</v>
      </c>
      <c r="H52" s="36" t="s">
        <v>24</v>
      </c>
      <c r="I52" s="37" t="s">
        <v>14</v>
      </c>
      <c r="J52" s="16"/>
      <c r="K52" s="11" t="s">
        <v>78</v>
      </c>
      <c r="L52" s="35">
        <v>12000.0</v>
      </c>
      <c r="M52" s="36" t="s">
        <v>29</v>
      </c>
      <c r="N52" s="37" t="s">
        <v>16</v>
      </c>
      <c r="O52" s="16"/>
      <c r="P52" s="11" t="s">
        <v>97</v>
      </c>
      <c r="Q52" s="35">
        <v>40000.0</v>
      </c>
      <c r="R52" s="36" t="s">
        <v>29</v>
      </c>
      <c r="S52" s="37" t="s">
        <v>16</v>
      </c>
    </row>
    <row r="53">
      <c r="A53" s="11" t="s">
        <v>99</v>
      </c>
      <c r="B53" s="35">
        <v>66.0</v>
      </c>
      <c r="C53" s="36" t="s">
        <v>24</v>
      </c>
      <c r="D53" s="37" t="s">
        <v>75</v>
      </c>
      <c r="E53" s="16"/>
      <c r="F53" s="11" t="s">
        <v>100</v>
      </c>
      <c r="G53" s="35">
        <v>7000.0</v>
      </c>
      <c r="H53" s="36" t="s">
        <v>24</v>
      </c>
      <c r="I53" s="37" t="s">
        <v>15</v>
      </c>
      <c r="J53" s="16"/>
      <c r="K53" s="11" t="s">
        <v>99</v>
      </c>
      <c r="L53" s="35">
        <v>20000.0</v>
      </c>
      <c r="M53" s="36" t="s">
        <v>24</v>
      </c>
      <c r="N53" s="37" t="s">
        <v>75</v>
      </c>
      <c r="O53" s="16"/>
      <c r="P53" s="11" t="s">
        <v>99</v>
      </c>
      <c r="Q53" s="35">
        <v>20000.0</v>
      </c>
      <c r="R53" s="36" t="s">
        <v>24</v>
      </c>
      <c r="S53" s="37" t="s">
        <v>75</v>
      </c>
    </row>
    <row r="54">
      <c r="A54" s="11" t="s">
        <v>101</v>
      </c>
      <c r="B54" s="35">
        <v>333.0</v>
      </c>
      <c r="C54" s="36" t="s">
        <v>29</v>
      </c>
      <c r="D54" s="37" t="s">
        <v>16</v>
      </c>
      <c r="E54" s="16"/>
      <c r="F54" s="11" t="s">
        <v>102</v>
      </c>
      <c r="G54" s="35">
        <v>25000.0</v>
      </c>
      <c r="H54" s="36" t="s">
        <v>24</v>
      </c>
      <c r="I54" s="37" t="s">
        <v>13</v>
      </c>
      <c r="J54" s="16"/>
      <c r="K54" s="11" t="s">
        <v>101</v>
      </c>
      <c r="L54" s="35">
        <v>4000.0</v>
      </c>
      <c r="M54" s="36" t="s">
        <v>29</v>
      </c>
      <c r="N54" s="37" t="s">
        <v>16</v>
      </c>
      <c r="O54" s="16"/>
      <c r="P54" s="11" t="s">
        <v>101</v>
      </c>
      <c r="Q54" s="35">
        <v>4000.0</v>
      </c>
      <c r="R54" s="36" t="s">
        <v>29</v>
      </c>
      <c r="S54" s="37" t="s">
        <v>16</v>
      </c>
    </row>
    <row r="55">
      <c r="A55" s="11" t="s">
        <v>103</v>
      </c>
      <c r="B55" s="35">
        <v>6789.0</v>
      </c>
      <c r="C55" s="36" t="s">
        <v>24</v>
      </c>
      <c r="D55" s="37" t="s">
        <v>6</v>
      </c>
      <c r="E55" s="16"/>
      <c r="F55" s="11" t="s">
        <v>104</v>
      </c>
      <c r="G55" s="35">
        <v>2500.0</v>
      </c>
      <c r="H55" s="36" t="s">
        <v>24</v>
      </c>
      <c r="I55" s="37" t="s">
        <v>14</v>
      </c>
      <c r="J55" s="16"/>
      <c r="K55" s="11" t="s">
        <v>103</v>
      </c>
      <c r="L55" s="35">
        <v>4500.0</v>
      </c>
      <c r="M55" s="36" t="s">
        <v>24</v>
      </c>
      <c r="N55" s="37" t="s">
        <v>6</v>
      </c>
      <c r="O55" s="16"/>
      <c r="P55" s="11" t="s">
        <v>103</v>
      </c>
      <c r="Q55" s="35">
        <v>4500.0</v>
      </c>
      <c r="R55" s="36" t="s">
        <v>24</v>
      </c>
      <c r="S55" s="37" t="s">
        <v>6</v>
      </c>
    </row>
    <row r="56">
      <c r="A56" s="11" t="s">
        <v>105</v>
      </c>
      <c r="B56" s="35">
        <v>2235.0</v>
      </c>
      <c r="C56" s="36" t="s">
        <v>24</v>
      </c>
      <c r="D56" s="37" t="s">
        <v>8</v>
      </c>
      <c r="E56" s="16"/>
      <c r="F56" s="11" t="s">
        <v>106</v>
      </c>
      <c r="G56" s="35">
        <v>50000.0</v>
      </c>
      <c r="H56" s="36" t="s">
        <v>24</v>
      </c>
      <c r="I56" s="37" t="s">
        <v>14</v>
      </c>
      <c r="J56" s="16"/>
      <c r="K56" s="11" t="s">
        <v>105</v>
      </c>
      <c r="L56" s="35">
        <v>30000.0</v>
      </c>
      <c r="M56" s="36" t="s">
        <v>24</v>
      </c>
      <c r="N56" s="37" t="s">
        <v>8</v>
      </c>
      <c r="O56" s="16"/>
      <c r="P56" s="11" t="s">
        <v>105</v>
      </c>
      <c r="Q56" s="35">
        <v>30000.0</v>
      </c>
      <c r="R56" s="36" t="s">
        <v>24</v>
      </c>
      <c r="S56" s="37" t="s">
        <v>8</v>
      </c>
    </row>
    <row r="57">
      <c r="A57" s="11" t="s">
        <v>107</v>
      </c>
      <c r="B57" s="35">
        <v>2457.0</v>
      </c>
      <c r="C57" s="36" t="s">
        <v>24</v>
      </c>
      <c r="D57" s="37" t="s">
        <v>12</v>
      </c>
      <c r="E57" s="16"/>
      <c r="F57" s="11" t="s">
        <v>108</v>
      </c>
      <c r="G57" s="35">
        <v>10000.0</v>
      </c>
      <c r="H57" s="36" t="s">
        <v>29</v>
      </c>
      <c r="I57" s="37" t="s">
        <v>16</v>
      </c>
      <c r="J57" s="16"/>
      <c r="K57" s="11" t="s">
        <v>107</v>
      </c>
      <c r="L57" s="35">
        <v>10000.0</v>
      </c>
      <c r="M57" s="36" t="s">
        <v>24</v>
      </c>
      <c r="N57" s="37" t="s">
        <v>12</v>
      </c>
      <c r="O57" s="16"/>
      <c r="P57" s="11" t="s">
        <v>107</v>
      </c>
      <c r="Q57" s="35">
        <v>10000.0</v>
      </c>
      <c r="R57" s="36" t="s">
        <v>24</v>
      </c>
      <c r="S57" s="37" t="s">
        <v>12</v>
      </c>
    </row>
    <row r="58">
      <c r="A58" s="11" t="s">
        <v>109</v>
      </c>
      <c r="B58" s="35">
        <v>500.0</v>
      </c>
      <c r="C58" s="36" t="s">
        <v>24</v>
      </c>
      <c r="D58" s="37" t="s">
        <v>15</v>
      </c>
      <c r="E58" s="16"/>
      <c r="F58" s="11" t="s">
        <v>110</v>
      </c>
      <c r="G58" s="35">
        <v>30000.0</v>
      </c>
      <c r="H58" s="36" t="s">
        <v>24</v>
      </c>
      <c r="I58" s="37" t="s">
        <v>75</v>
      </c>
      <c r="J58" s="16"/>
      <c r="K58" s="11" t="s">
        <v>109</v>
      </c>
      <c r="L58" s="35">
        <v>1500.0</v>
      </c>
      <c r="M58" s="36" t="s">
        <v>24</v>
      </c>
      <c r="N58" s="37" t="s">
        <v>15</v>
      </c>
      <c r="O58" s="16"/>
      <c r="P58" s="11" t="s">
        <v>109</v>
      </c>
      <c r="Q58" s="35">
        <v>1500.0</v>
      </c>
      <c r="R58" s="36" t="s">
        <v>24</v>
      </c>
      <c r="S58" s="37" t="s">
        <v>15</v>
      </c>
    </row>
    <row r="59">
      <c r="A59" s="11" t="s">
        <v>111</v>
      </c>
      <c r="B59" s="35">
        <v>44332.0</v>
      </c>
      <c r="C59" s="36" t="s">
        <v>24</v>
      </c>
      <c r="D59" s="37" t="s">
        <v>13</v>
      </c>
      <c r="E59" s="16"/>
      <c r="F59" s="11" t="s">
        <v>112</v>
      </c>
      <c r="G59" s="35">
        <v>8000.0</v>
      </c>
      <c r="H59" s="36" t="s">
        <v>29</v>
      </c>
      <c r="I59" s="37" t="s">
        <v>16</v>
      </c>
      <c r="J59" s="16"/>
      <c r="K59" s="11" t="s">
        <v>111</v>
      </c>
      <c r="L59" s="35">
        <v>25000.0</v>
      </c>
      <c r="M59" s="36" t="s">
        <v>24</v>
      </c>
      <c r="N59" s="37" t="s">
        <v>13</v>
      </c>
      <c r="O59" s="16"/>
      <c r="P59" s="11" t="s">
        <v>111</v>
      </c>
      <c r="Q59" s="35">
        <v>25000.0</v>
      </c>
      <c r="R59" s="36" t="s">
        <v>24</v>
      </c>
      <c r="S59" s="37" t="s">
        <v>13</v>
      </c>
    </row>
    <row r="60">
      <c r="A60" s="11" t="s">
        <v>113</v>
      </c>
      <c r="B60" s="35">
        <v>20000.0</v>
      </c>
      <c r="C60" s="36" t="s">
        <v>24</v>
      </c>
      <c r="D60" s="37" t="s">
        <v>15</v>
      </c>
      <c r="E60" s="16"/>
      <c r="F60" s="11" t="s">
        <v>114</v>
      </c>
      <c r="G60" s="35">
        <v>20000.0</v>
      </c>
      <c r="H60" s="36" t="s">
        <v>24</v>
      </c>
      <c r="I60" s="37" t="s">
        <v>13</v>
      </c>
      <c r="J60" s="16"/>
      <c r="K60" s="11" t="s">
        <v>113</v>
      </c>
      <c r="L60" s="35">
        <v>20000.0</v>
      </c>
      <c r="M60" s="36" t="s">
        <v>24</v>
      </c>
      <c r="N60" s="37" t="s">
        <v>15</v>
      </c>
      <c r="O60" s="16"/>
      <c r="P60" s="11" t="s">
        <v>113</v>
      </c>
      <c r="Q60" s="35">
        <v>20000.0</v>
      </c>
      <c r="R60" s="36" t="s">
        <v>24</v>
      </c>
      <c r="S60" s="37" t="s">
        <v>15</v>
      </c>
    </row>
    <row r="61">
      <c r="A61" s="11" t="s">
        <v>115</v>
      </c>
      <c r="B61" s="35">
        <v>5000.0</v>
      </c>
      <c r="C61" s="36" t="s">
        <v>24</v>
      </c>
      <c r="D61" s="37" t="s">
        <v>14</v>
      </c>
      <c r="E61" s="16"/>
      <c r="F61" s="11" t="s">
        <v>116</v>
      </c>
      <c r="G61" s="35">
        <v>3000.0</v>
      </c>
      <c r="H61" s="36" t="s">
        <v>24</v>
      </c>
      <c r="I61" s="37" t="s">
        <v>10</v>
      </c>
      <c r="J61" s="16"/>
      <c r="K61" s="11" t="s">
        <v>115</v>
      </c>
      <c r="L61" s="35">
        <v>5000.0</v>
      </c>
      <c r="M61" s="36" t="s">
        <v>24</v>
      </c>
      <c r="N61" s="37" t="s">
        <v>14</v>
      </c>
      <c r="O61" s="16"/>
      <c r="P61" s="11" t="s">
        <v>115</v>
      </c>
      <c r="Q61" s="35">
        <v>5000.0</v>
      </c>
      <c r="R61" s="36" t="s">
        <v>24</v>
      </c>
      <c r="S61" s="37" t="s">
        <v>14</v>
      </c>
    </row>
    <row r="62">
      <c r="A62" s="11" t="s">
        <v>117</v>
      </c>
      <c r="B62" s="35">
        <v>15000.0</v>
      </c>
      <c r="C62" s="36" t="s">
        <v>24</v>
      </c>
      <c r="D62" s="37" t="s">
        <v>15</v>
      </c>
      <c r="E62" s="16"/>
      <c r="F62" s="11" t="s">
        <v>118</v>
      </c>
      <c r="G62" s="35">
        <v>12000.0</v>
      </c>
      <c r="H62" s="36" t="s">
        <v>24</v>
      </c>
      <c r="I62" s="37" t="s">
        <v>12</v>
      </c>
      <c r="J62" s="16"/>
      <c r="K62" s="11" t="s">
        <v>117</v>
      </c>
      <c r="L62" s="35">
        <v>15000.0</v>
      </c>
      <c r="M62" s="36" t="s">
        <v>24</v>
      </c>
      <c r="N62" s="37" t="s">
        <v>15</v>
      </c>
      <c r="O62" s="16"/>
      <c r="P62" s="11" t="s">
        <v>117</v>
      </c>
      <c r="Q62" s="35">
        <v>15000.0</v>
      </c>
      <c r="R62" s="36" t="s">
        <v>24</v>
      </c>
      <c r="S62" s="37" t="s">
        <v>15</v>
      </c>
    </row>
    <row r="63">
      <c r="A63" s="11" t="s">
        <v>119</v>
      </c>
      <c r="B63" s="35">
        <v>8000.0</v>
      </c>
      <c r="C63" s="36" t="s">
        <v>24</v>
      </c>
      <c r="D63" s="37" t="s">
        <v>15</v>
      </c>
      <c r="E63" s="16"/>
      <c r="F63" s="11" t="s">
        <v>120</v>
      </c>
      <c r="G63" s="35">
        <v>25000.0</v>
      </c>
      <c r="H63" s="36" t="s">
        <v>29</v>
      </c>
      <c r="I63" s="37" t="s">
        <v>16</v>
      </c>
      <c r="J63" s="16"/>
      <c r="K63" s="11" t="s">
        <v>119</v>
      </c>
      <c r="L63" s="35">
        <v>8000.0</v>
      </c>
      <c r="M63" s="36" t="s">
        <v>24</v>
      </c>
      <c r="N63" s="37" t="s">
        <v>15</v>
      </c>
      <c r="O63" s="16"/>
      <c r="P63" s="11" t="s">
        <v>119</v>
      </c>
      <c r="Q63" s="35">
        <v>8000.0</v>
      </c>
      <c r="R63" s="36" t="s">
        <v>24</v>
      </c>
      <c r="S63" s="37" t="s">
        <v>15</v>
      </c>
    </row>
    <row r="64">
      <c r="A64" s="11" t="s">
        <v>121</v>
      </c>
      <c r="B64" s="35">
        <v>60000.0</v>
      </c>
      <c r="C64" s="36" t="s">
        <v>24</v>
      </c>
      <c r="D64" s="37" t="s">
        <v>14</v>
      </c>
      <c r="E64" s="16"/>
      <c r="F64" s="11" t="s">
        <v>122</v>
      </c>
      <c r="G64" s="35">
        <v>8000.0</v>
      </c>
      <c r="H64" s="36" t="s">
        <v>24</v>
      </c>
      <c r="I64" s="37" t="s">
        <v>15</v>
      </c>
      <c r="J64" s="16"/>
      <c r="K64" s="11" t="s">
        <v>41</v>
      </c>
      <c r="L64" s="35">
        <v>33.0</v>
      </c>
      <c r="M64" s="36" t="s">
        <v>24</v>
      </c>
      <c r="N64" s="37" t="s">
        <v>15</v>
      </c>
      <c r="O64" s="16"/>
      <c r="P64" s="11" t="s">
        <v>121</v>
      </c>
      <c r="Q64" s="35">
        <v>60000.0</v>
      </c>
      <c r="R64" s="36" t="s">
        <v>24</v>
      </c>
      <c r="S64" s="37" t="s">
        <v>14</v>
      </c>
    </row>
    <row r="65">
      <c r="A65" s="11" t="s">
        <v>123</v>
      </c>
      <c r="B65" s="35">
        <v>12000.0</v>
      </c>
      <c r="C65" s="36" t="s">
        <v>24</v>
      </c>
      <c r="D65" s="37" t="s">
        <v>14</v>
      </c>
      <c r="E65" s="16"/>
      <c r="F65" s="11" t="s">
        <v>124</v>
      </c>
      <c r="G65" s="35">
        <v>10000.0</v>
      </c>
      <c r="H65" s="36" t="s">
        <v>24</v>
      </c>
      <c r="I65" s="37" t="s">
        <v>14</v>
      </c>
      <c r="J65" s="16"/>
      <c r="K65" s="11" t="s">
        <v>44</v>
      </c>
      <c r="L65" s="35">
        <v>446.0</v>
      </c>
      <c r="M65" s="36" t="s">
        <v>29</v>
      </c>
      <c r="N65" s="37" t="s">
        <v>16</v>
      </c>
      <c r="O65" s="16"/>
      <c r="P65" s="11" t="s">
        <v>123</v>
      </c>
      <c r="Q65" s="35">
        <v>12000.0</v>
      </c>
      <c r="R65" s="36" t="s">
        <v>24</v>
      </c>
      <c r="S65" s="37" t="s">
        <v>14</v>
      </c>
    </row>
    <row r="66">
      <c r="A66" s="11" t="s">
        <v>125</v>
      </c>
      <c r="B66" s="35">
        <v>223.0</v>
      </c>
      <c r="C66" s="36" t="s">
        <v>24</v>
      </c>
      <c r="D66" s="37" t="s">
        <v>6</v>
      </c>
      <c r="E66" s="16"/>
      <c r="F66" s="11" t="s">
        <v>126</v>
      </c>
      <c r="G66" s="35">
        <v>800.0</v>
      </c>
      <c r="H66" s="36" t="s">
        <v>24</v>
      </c>
      <c r="I66" s="37" t="s">
        <v>6</v>
      </c>
      <c r="J66" s="16"/>
      <c r="K66" s="11" t="s">
        <v>47</v>
      </c>
      <c r="L66" s="35">
        <v>752.0</v>
      </c>
      <c r="M66" s="36" t="s">
        <v>29</v>
      </c>
      <c r="N66" s="37" t="s">
        <v>16</v>
      </c>
      <c r="O66" s="16"/>
      <c r="P66" s="11" t="s">
        <v>125</v>
      </c>
      <c r="Q66" s="35">
        <v>7000.0</v>
      </c>
      <c r="R66" s="36" t="s">
        <v>24</v>
      </c>
      <c r="S66" s="37" t="s">
        <v>6</v>
      </c>
    </row>
    <row r="67">
      <c r="A67" s="11" t="s">
        <v>127</v>
      </c>
      <c r="B67" s="35">
        <v>4000.0</v>
      </c>
      <c r="C67" s="36" t="s">
        <v>24</v>
      </c>
      <c r="D67" s="37" t="s">
        <v>6</v>
      </c>
      <c r="E67" s="16"/>
      <c r="F67" s="11" t="s">
        <v>128</v>
      </c>
      <c r="G67" s="35">
        <v>45000.0</v>
      </c>
      <c r="H67" s="36" t="s">
        <v>24</v>
      </c>
      <c r="I67" s="37" t="s">
        <v>14</v>
      </c>
      <c r="J67" s="16"/>
      <c r="K67" s="11" t="s">
        <v>50</v>
      </c>
      <c r="L67" s="35">
        <v>836.0</v>
      </c>
      <c r="M67" s="36" t="s">
        <v>24</v>
      </c>
      <c r="N67" s="37" t="s">
        <v>10</v>
      </c>
      <c r="O67" s="16"/>
      <c r="P67" s="11" t="s">
        <v>127</v>
      </c>
      <c r="Q67" s="35">
        <v>4000.0</v>
      </c>
      <c r="R67" s="36" t="s">
        <v>24</v>
      </c>
      <c r="S67" s="37" t="s">
        <v>6</v>
      </c>
    </row>
    <row r="68">
      <c r="A68" s="11" t="s">
        <v>129</v>
      </c>
      <c r="B68" s="35">
        <v>244.0</v>
      </c>
      <c r="C68" s="36" t="s">
        <v>29</v>
      </c>
      <c r="D68" s="37" t="s">
        <v>16</v>
      </c>
      <c r="E68" s="16"/>
      <c r="F68" s="11" t="s">
        <v>130</v>
      </c>
      <c r="G68" s="35">
        <v>100000.0</v>
      </c>
      <c r="H68" s="36" t="s">
        <v>29</v>
      </c>
      <c r="I68" s="37" t="s">
        <v>16</v>
      </c>
      <c r="J68" s="16"/>
      <c r="K68" s="11" t="s">
        <v>53</v>
      </c>
      <c r="L68" s="35">
        <v>3566.0</v>
      </c>
      <c r="M68" s="36" t="s">
        <v>24</v>
      </c>
      <c r="N68" s="37" t="s">
        <v>8</v>
      </c>
      <c r="O68" s="16"/>
      <c r="P68" s="11" t="s">
        <v>129</v>
      </c>
      <c r="Q68" s="35">
        <v>30000.0</v>
      </c>
      <c r="R68" s="36" t="s">
        <v>29</v>
      </c>
      <c r="S68" s="37" t="s">
        <v>16</v>
      </c>
    </row>
    <row r="69">
      <c r="A69" s="11" t="s">
        <v>131</v>
      </c>
      <c r="B69" s="35">
        <v>22467.0</v>
      </c>
      <c r="C69" s="36" t="s">
        <v>24</v>
      </c>
      <c r="D69" s="37" t="s">
        <v>15</v>
      </c>
      <c r="E69" s="16"/>
      <c r="F69" s="11" t="s">
        <v>132</v>
      </c>
      <c r="G69" s="35">
        <v>2000.0</v>
      </c>
      <c r="H69" s="36" t="s">
        <v>24</v>
      </c>
      <c r="I69" s="37" t="s">
        <v>15</v>
      </c>
      <c r="J69" s="16"/>
      <c r="K69" s="11" t="s">
        <v>56</v>
      </c>
      <c r="L69" s="35">
        <v>2563.0</v>
      </c>
      <c r="M69" s="36" t="s">
        <v>24</v>
      </c>
      <c r="N69" s="37" t="s">
        <v>12</v>
      </c>
      <c r="O69" s="16"/>
      <c r="P69" s="11" t="s">
        <v>131</v>
      </c>
      <c r="Q69" s="35">
        <v>2500.0</v>
      </c>
      <c r="R69" s="36" t="s">
        <v>24</v>
      </c>
      <c r="S69" s="37" t="s">
        <v>15</v>
      </c>
    </row>
    <row r="70">
      <c r="A70" s="11" t="s">
        <v>133</v>
      </c>
      <c r="B70" s="35">
        <v>5433.0</v>
      </c>
      <c r="C70" s="36" t="s">
        <v>24</v>
      </c>
      <c r="D70" s="37" t="s">
        <v>12</v>
      </c>
      <c r="E70" s="16"/>
      <c r="F70" s="11" t="s">
        <v>134</v>
      </c>
      <c r="G70" s="35">
        <v>400.0</v>
      </c>
      <c r="H70" s="36" t="s">
        <v>24</v>
      </c>
      <c r="I70" s="37" t="s">
        <v>12</v>
      </c>
      <c r="J70" s="16"/>
      <c r="K70" s="11" t="s">
        <v>59</v>
      </c>
      <c r="L70" s="35">
        <v>2456.0</v>
      </c>
      <c r="M70" s="36" t="s">
        <v>24</v>
      </c>
      <c r="N70" s="37" t="s">
        <v>14</v>
      </c>
      <c r="O70" s="16"/>
      <c r="P70" s="11" t="s">
        <v>133</v>
      </c>
      <c r="Q70" s="35">
        <v>20000.0</v>
      </c>
      <c r="R70" s="36" t="s">
        <v>24</v>
      </c>
      <c r="S70" s="37" t="s">
        <v>12</v>
      </c>
    </row>
    <row r="71">
      <c r="A71" s="11" t="s">
        <v>135</v>
      </c>
      <c r="B71" s="35">
        <v>6784.0</v>
      </c>
      <c r="C71" s="36" t="s">
        <v>24</v>
      </c>
      <c r="D71" s="37" t="s">
        <v>75</v>
      </c>
      <c r="E71" s="16"/>
      <c r="F71" s="11" t="s">
        <v>136</v>
      </c>
      <c r="G71" s="35">
        <v>15000.0</v>
      </c>
      <c r="H71" s="36" t="s">
        <v>29</v>
      </c>
      <c r="I71" s="37" t="s">
        <v>16</v>
      </c>
      <c r="J71" s="16"/>
      <c r="K71" s="11" t="s">
        <v>62</v>
      </c>
      <c r="L71" s="35">
        <v>321.0</v>
      </c>
      <c r="M71" s="36" t="s">
        <v>24</v>
      </c>
      <c r="N71" s="37" t="s">
        <v>14</v>
      </c>
      <c r="O71" s="16"/>
      <c r="P71" s="11" t="s">
        <v>135</v>
      </c>
      <c r="Q71" s="35">
        <v>50000.0</v>
      </c>
      <c r="R71" s="36" t="s">
        <v>24</v>
      </c>
      <c r="S71" s="37" t="s">
        <v>75</v>
      </c>
    </row>
    <row r="72">
      <c r="A72" s="11" t="s">
        <v>137</v>
      </c>
      <c r="B72" s="35">
        <v>35789.0</v>
      </c>
      <c r="C72" s="36" t="s">
        <v>24</v>
      </c>
      <c r="D72" s="37" t="s">
        <v>14</v>
      </c>
      <c r="E72" s="16"/>
      <c r="F72" s="11" t="s">
        <v>138</v>
      </c>
      <c r="G72" s="35">
        <v>5000.0</v>
      </c>
      <c r="H72" s="36" t="s">
        <v>24</v>
      </c>
      <c r="I72" s="37" t="s">
        <v>15</v>
      </c>
      <c r="J72" s="16"/>
      <c r="K72" s="11" t="s">
        <v>65</v>
      </c>
      <c r="L72" s="35">
        <v>578.0</v>
      </c>
      <c r="M72" s="36" t="s">
        <v>24</v>
      </c>
      <c r="N72" s="37" t="s">
        <v>15</v>
      </c>
      <c r="O72" s="16"/>
      <c r="P72" s="11" t="s">
        <v>137</v>
      </c>
      <c r="Q72" s="35">
        <v>10000.0</v>
      </c>
      <c r="R72" s="36" t="s">
        <v>24</v>
      </c>
      <c r="S72" s="37" t="s">
        <v>14</v>
      </c>
    </row>
    <row r="73">
      <c r="A73" s="11" t="s">
        <v>114</v>
      </c>
      <c r="B73" s="35">
        <v>244678.0</v>
      </c>
      <c r="C73" s="36" t="s">
        <v>24</v>
      </c>
      <c r="D73" s="37" t="s">
        <v>13</v>
      </c>
      <c r="E73" s="16"/>
      <c r="F73" s="11" t="s">
        <v>139</v>
      </c>
      <c r="G73" s="35">
        <v>2500.0</v>
      </c>
      <c r="H73" s="36" t="s">
        <v>24</v>
      </c>
      <c r="I73" s="37" t="s">
        <v>10</v>
      </c>
      <c r="J73" s="16"/>
      <c r="K73" s="11" t="s">
        <v>68</v>
      </c>
      <c r="L73" s="35">
        <v>3357.0</v>
      </c>
      <c r="M73" s="36" t="s">
        <v>29</v>
      </c>
      <c r="N73" s="37" t="s">
        <v>16</v>
      </c>
      <c r="O73" s="16"/>
      <c r="P73" s="11" t="s">
        <v>114</v>
      </c>
      <c r="Q73" s="35">
        <v>15000.0</v>
      </c>
      <c r="R73" s="36" t="s">
        <v>24</v>
      </c>
      <c r="S73" s="37" t="s">
        <v>13</v>
      </c>
    </row>
    <row r="74">
      <c r="A74" s="11" t="s">
        <v>140</v>
      </c>
      <c r="B74" s="35">
        <v>4433.0</v>
      </c>
      <c r="C74" s="36" t="s">
        <v>24</v>
      </c>
      <c r="D74" s="37" t="s">
        <v>10</v>
      </c>
      <c r="E74" s="16"/>
      <c r="F74" s="11" t="s">
        <v>141</v>
      </c>
      <c r="G74" s="35">
        <v>5000.0</v>
      </c>
      <c r="H74" s="36" t="s">
        <v>24</v>
      </c>
      <c r="I74" s="37" t="s">
        <v>8</v>
      </c>
      <c r="J74" s="16"/>
      <c r="K74" s="11" t="s">
        <v>70</v>
      </c>
      <c r="L74" s="35">
        <v>22.0</v>
      </c>
      <c r="M74" s="36" t="s">
        <v>24</v>
      </c>
      <c r="N74" s="37" t="s">
        <v>15</v>
      </c>
      <c r="O74" s="16"/>
      <c r="P74" s="11" t="s">
        <v>140</v>
      </c>
      <c r="Q74" s="35">
        <v>5000.0</v>
      </c>
      <c r="R74" s="36" t="s">
        <v>24</v>
      </c>
      <c r="S74" s="37" t="s">
        <v>10</v>
      </c>
    </row>
    <row r="75">
      <c r="A75" s="11" t="s">
        <v>142</v>
      </c>
      <c r="B75" s="35">
        <v>50000.0</v>
      </c>
      <c r="C75" s="36" t="s">
        <v>29</v>
      </c>
      <c r="D75" s="37" t="s">
        <v>16</v>
      </c>
      <c r="F75" s="11" t="s">
        <v>143</v>
      </c>
      <c r="G75" s="35">
        <v>3000.0</v>
      </c>
      <c r="H75" s="36" t="s">
        <v>24</v>
      </c>
      <c r="I75" s="37" t="s">
        <v>15</v>
      </c>
      <c r="K75" s="11" t="s">
        <v>38</v>
      </c>
      <c r="L75" s="35">
        <v>500.0</v>
      </c>
      <c r="M75" s="36" t="s">
        <v>24</v>
      </c>
      <c r="N75" s="37" t="s">
        <v>12</v>
      </c>
      <c r="O75" s="16"/>
      <c r="P75" s="11" t="s">
        <v>142</v>
      </c>
      <c r="Q75" s="35">
        <v>50000.0</v>
      </c>
      <c r="R75" s="36" t="s">
        <v>29</v>
      </c>
      <c r="S75" s="37" t="s">
        <v>16</v>
      </c>
    </row>
    <row r="76">
      <c r="A76" s="11" t="s">
        <v>144</v>
      </c>
      <c r="B76" s="35">
        <v>35678.0</v>
      </c>
      <c r="C76" s="36" t="s">
        <v>24</v>
      </c>
      <c r="D76" s="37" t="s">
        <v>15</v>
      </c>
      <c r="F76" s="11" t="s">
        <v>145</v>
      </c>
      <c r="G76" s="35">
        <v>30000.0</v>
      </c>
      <c r="H76" s="36" t="s">
        <v>24</v>
      </c>
      <c r="I76" s="37" t="s">
        <v>8</v>
      </c>
      <c r="K76" s="11" t="s">
        <v>72</v>
      </c>
      <c r="L76" s="35">
        <v>300.0</v>
      </c>
      <c r="M76" s="36" t="s">
        <v>24</v>
      </c>
      <c r="N76" s="37" t="s">
        <v>15</v>
      </c>
      <c r="O76" s="16"/>
      <c r="P76" s="11" t="s">
        <v>144</v>
      </c>
      <c r="Q76" s="35">
        <v>8000.0</v>
      </c>
      <c r="R76" s="36" t="s">
        <v>24</v>
      </c>
      <c r="S76" s="37" t="s">
        <v>15</v>
      </c>
    </row>
    <row r="77">
      <c r="A77" s="11" t="s">
        <v>146</v>
      </c>
      <c r="B77" s="35">
        <v>333678.0</v>
      </c>
      <c r="C77" s="36" t="s">
        <v>24</v>
      </c>
      <c r="D77" s="37" t="s">
        <v>15</v>
      </c>
      <c r="F77" s="11" t="s">
        <v>147</v>
      </c>
      <c r="G77" s="35">
        <v>2000.0</v>
      </c>
      <c r="H77" s="36" t="s">
        <v>24</v>
      </c>
      <c r="I77" s="37" t="s">
        <v>6</v>
      </c>
      <c r="K77" s="11" t="s">
        <v>73</v>
      </c>
      <c r="L77" s="35">
        <v>3500.0</v>
      </c>
      <c r="M77" s="36" t="s">
        <v>24</v>
      </c>
      <c r="N77" s="37" t="s">
        <v>6</v>
      </c>
      <c r="O77" s="16"/>
      <c r="P77" s="11" t="s">
        <v>146</v>
      </c>
      <c r="Q77" s="35">
        <v>2000.0</v>
      </c>
      <c r="R77" s="36" t="s">
        <v>24</v>
      </c>
      <c r="S77" s="37" t="s">
        <v>15</v>
      </c>
    </row>
    <row r="78">
      <c r="A78" s="11" t="s">
        <v>148</v>
      </c>
      <c r="B78" s="35">
        <v>3578.0</v>
      </c>
      <c r="C78" s="36" t="s">
        <v>29</v>
      </c>
      <c r="D78" s="37" t="s">
        <v>16</v>
      </c>
      <c r="F78" s="11" t="s">
        <v>149</v>
      </c>
      <c r="G78" s="35">
        <v>1500.0</v>
      </c>
      <c r="H78" s="36" t="s">
        <v>24</v>
      </c>
      <c r="I78" s="37" t="s">
        <v>15</v>
      </c>
      <c r="K78" s="11" t="s">
        <v>74</v>
      </c>
      <c r="L78" s="35">
        <v>25000.0</v>
      </c>
      <c r="M78" s="36" t="s">
        <v>24</v>
      </c>
      <c r="N78" s="37" t="s">
        <v>75</v>
      </c>
      <c r="O78" s="16"/>
      <c r="P78" s="11" t="s">
        <v>148</v>
      </c>
      <c r="Q78" s="35">
        <v>15000.0</v>
      </c>
      <c r="R78" s="36" t="s">
        <v>29</v>
      </c>
      <c r="S78" s="37" t="s">
        <v>16</v>
      </c>
    </row>
    <row r="79">
      <c r="A79" s="11" t="s">
        <v>150</v>
      </c>
      <c r="B79" s="35">
        <v>3356788.0</v>
      </c>
      <c r="C79" s="36" t="s">
        <v>24</v>
      </c>
      <c r="D79" s="37" t="s">
        <v>6</v>
      </c>
      <c r="F79" s="11" t="s">
        <v>151</v>
      </c>
      <c r="G79" s="35">
        <v>1200.0</v>
      </c>
      <c r="H79" s="36" t="s">
        <v>29</v>
      </c>
      <c r="I79" s="37" t="s">
        <v>16</v>
      </c>
      <c r="K79" s="11" t="s">
        <v>76</v>
      </c>
      <c r="L79" s="35">
        <v>6000.0</v>
      </c>
      <c r="M79" s="36" t="s">
        <v>24</v>
      </c>
      <c r="N79" s="37" t="s">
        <v>14</v>
      </c>
      <c r="O79" s="16"/>
      <c r="P79" s="11" t="s">
        <v>150</v>
      </c>
      <c r="Q79" s="35">
        <v>2500.0</v>
      </c>
      <c r="R79" s="36" t="s">
        <v>24</v>
      </c>
      <c r="S79" s="37" t="s">
        <v>6</v>
      </c>
    </row>
    <row r="80">
      <c r="A80" s="11" t="s">
        <v>152</v>
      </c>
      <c r="B80" s="35">
        <v>3000.0</v>
      </c>
      <c r="C80" s="36" t="s">
        <v>29</v>
      </c>
      <c r="D80" s="37" t="s">
        <v>16</v>
      </c>
      <c r="F80" s="11" t="s">
        <v>152</v>
      </c>
      <c r="G80" s="35">
        <v>3000.0</v>
      </c>
      <c r="H80" s="36" t="s">
        <v>29</v>
      </c>
      <c r="I80" s="37" t="s">
        <v>16</v>
      </c>
      <c r="K80" s="11" t="s">
        <v>77</v>
      </c>
      <c r="L80" s="35">
        <v>10000.0</v>
      </c>
      <c r="M80" s="36" t="s">
        <v>24</v>
      </c>
      <c r="N80" s="37" t="s">
        <v>15</v>
      </c>
      <c r="O80" s="16"/>
      <c r="P80" s="11" t="s">
        <v>152</v>
      </c>
      <c r="Q80" s="35">
        <v>3000.0</v>
      </c>
      <c r="R80" s="36" t="s">
        <v>29</v>
      </c>
      <c r="S80" s="37" t="s">
        <v>16</v>
      </c>
    </row>
    <row r="81">
      <c r="A81" s="11" t="s">
        <v>153</v>
      </c>
      <c r="B81" s="35">
        <v>12000.0</v>
      </c>
      <c r="C81" s="36" t="s">
        <v>24</v>
      </c>
      <c r="D81" s="37" t="s">
        <v>8</v>
      </c>
      <c r="F81" s="11" t="s">
        <v>153</v>
      </c>
      <c r="G81" s="35">
        <v>12000.0</v>
      </c>
      <c r="H81" s="36" t="s">
        <v>24</v>
      </c>
      <c r="I81" s="37" t="s">
        <v>8</v>
      </c>
      <c r="K81" s="11" t="s">
        <v>78</v>
      </c>
      <c r="L81" s="35">
        <v>12000.0</v>
      </c>
      <c r="M81" s="36" t="s">
        <v>29</v>
      </c>
      <c r="N81" s="37" t="s">
        <v>16</v>
      </c>
      <c r="O81" s="16"/>
      <c r="P81" s="11" t="s">
        <v>153</v>
      </c>
      <c r="Q81" s="35">
        <v>12000.0</v>
      </c>
      <c r="R81" s="36" t="s">
        <v>24</v>
      </c>
      <c r="S81" s="37" t="s">
        <v>8</v>
      </c>
    </row>
    <row r="82">
      <c r="L82" s="16"/>
      <c r="M82" s="16"/>
      <c r="N82" s="16"/>
      <c r="O82" s="16"/>
      <c r="P82" s="16"/>
    </row>
    <row r="83">
      <c r="L83" s="16"/>
      <c r="M83" s="16"/>
      <c r="N83" s="16"/>
      <c r="O83" s="16"/>
      <c r="P83" s="16"/>
    </row>
    <row r="84">
      <c r="L84" s="16"/>
      <c r="M84" s="16"/>
      <c r="N84" s="16"/>
      <c r="O84" s="16"/>
      <c r="P84" s="16"/>
    </row>
    <row r="85">
      <c r="L85" s="16"/>
      <c r="M85" s="16"/>
      <c r="N85" s="16"/>
      <c r="O85" s="16"/>
      <c r="P85" s="16"/>
    </row>
    <row r="86">
      <c r="L86" s="16"/>
      <c r="M86" s="16"/>
      <c r="N86" s="16"/>
      <c r="O86" s="16"/>
      <c r="P86" s="16"/>
    </row>
    <row r="87">
      <c r="L87" s="16"/>
      <c r="M87" s="16"/>
      <c r="N87" s="16"/>
      <c r="O87" s="16"/>
      <c r="P87" s="16"/>
    </row>
    <row r="88">
      <c r="L88" s="16"/>
      <c r="M88" s="16"/>
      <c r="N88" s="16"/>
      <c r="O88" s="16"/>
      <c r="P88" s="16"/>
    </row>
    <row r="89">
      <c r="L89" s="16"/>
      <c r="M89" s="16"/>
      <c r="N89" s="16"/>
      <c r="O89" s="16"/>
      <c r="P89" s="16"/>
    </row>
    <row r="90">
      <c r="L90" s="16"/>
      <c r="M90" s="16"/>
      <c r="N90" s="16"/>
      <c r="O90" s="16"/>
      <c r="P90" s="16"/>
    </row>
    <row r="91">
      <c r="L91" s="16"/>
      <c r="M91" s="16"/>
      <c r="N91" s="16"/>
      <c r="O91" s="16"/>
      <c r="P91" s="16"/>
    </row>
    <row r="92">
      <c r="L92" s="16"/>
      <c r="M92" s="16"/>
      <c r="N92" s="16"/>
      <c r="O92" s="16"/>
      <c r="P92" s="16"/>
    </row>
    <row r="93">
      <c r="L93" s="16"/>
      <c r="M93" s="16"/>
      <c r="N93" s="16"/>
      <c r="O93" s="16"/>
      <c r="P93" s="16"/>
    </row>
    <row r="94">
      <c r="L94" s="16"/>
      <c r="M94" s="16"/>
      <c r="N94" s="16"/>
      <c r="O94" s="16"/>
      <c r="P94" s="16"/>
    </row>
    <row r="95">
      <c r="L95" s="16"/>
      <c r="M95" s="16"/>
      <c r="N95" s="16"/>
      <c r="O95" s="16"/>
      <c r="P95" s="16"/>
    </row>
    <row r="96">
      <c r="L96" s="16"/>
      <c r="M96" s="16"/>
      <c r="N96" s="16"/>
      <c r="O96" s="16"/>
      <c r="P96" s="16"/>
    </row>
    <row r="97">
      <c r="L97" s="16"/>
      <c r="M97" s="16"/>
      <c r="N97" s="16"/>
      <c r="O97" s="16"/>
      <c r="P97" s="16"/>
    </row>
    <row r="98">
      <c r="L98" s="16"/>
      <c r="M98" s="16"/>
      <c r="N98" s="16"/>
      <c r="O98" s="16"/>
      <c r="P98" s="16"/>
    </row>
    <row r="99">
      <c r="L99" s="16"/>
      <c r="M99" s="16"/>
      <c r="N99" s="16"/>
      <c r="O99" s="16"/>
      <c r="P99" s="16"/>
    </row>
    <row r="100">
      <c r="L100" s="16"/>
      <c r="M100" s="16"/>
      <c r="N100" s="16"/>
      <c r="O100" s="16"/>
      <c r="P100" s="16"/>
    </row>
    <row r="101">
      <c r="L101" s="16"/>
      <c r="M101" s="16"/>
      <c r="N101" s="16"/>
      <c r="O101" s="16"/>
      <c r="P101" s="16"/>
    </row>
    <row r="102">
      <c r="L102" s="16"/>
      <c r="M102" s="16"/>
      <c r="N102" s="16"/>
      <c r="O102" s="16"/>
      <c r="P102" s="16"/>
    </row>
    <row r="103">
      <c r="L103" s="16"/>
      <c r="M103" s="16"/>
      <c r="N103" s="16"/>
      <c r="O103" s="16"/>
      <c r="P103" s="16"/>
    </row>
    <row r="104">
      <c r="L104" s="16"/>
      <c r="M104" s="16"/>
      <c r="N104" s="16"/>
      <c r="O104" s="16"/>
      <c r="P104" s="16"/>
    </row>
    <row r="105">
      <c r="L105" s="16"/>
      <c r="M105" s="16"/>
      <c r="N105" s="16"/>
      <c r="O105" s="16"/>
      <c r="P105" s="16"/>
    </row>
    <row r="106">
      <c r="L106" s="16"/>
      <c r="M106" s="16"/>
      <c r="N106" s="16"/>
      <c r="O106" s="16"/>
      <c r="P106" s="16"/>
    </row>
    <row r="107">
      <c r="L107" s="16"/>
      <c r="M107" s="16"/>
      <c r="N107" s="16"/>
      <c r="O107" s="16"/>
      <c r="P107" s="16"/>
    </row>
    <row r="108">
      <c r="L108" s="16"/>
      <c r="M108" s="16"/>
      <c r="N108" s="16"/>
      <c r="O108" s="16"/>
      <c r="P108" s="16"/>
    </row>
    <row r="109">
      <c r="L109" s="16"/>
      <c r="M109" s="16"/>
      <c r="N109" s="16"/>
      <c r="O109" s="16"/>
      <c r="P109" s="16"/>
    </row>
    <row r="110">
      <c r="L110" s="16"/>
      <c r="M110" s="16"/>
      <c r="N110" s="16"/>
      <c r="O110" s="16"/>
      <c r="P110" s="16"/>
    </row>
    <row r="111">
      <c r="L111" s="16"/>
      <c r="M111" s="16"/>
      <c r="N111" s="16"/>
      <c r="O111" s="16"/>
      <c r="P111" s="16"/>
    </row>
    <row r="112">
      <c r="L112" s="16"/>
      <c r="M112" s="16"/>
      <c r="N112" s="16"/>
      <c r="O112" s="16"/>
      <c r="P112" s="16"/>
    </row>
    <row r="113">
      <c r="L113" s="16"/>
      <c r="M113" s="16"/>
      <c r="N113" s="16"/>
      <c r="O113" s="16"/>
      <c r="P113" s="16"/>
    </row>
    <row r="114">
      <c r="L114" s="16"/>
      <c r="M114" s="16"/>
      <c r="N114" s="16"/>
      <c r="O114" s="16"/>
      <c r="P114" s="16"/>
    </row>
    <row r="115">
      <c r="L115" s="16"/>
      <c r="M115" s="16"/>
      <c r="N115" s="16"/>
      <c r="O115" s="16"/>
      <c r="P115" s="16"/>
    </row>
    <row r="116">
      <c r="L116" s="16"/>
      <c r="M116" s="16"/>
      <c r="N116" s="16"/>
      <c r="O116" s="16"/>
      <c r="P116" s="16"/>
    </row>
    <row r="117">
      <c r="L117" s="16"/>
      <c r="M117" s="16"/>
      <c r="N117" s="16"/>
      <c r="O117" s="16"/>
      <c r="P117" s="16"/>
    </row>
    <row r="118">
      <c r="L118" s="16"/>
      <c r="M118" s="16"/>
      <c r="N118" s="16"/>
      <c r="O118" s="16"/>
      <c r="P118" s="16"/>
    </row>
    <row r="119">
      <c r="L119" s="16"/>
      <c r="M119" s="16"/>
      <c r="N119" s="16"/>
      <c r="O119" s="16"/>
      <c r="P119" s="16"/>
    </row>
    <row r="120">
      <c r="L120" s="16"/>
      <c r="M120" s="16"/>
      <c r="N120" s="16"/>
      <c r="O120" s="16"/>
      <c r="P120" s="16"/>
    </row>
    <row r="121">
      <c r="L121" s="16"/>
      <c r="M121" s="16"/>
      <c r="N121" s="16"/>
      <c r="O121" s="16"/>
      <c r="P121" s="16"/>
    </row>
    <row r="122">
      <c r="L122" s="16"/>
      <c r="M122" s="16"/>
      <c r="N122" s="16"/>
      <c r="O122" s="16"/>
      <c r="P122" s="16"/>
    </row>
    <row r="123">
      <c r="L123" s="16"/>
      <c r="M123" s="16"/>
      <c r="N123" s="16"/>
      <c r="O123" s="16"/>
      <c r="P123" s="16"/>
    </row>
    <row r="124">
      <c r="L124" s="16"/>
      <c r="M124" s="16"/>
      <c r="N124" s="16"/>
      <c r="O124" s="16"/>
      <c r="P124" s="16"/>
    </row>
    <row r="125">
      <c r="L125" s="16"/>
      <c r="M125" s="16"/>
      <c r="N125" s="16"/>
      <c r="O125" s="16"/>
      <c r="P125" s="16"/>
    </row>
    <row r="126">
      <c r="L126" s="16"/>
      <c r="M126" s="16"/>
      <c r="N126" s="16"/>
      <c r="O126" s="16"/>
      <c r="P126" s="16"/>
    </row>
    <row r="127">
      <c r="L127" s="16"/>
      <c r="M127" s="16"/>
      <c r="N127" s="16"/>
      <c r="O127" s="16"/>
      <c r="P127" s="16"/>
    </row>
    <row r="128">
      <c r="L128" s="16"/>
      <c r="M128" s="16"/>
      <c r="N128" s="16"/>
      <c r="O128" s="16"/>
      <c r="P128" s="16"/>
    </row>
    <row r="129">
      <c r="L129" s="16"/>
      <c r="M129" s="16"/>
      <c r="N129" s="16"/>
      <c r="O129" s="16"/>
      <c r="P129" s="16"/>
    </row>
    <row r="130">
      <c r="L130" s="16"/>
      <c r="M130" s="16"/>
      <c r="N130" s="16"/>
      <c r="O130" s="16"/>
      <c r="P130" s="16"/>
    </row>
    <row r="131">
      <c r="L131" s="16"/>
      <c r="M131" s="16"/>
      <c r="N131" s="16"/>
      <c r="O131" s="16"/>
      <c r="P131" s="16"/>
    </row>
    <row r="132">
      <c r="L132" s="16"/>
      <c r="M132" s="16"/>
      <c r="N132" s="16"/>
      <c r="O132" s="16"/>
      <c r="P132" s="16"/>
    </row>
    <row r="133">
      <c r="L133" s="16"/>
      <c r="M133" s="16"/>
      <c r="N133" s="16"/>
      <c r="O133" s="16"/>
      <c r="P133" s="16"/>
    </row>
    <row r="134">
      <c r="L134" s="16"/>
      <c r="M134" s="16"/>
      <c r="N134" s="16"/>
      <c r="O134" s="16"/>
      <c r="P134" s="16"/>
    </row>
    <row r="135">
      <c r="L135" s="16"/>
      <c r="M135" s="16"/>
      <c r="N135" s="16"/>
      <c r="O135" s="16"/>
      <c r="P135" s="16"/>
    </row>
    <row r="136">
      <c r="L136" s="16"/>
      <c r="M136" s="16"/>
      <c r="N136" s="16"/>
      <c r="O136" s="16"/>
      <c r="P136" s="16"/>
    </row>
    <row r="137">
      <c r="L137" s="16"/>
      <c r="M137" s="16"/>
      <c r="N137" s="16"/>
      <c r="O137" s="16"/>
      <c r="P137" s="16"/>
    </row>
    <row r="138">
      <c r="L138" s="16"/>
      <c r="M138" s="16"/>
      <c r="N138" s="16"/>
      <c r="O138" s="16"/>
      <c r="P138" s="16"/>
    </row>
    <row r="139">
      <c r="L139" s="16"/>
      <c r="M139" s="16"/>
      <c r="N139" s="16"/>
      <c r="O139" s="16"/>
      <c r="P139" s="16"/>
    </row>
    <row r="140">
      <c r="L140" s="16"/>
      <c r="M140" s="16"/>
      <c r="N140" s="16"/>
      <c r="O140" s="16"/>
      <c r="P140" s="16"/>
    </row>
    <row r="141">
      <c r="L141" s="16"/>
      <c r="M141" s="16"/>
      <c r="N141" s="16"/>
      <c r="O141" s="16"/>
      <c r="P141" s="16"/>
    </row>
    <row r="142">
      <c r="L142" s="16"/>
      <c r="M142" s="16"/>
      <c r="N142" s="16"/>
      <c r="O142" s="16"/>
      <c r="P142" s="16"/>
    </row>
    <row r="143">
      <c r="L143" s="16"/>
      <c r="M143" s="16"/>
      <c r="N143" s="16"/>
      <c r="O143" s="16"/>
      <c r="P143" s="16"/>
    </row>
    <row r="144">
      <c r="L144" s="16"/>
      <c r="M144" s="16"/>
      <c r="N144" s="16"/>
      <c r="O144" s="16"/>
      <c r="P144" s="16"/>
    </row>
    <row r="145">
      <c r="L145" s="16"/>
      <c r="M145" s="16"/>
      <c r="N145" s="16"/>
      <c r="O145" s="16"/>
      <c r="P145" s="16"/>
    </row>
    <row r="146">
      <c r="L146" s="16"/>
      <c r="M146" s="16"/>
      <c r="N146" s="16"/>
      <c r="O146" s="16"/>
      <c r="P146" s="16"/>
    </row>
    <row r="147">
      <c r="L147" s="16"/>
      <c r="M147" s="16"/>
      <c r="N147" s="16"/>
      <c r="O147" s="16"/>
      <c r="P147" s="16"/>
    </row>
    <row r="148">
      <c r="L148" s="16"/>
      <c r="M148" s="16"/>
      <c r="N148" s="16"/>
      <c r="O148" s="16"/>
      <c r="P148" s="16"/>
    </row>
    <row r="149">
      <c r="L149" s="16"/>
      <c r="M149" s="16"/>
      <c r="N149" s="16"/>
      <c r="O149" s="16"/>
      <c r="P149" s="16"/>
    </row>
    <row r="150">
      <c r="L150" s="16"/>
      <c r="M150" s="16"/>
      <c r="N150" s="16"/>
      <c r="O150" s="16"/>
      <c r="P150" s="16"/>
    </row>
    <row r="151">
      <c r="L151" s="16"/>
      <c r="M151" s="16"/>
      <c r="N151" s="16"/>
      <c r="O151" s="16"/>
      <c r="P151" s="16"/>
    </row>
    <row r="152">
      <c r="L152" s="16"/>
      <c r="M152" s="16"/>
      <c r="N152" s="16"/>
      <c r="O152" s="16"/>
      <c r="P152" s="16"/>
    </row>
    <row r="153">
      <c r="L153" s="16"/>
      <c r="M153" s="16"/>
      <c r="N153" s="16"/>
      <c r="O153" s="16"/>
      <c r="P153" s="16"/>
    </row>
    <row r="154">
      <c r="L154" s="16"/>
      <c r="M154" s="16"/>
      <c r="N154" s="16"/>
      <c r="O154" s="16"/>
      <c r="P154" s="16"/>
    </row>
    <row r="155">
      <c r="L155" s="16"/>
      <c r="M155" s="16"/>
      <c r="N155" s="16"/>
      <c r="O155" s="16"/>
      <c r="P155" s="16"/>
    </row>
    <row r="156">
      <c r="L156" s="16"/>
      <c r="M156" s="16"/>
      <c r="N156" s="16"/>
      <c r="O156" s="16"/>
      <c r="P156" s="16"/>
    </row>
    <row r="157">
      <c r="L157" s="16"/>
      <c r="M157" s="16"/>
      <c r="N157" s="16"/>
      <c r="O157" s="16"/>
      <c r="P157" s="16"/>
    </row>
    <row r="158">
      <c r="L158" s="16"/>
      <c r="M158" s="16"/>
      <c r="N158" s="16"/>
      <c r="O158" s="16"/>
      <c r="P158" s="16"/>
    </row>
    <row r="159">
      <c r="L159" s="16"/>
      <c r="M159" s="16"/>
      <c r="N159" s="16"/>
      <c r="O159" s="16"/>
      <c r="P159" s="16"/>
    </row>
    <row r="160">
      <c r="L160" s="16"/>
      <c r="M160" s="16"/>
      <c r="N160" s="16"/>
      <c r="O160" s="16"/>
      <c r="P160" s="16"/>
    </row>
    <row r="161">
      <c r="L161" s="16"/>
      <c r="M161" s="16"/>
      <c r="N161" s="16"/>
      <c r="O161" s="16"/>
      <c r="P161" s="16"/>
    </row>
    <row r="162">
      <c r="L162" s="16"/>
      <c r="M162" s="16"/>
      <c r="N162" s="16"/>
      <c r="O162" s="16"/>
      <c r="P162" s="16"/>
    </row>
    <row r="163">
      <c r="L163" s="16"/>
      <c r="M163" s="16"/>
      <c r="N163" s="16"/>
      <c r="O163" s="16"/>
      <c r="P163" s="16"/>
    </row>
    <row r="164">
      <c r="L164" s="16"/>
      <c r="M164" s="16"/>
      <c r="N164" s="16"/>
      <c r="O164" s="16"/>
      <c r="P164" s="16"/>
    </row>
    <row r="165">
      <c r="L165" s="16"/>
      <c r="M165" s="16"/>
      <c r="N165" s="16"/>
      <c r="O165" s="16"/>
      <c r="P165" s="16"/>
    </row>
    <row r="166">
      <c r="L166" s="16"/>
      <c r="M166" s="16"/>
      <c r="N166" s="16"/>
      <c r="O166" s="16"/>
      <c r="P166" s="16"/>
    </row>
    <row r="167">
      <c r="L167" s="16"/>
      <c r="M167" s="16"/>
      <c r="N167" s="16"/>
      <c r="O167" s="16"/>
      <c r="P167" s="16"/>
    </row>
    <row r="168">
      <c r="L168" s="16"/>
      <c r="M168" s="16"/>
      <c r="N168" s="16"/>
      <c r="O168" s="16"/>
      <c r="P168" s="16"/>
    </row>
    <row r="169">
      <c r="L169" s="16"/>
      <c r="M169" s="16"/>
      <c r="N169" s="16"/>
      <c r="O169" s="16"/>
      <c r="P169" s="16"/>
    </row>
    <row r="170">
      <c r="L170" s="16"/>
      <c r="M170" s="16"/>
      <c r="N170" s="16"/>
      <c r="O170" s="16"/>
      <c r="P170" s="16"/>
    </row>
    <row r="171">
      <c r="L171" s="16"/>
      <c r="M171" s="16"/>
      <c r="N171" s="16"/>
      <c r="O171" s="16"/>
      <c r="P171" s="16"/>
    </row>
    <row r="172">
      <c r="L172" s="16"/>
      <c r="M172" s="16"/>
      <c r="N172" s="16"/>
      <c r="O172" s="16"/>
      <c r="P172" s="16"/>
    </row>
    <row r="173">
      <c r="L173" s="16"/>
      <c r="M173" s="16"/>
      <c r="N173" s="16"/>
      <c r="O173" s="16"/>
      <c r="P173" s="16"/>
    </row>
    <row r="174">
      <c r="L174" s="16"/>
      <c r="M174" s="16"/>
      <c r="N174" s="16"/>
      <c r="O174" s="16"/>
      <c r="P174" s="16"/>
    </row>
    <row r="175">
      <c r="L175" s="16"/>
      <c r="M175" s="16"/>
      <c r="N175" s="16"/>
      <c r="O175" s="16"/>
      <c r="P175" s="16"/>
    </row>
    <row r="176">
      <c r="L176" s="16"/>
      <c r="M176" s="16"/>
      <c r="N176" s="16"/>
      <c r="O176" s="16"/>
      <c r="P176" s="16"/>
    </row>
    <row r="177">
      <c r="L177" s="16"/>
      <c r="M177" s="16"/>
      <c r="N177" s="16"/>
      <c r="O177" s="16"/>
      <c r="P177" s="16"/>
    </row>
    <row r="178">
      <c r="L178" s="16"/>
      <c r="M178" s="16"/>
      <c r="N178" s="16"/>
      <c r="O178" s="16"/>
      <c r="P178" s="16"/>
    </row>
    <row r="179">
      <c r="L179" s="16"/>
      <c r="M179" s="16"/>
      <c r="N179" s="16"/>
      <c r="O179" s="16"/>
      <c r="P179" s="16"/>
    </row>
    <row r="180">
      <c r="L180" s="16"/>
      <c r="M180" s="16"/>
      <c r="N180" s="16"/>
      <c r="O180" s="16"/>
      <c r="P180" s="16"/>
    </row>
    <row r="181">
      <c r="L181" s="16"/>
      <c r="M181" s="16"/>
      <c r="N181" s="16"/>
      <c r="O181" s="16"/>
      <c r="P181" s="16"/>
    </row>
    <row r="182">
      <c r="L182" s="16"/>
      <c r="M182" s="16"/>
      <c r="N182" s="16"/>
      <c r="O182" s="16"/>
      <c r="P182" s="16"/>
    </row>
    <row r="183">
      <c r="L183" s="16"/>
      <c r="M183" s="16"/>
      <c r="N183" s="16"/>
      <c r="O183" s="16"/>
      <c r="P183" s="16"/>
    </row>
    <row r="184">
      <c r="L184" s="16"/>
      <c r="M184" s="16"/>
      <c r="N184" s="16"/>
      <c r="O184" s="16"/>
      <c r="P184" s="1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>
      <c r="A2" s="3" t="s">
        <v>5</v>
      </c>
      <c r="B2" s="4">
        <f>january!C2</f>
        <v>-36692590</v>
      </c>
      <c r="C2" s="5">
        <f>B2+C13</f>
        <v>-40961849</v>
      </c>
      <c r="D2" s="6" t="s">
        <v>6</v>
      </c>
      <c r="E2" s="7">
        <f>IFERROR(__xludf.DUMMYFUNCTION("SUM(FILTER(B15:B100, D15:D100=""FOOD""))+SUM(FILTER(G15:G100, I15:I100=""FOOD""))+ SUM(FILTER(L15:L100, N15:N100=""FOOD""))+SUM(FILTER(Q15:Q100, S15:S100=""FOOD""))
"),3436797.0)</f>
        <v>3436797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>
      <c r="A3" s="8" t="s">
        <v>7</v>
      </c>
      <c r="B3" s="4">
        <f>january!C3</f>
        <v>-287339</v>
      </c>
      <c r="C3" s="7">
        <f>sum(B3+H13)</f>
        <v>-640639</v>
      </c>
      <c r="D3" s="8" t="s">
        <v>8</v>
      </c>
      <c r="E3" s="25">
        <f>IFERROR(__xludf.DUMMYFUNCTION("SUM(FILTER(B15:B100, D15:D100=""Living Expense (Rent)""))+SUM(FILTER(G15:G100, I15:I100=""Living Expense (Rent)""))+ SUM(FILTER(L15:L100, N15:N100=""Living Expense (Rent)""))+SUM(FILTER(Q15:Q100, S15:S100=""Living Expense (Rent)""))
"),292199.0)</f>
        <v>292199</v>
      </c>
      <c r="F3" s="16"/>
      <c r="G3" s="2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>
      <c r="A4" s="10" t="s">
        <v>9</v>
      </c>
      <c r="B4" s="4">
        <f>january!C4</f>
        <v>133630</v>
      </c>
      <c r="C4" s="22">
        <f>sum(B4+M13)</f>
        <v>-87130</v>
      </c>
      <c r="D4" s="3" t="s">
        <v>10</v>
      </c>
      <c r="E4" s="5">
        <f>SUM(B19+G18+L18+Q18)</f>
        <v>31932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>
      <c r="A5" s="12" t="s">
        <v>11</v>
      </c>
      <c r="B5" s="4">
        <f>january!C5</f>
        <v>9610313</v>
      </c>
      <c r="C5" s="19">
        <f>SUM(R13+B5)</f>
        <v>9338143</v>
      </c>
      <c r="D5" s="14" t="s">
        <v>12</v>
      </c>
      <c r="E5" s="15">
        <f>IFERROR(__xludf.DUMMYFUNCTION("SUM(FILTER(B15:B100, D15:D100=""TRAVEL""))+SUM(FILTER(G15:G100, I15:I100=""TRAVEL""))+ SUM(FILTER(L15:L100, N15:N100=""TRAVEL""))+SUM(FILTER(Q15:Q100, S15:S100=""TRAVEL""))
"),217048.0)</f>
        <v>217048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16"/>
      <c r="B6" s="16"/>
      <c r="C6" s="16"/>
      <c r="D6" s="17" t="s">
        <v>13</v>
      </c>
      <c r="E6" s="18">
        <f>IFERROR(__xludf.DUMMYFUNCTION("SUM(FILTER(B15:B100, D15:D100=""Dress""))+SUM(FILTER(G15:G100, I15:I100=""Dress""))+ SUM(FILTER(L15:L100, N15:N100=""Dress""))+SUM(FILTER(Q15:Q100, S15:S100=""Dress""))
"),410442.0)</f>
        <v>410442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>
      <c r="A7" s="16"/>
      <c r="B7" s="16"/>
      <c r="C7" s="16"/>
      <c r="D7" s="12" t="s">
        <v>14</v>
      </c>
      <c r="E7" s="19">
        <f>IFERROR(__xludf.DUMMYFUNCTION("SUM(FILTER(B15:B100, D15:D100=""Luxary""))+SUM(FILTER(G15:G100, I15:I100=""Luxary""))+ SUM(FILTER(L15:L100, N15:N100=""Luxary""))+SUM(FILTER(Q15:Q100, S15:S100=""Luxary""))
"),479365.0)</f>
        <v>479365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>
      <c r="A8" s="16"/>
      <c r="B8" s="16"/>
      <c r="C8" s="16"/>
      <c r="D8" s="20" t="s">
        <v>15</v>
      </c>
      <c r="E8" s="21">
        <f>IFERROR(__xludf.DUMMYFUNCTION("SUM(FILTER(B15:B100, D15:D100=""Other Expenses""))+SUM(FILTER(G15:G100, I15:I100=""Other Expenses""))+ SUM(FILTER(L15:L100, N15:N100=""Other Expenses""))+SUM(FILTER(Q15:Q100, S15:S100=""Other Expenses""))
"),716239.0)</f>
        <v>716239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>
      <c r="A9" s="16"/>
      <c r="B9" s="16"/>
      <c r="C9" s="16"/>
      <c r="D9" s="10" t="s">
        <v>16</v>
      </c>
      <c r="E9" s="22">
        <f>IFERROR(__xludf.DUMMYFUNCTION("SUM(FILTER(B15:B100, D15:D100=""Capital Gain""))+SUM(FILTER(G15:G100, I15:I100=""Capital Gain""))+ SUM(FILTER(L15:L100, N15:N100=""Capital Gain""))+SUM(FILTER(Q15:Q100, S15:S100=""Capital Gain""))
"),649720.0)</f>
        <v>649720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>
      <c r="A10" s="16"/>
      <c r="B10" s="16"/>
      <c r="C10" s="16"/>
      <c r="D10" s="23" t="s">
        <v>17</v>
      </c>
      <c r="E10" s="24">
        <f>IFERROR(__xludf.DUMMYFUNCTION("SUM(FILTER(B15:B100, D15:D100=""Money lend""))+SUM(FILTER(G15:G100, I15:I100=""Money lend""))+ SUM(FILTER(L15:L100, N15:N100=""Money lend""))+SUM(FILTER(Q15:Q100, S15:S100=""Money lend""))
"),176850.0)</f>
        <v>176850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>
      <c r="A13" s="27" t="s">
        <v>5</v>
      </c>
      <c r="B13" s="28" t="s">
        <v>18</v>
      </c>
      <c r="C13" s="29">
        <f t="array" ref="C13">SUM(IF(C15:C100="spend", -B15:B100, IF(C15:C100="gain", B15:B100, 0)))
</f>
        <v>-4269259</v>
      </c>
      <c r="D13" s="30"/>
      <c r="E13" s="16"/>
      <c r="F13" s="27" t="s">
        <v>19</v>
      </c>
      <c r="G13" s="28" t="s">
        <v>18</v>
      </c>
      <c r="H13" s="29">
        <f t="array" ref="H13">SUM(IF(H15:H100="spend", -G15:G100, IF(H15:H100="gain", G15:G100, 0)))
</f>
        <v>-353300</v>
      </c>
      <c r="I13" s="30"/>
      <c r="J13" s="16"/>
      <c r="K13" s="27" t="s">
        <v>9</v>
      </c>
      <c r="L13" s="28" t="s">
        <v>18</v>
      </c>
      <c r="M13" s="29">
        <f t="array" ref="M13">SUM(IF(M15:M100="spend", -L15:L100, IF(M15:M100="gain", L15:L100, 0)))
</f>
        <v>-220760</v>
      </c>
      <c r="N13" s="30"/>
      <c r="O13" s="16"/>
      <c r="P13" s="27" t="s">
        <v>11</v>
      </c>
      <c r="Q13" s="28" t="s">
        <v>18</v>
      </c>
      <c r="R13" s="29">
        <f t="array" ref="R13">SUM(IF(R15:R100="spend", -Q15:Q100, IF(R15:R100="gain", Q15:Q100, 0)))
</f>
        <v>-272170</v>
      </c>
      <c r="S13" s="30"/>
    </row>
    <row r="14">
      <c r="A14" s="31" t="s">
        <v>20</v>
      </c>
      <c r="B14" s="32" t="s">
        <v>4</v>
      </c>
      <c r="C14" s="33" t="s">
        <v>21</v>
      </c>
      <c r="D14" s="34" t="s">
        <v>22</v>
      </c>
      <c r="E14" s="16"/>
      <c r="F14" s="31" t="s">
        <v>20</v>
      </c>
      <c r="G14" s="32" t="s">
        <v>4</v>
      </c>
      <c r="H14" s="33" t="s">
        <v>21</v>
      </c>
      <c r="I14" s="34" t="s">
        <v>22</v>
      </c>
      <c r="J14" s="16"/>
      <c r="K14" s="31" t="s">
        <v>20</v>
      </c>
      <c r="L14" s="32" t="s">
        <v>4</v>
      </c>
      <c r="M14" s="33" t="s">
        <v>21</v>
      </c>
      <c r="N14" s="34" t="s">
        <v>22</v>
      </c>
      <c r="O14" s="26"/>
      <c r="P14" s="31" t="s">
        <v>20</v>
      </c>
      <c r="Q14" s="32" t="s">
        <v>4</v>
      </c>
      <c r="R14" s="33" t="s">
        <v>21</v>
      </c>
      <c r="S14" s="34" t="s">
        <v>22</v>
      </c>
    </row>
    <row r="15">
      <c r="A15" s="11" t="s">
        <v>23</v>
      </c>
      <c r="B15" s="35">
        <v>200.0</v>
      </c>
      <c r="C15" s="36" t="s">
        <v>24</v>
      </c>
      <c r="D15" s="37" t="s">
        <v>6</v>
      </c>
      <c r="E15" s="16"/>
      <c r="F15" s="11" t="s">
        <v>23</v>
      </c>
      <c r="G15" s="35">
        <v>200.0</v>
      </c>
      <c r="H15" s="36" t="s">
        <v>24</v>
      </c>
      <c r="I15" s="37" t="s">
        <v>6</v>
      </c>
      <c r="J15" s="16"/>
      <c r="K15" s="11" t="s">
        <v>25</v>
      </c>
      <c r="L15" s="35">
        <v>30000.0</v>
      </c>
      <c r="M15" s="36" t="s">
        <v>24</v>
      </c>
      <c r="N15" s="37" t="s">
        <v>8</v>
      </c>
      <c r="O15" s="26"/>
      <c r="P15" s="11" t="s">
        <v>23</v>
      </c>
      <c r="Q15" s="35">
        <v>200.0</v>
      </c>
      <c r="R15" s="36" t="s">
        <v>24</v>
      </c>
      <c r="S15" s="37" t="s">
        <v>6</v>
      </c>
    </row>
    <row r="16">
      <c r="A16" s="11" t="s">
        <v>26</v>
      </c>
      <c r="B16" s="35">
        <v>234.0</v>
      </c>
      <c r="C16" s="36" t="s">
        <v>24</v>
      </c>
      <c r="D16" s="37" t="s">
        <v>6</v>
      </c>
      <c r="E16" s="16"/>
      <c r="F16" s="11" t="s">
        <v>27</v>
      </c>
      <c r="G16" s="35">
        <v>1500.0</v>
      </c>
      <c r="H16" s="36" t="s">
        <v>24</v>
      </c>
      <c r="I16" s="37" t="s">
        <v>10</v>
      </c>
      <c r="J16" s="16"/>
      <c r="K16" s="11" t="s">
        <v>28</v>
      </c>
      <c r="L16" s="35">
        <v>20000.0</v>
      </c>
      <c r="M16" s="36" t="s">
        <v>29</v>
      </c>
      <c r="N16" s="37" t="s">
        <v>16</v>
      </c>
      <c r="O16" s="26"/>
      <c r="P16" s="11" t="s">
        <v>26</v>
      </c>
      <c r="Q16" s="35">
        <v>150.0</v>
      </c>
      <c r="R16" s="36" t="s">
        <v>24</v>
      </c>
      <c r="S16" s="37" t="s">
        <v>6</v>
      </c>
    </row>
    <row r="17">
      <c r="A17" s="11" t="s">
        <v>30</v>
      </c>
      <c r="B17" s="35">
        <v>1234.0</v>
      </c>
      <c r="C17" s="36" t="s">
        <v>24</v>
      </c>
      <c r="D17" s="37" t="s">
        <v>6</v>
      </c>
      <c r="E17" s="16"/>
      <c r="F17" s="11" t="s">
        <v>31</v>
      </c>
      <c r="G17" s="35">
        <v>20000.0</v>
      </c>
      <c r="H17" s="36" t="s">
        <v>24</v>
      </c>
      <c r="I17" s="37" t="s">
        <v>8</v>
      </c>
      <c r="J17" s="16"/>
      <c r="K17" s="11" t="s">
        <v>32</v>
      </c>
      <c r="L17" s="35">
        <v>2000.0</v>
      </c>
      <c r="M17" s="36" t="s">
        <v>24</v>
      </c>
      <c r="N17" s="37" t="s">
        <v>15</v>
      </c>
      <c r="O17" s="26"/>
      <c r="P17" s="11" t="s">
        <v>30</v>
      </c>
      <c r="Q17" s="35">
        <v>3000.0</v>
      </c>
      <c r="R17" s="36" t="s">
        <v>24</v>
      </c>
      <c r="S17" s="37" t="s">
        <v>6</v>
      </c>
    </row>
    <row r="18">
      <c r="A18" s="11" t="s">
        <v>33</v>
      </c>
      <c r="B18" s="35">
        <v>1134.0</v>
      </c>
      <c r="C18" s="36" t="s">
        <v>24</v>
      </c>
      <c r="D18" s="37" t="s">
        <v>8</v>
      </c>
      <c r="E18" s="16"/>
      <c r="F18" s="11" t="s">
        <v>34</v>
      </c>
      <c r="G18" s="35">
        <v>10000.0</v>
      </c>
      <c r="H18" s="36" t="s">
        <v>24</v>
      </c>
      <c r="I18" s="37" t="s">
        <v>15</v>
      </c>
      <c r="J18" s="16"/>
      <c r="K18" s="11" t="s">
        <v>35</v>
      </c>
      <c r="L18" s="35">
        <v>1500.0</v>
      </c>
      <c r="M18" s="36" t="s">
        <v>24</v>
      </c>
      <c r="N18" s="37" t="s">
        <v>14</v>
      </c>
      <c r="O18" s="26"/>
      <c r="P18" s="11" t="s">
        <v>33</v>
      </c>
      <c r="Q18" s="35">
        <v>15000.0</v>
      </c>
      <c r="R18" s="36" t="s">
        <v>24</v>
      </c>
      <c r="S18" s="37" t="s">
        <v>8</v>
      </c>
    </row>
    <row r="19">
      <c r="A19" s="11" t="s">
        <v>36</v>
      </c>
      <c r="B19" s="35">
        <v>5432.0</v>
      </c>
      <c r="C19" s="36" t="s">
        <v>29</v>
      </c>
      <c r="D19" s="37" t="s">
        <v>16</v>
      </c>
      <c r="E19" s="16"/>
      <c r="F19" s="11" t="s">
        <v>37</v>
      </c>
      <c r="G19" s="35">
        <v>15000.0</v>
      </c>
      <c r="H19" s="36" t="s">
        <v>29</v>
      </c>
      <c r="I19" s="37" t="s">
        <v>16</v>
      </c>
      <c r="J19" s="16"/>
      <c r="K19" s="11" t="s">
        <v>38</v>
      </c>
      <c r="L19" s="35">
        <v>500.0</v>
      </c>
      <c r="M19" s="36" t="s">
        <v>24</v>
      </c>
      <c r="N19" s="37" t="s">
        <v>12</v>
      </c>
      <c r="O19" s="26"/>
      <c r="P19" s="11" t="s">
        <v>36</v>
      </c>
      <c r="Q19" s="35">
        <v>20000.0</v>
      </c>
      <c r="R19" s="36" t="s">
        <v>29</v>
      </c>
      <c r="S19" s="37" t="s">
        <v>16</v>
      </c>
    </row>
    <row r="20">
      <c r="A20" s="11" t="s">
        <v>39</v>
      </c>
      <c r="B20" s="35">
        <v>5432.0</v>
      </c>
      <c r="C20" s="36" t="s">
        <v>24</v>
      </c>
      <c r="D20" s="37" t="s">
        <v>10</v>
      </c>
      <c r="E20" s="16"/>
      <c r="F20" s="11" t="s">
        <v>40</v>
      </c>
      <c r="G20" s="35">
        <v>25000.0</v>
      </c>
      <c r="H20" s="36" t="s">
        <v>24</v>
      </c>
      <c r="I20" s="37" t="s">
        <v>12</v>
      </c>
      <c r="J20" s="16"/>
      <c r="K20" s="11" t="s">
        <v>41</v>
      </c>
      <c r="L20" s="35">
        <v>33.0</v>
      </c>
      <c r="M20" s="36" t="s">
        <v>24</v>
      </c>
      <c r="N20" s="37" t="s">
        <v>15</v>
      </c>
      <c r="O20" s="16"/>
      <c r="P20" s="11" t="s">
        <v>39</v>
      </c>
      <c r="Q20" s="35">
        <v>2500.0</v>
      </c>
      <c r="R20" s="36" t="s">
        <v>24</v>
      </c>
      <c r="S20" s="37" t="s">
        <v>10</v>
      </c>
    </row>
    <row r="21">
      <c r="A21" s="11" t="s">
        <v>42</v>
      </c>
      <c r="B21" s="35">
        <v>5567.0</v>
      </c>
      <c r="C21" s="36" t="s">
        <v>24</v>
      </c>
      <c r="D21" s="37" t="s">
        <v>15</v>
      </c>
      <c r="E21" s="16"/>
      <c r="F21" s="11" t="s">
        <v>43</v>
      </c>
      <c r="G21" s="35">
        <v>7000.0</v>
      </c>
      <c r="H21" s="36" t="s">
        <v>24</v>
      </c>
      <c r="I21" s="37" t="s">
        <v>14</v>
      </c>
      <c r="J21" s="16"/>
      <c r="K21" s="11" t="s">
        <v>44</v>
      </c>
      <c r="L21" s="35">
        <v>446.0</v>
      </c>
      <c r="M21" s="36" t="s">
        <v>29</v>
      </c>
      <c r="N21" s="37" t="s">
        <v>16</v>
      </c>
      <c r="O21" s="16"/>
      <c r="P21" s="11" t="s">
        <v>42</v>
      </c>
      <c r="Q21" s="35">
        <v>5000.0</v>
      </c>
      <c r="R21" s="36" t="s">
        <v>24</v>
      </c>
      <c r="S21" s="37" t="s">
        <v>15</v>
      </c>
    </row>
    <row r="22">
      <c r="A22" s="11" t="s">
        <v>45</v>
      </c>
      <c r="B22" s="35">
        <v>3256.0</v>
      </c>
      <c r="C22" s="36" t="s">
        <v>24</v>
      </c>
      <c r="D22" s="37" t="s">
        <v>12</v>
      </c>
      <c r="E22" s="16"/>
      <c r="F22" s="11" t="s">
        <v>46</v>
      </c>
      <c r="G22" s="35">
        <v>5000.0</v>
      </c>
      <c r="H22" s="36" t="s">
        <v>24</v>
      </c>
      <c r="I22" s="37" t="s">
        <v>15</v>
      </c>
      <c r="J22" s="16"/>
      <c r="K22" s="11" t="s">
        <v>47</v>
      </c>
      <c r="L22" s="35">
        <v>752.0</v>
      </c>
      <c r="M22" s="36" t="s">
        <v>29</v>
      </c>
      <c r="N22" s="37" t="s">
        <v>16</v>
      </c>
      <c r="O22" s="16"/>
      <c r="P22" s="11" t="s">
        <v>45</v>
      </c>
      <c r="Q22" s="35">
        <v>25000.0</v>
      </c>
      <c r="R22" s="36" t="s">
        <v>24</v>
      </c>
      <c r="S22" s="37" t="s">
        <v>12</v>
      </c>
    </row>
    <row r="23">
      <c r="A23" s="11" t="s">
        <v>48</v>
      </c>
      <c r="B23" s="35">
        <v>6432.0</v>
      </c>
      <c r="C23" s="36" t="s">
        <v>24</v>
      </c>
      <c r="D23" s="37" t="s">
        <v>13</v>
      </c>
      <c r="E23" s="16"/>
      <c r="F23" s="11" t="s">
        <v>49</v>
      </c>
      <c r="G23" s="35">
        <v>600.0</v>
      </c>
      <c r="H23" s="36" t="s">
        <v>24</v>
      </c>
      <c r="I23" s="37" t="s">
        <v>6</v>
      </c>
      <c r="J23" s="16"/>
      <c r="K23" s="11" t="s">
        <v>50</v>
      </c>
      <c r="L23" s="35">
        <v>836.0</v>
      </c>
      <c r="M23" s="36" t="s">
        <v>24</v>
      </c>
      <c r="N23" s="37" t="s">
        <v>10</v>
      </c>
      <c r="O23" s="16"/>
      <c r="P23" s="11" t="s">
        <v>48</v>
      </c>
      <c r="Q23" s="35">
        <v>5000.0</v>
      </c>
      <c r="R23" s="36" t="s">
        <v>24</v>
      </c>
      <c r="S23" s="37" t="s">
        <v>13</v>
      </c>
    </row>
    <row r="24">
      <c r="A24" s="11" t="s">
        <v>51</v>
      </c>
      <c r="B24" s="35">
        <v>68.0</v>
      </c>
      <c r="C24" s="36" t="s">
        <v>29</v>
      </c>
      <c r="D24" s="37" t="s">
        <v>16</v>
      </c>
      <c r="E24" s="16"/>
      <c r="F24" s="11" t="s">
        <v>52</v>
      </c>
      <c r="G24" s="35">
        <v>80000.0</v>
      </c>
      <c r="H24" s="36" t="s">
        <v>24</v>
      </c>
      <c r="I24" s="37" t="s">
        <v>14</v>
      </c>
      <c r="J24" s="16"/>
      <c r="K24" s="11" t="s">
        <v>53</v>
      </c>
      <c r="L24" s="35">
        <v>3566.0</v>
      </c>
      <c r="M24" s="36" t="s">
        <v>24</v>
      </c>
      <c r="N24" s="37" t="s">
        <v>8</v>
      </c>
      <c r="O24" s="16"/>
      <c r="P24" s="11" t="s">
        <v>51</v>
      </c>
      <c r="Q24" s="35">
        <v>8000.0</v>
      </c>
      <c r="R24" s="36" t="s">
        <v>29</v>
      </c>
      <c r="S24" s="37" t="s">
        <v>16</v>
      </c>
    </row>
    <row r="25">
      <c r="A25" s="11" t="s">
        <v>54</v>
      </c>
      <c r="B25" s="35">
        <v>4444.0</v>
      </c>
      <c r="C25" s="36" t="s">
        <v>24</v>
      </c>
      <c r="D25" s="37" t="s">
        <v>6</v>
      </c>
      <c r="E25" s="16"/>
      <c r="F25" s="11" t="s">
        <v>55</v>
      </c>
      <c r="G25" s="35">
        <v>18000.0</v>
      </c>
      <c r="H25" s="36" t="s">
        <v>29</v>
      </c>
      <c r="I25" s="37" t="s">
        <v>16</v>
      </c>
      <c r="J25" s="16"/>
      <c r="K25" s="11" t="s">
        <v>56</v>
      </c>
      <c r="L25" s="35">
        <v>2563.0</v>
      </c>
      <c r="M25" s="36" t="s">
        <v>24</v>
      </c>
      <c r="N25" s="37" t="s">
        <v>12</v>
      </c>
      <c r="O25" s="16"/>
      <c r="P25" s="11" t="s">
        <v>54</v>
      </c>
      <c r="Q25" s="35">
        <v>1200.0</v>
      </c>
      <c r="R25" s="36" t="s">
        <v>24</v>
      </c>
      <c r="S25" s="37" t="s">
        <v>6</v>
      </c>
    </row>
    <row r="26">
      <c r="A26" s="11" t="s">
        <v>57</v>
      </c>
      <c r="B26" s="35">
        <v>3225.0</v>
      </c>
      <c r="C26" s="36" t="s">
        <v>24</v>
      </c>
      <c r="D26" s="37" t="s">
        <v>6</v>
      </c>
      <c r="E26" s="16"/>
      <c r="F26" s="11" t="s">
        <v>58</v>
      </c>
      <c r="G26" s="35">
        <v>1200.0</v>
      </c>
      <c r="H26" s="36" t="s">
        <v>24</v>
      </c>
      <c r="I26" s="37" t="s">
        <v>6</v>
      </c>
      <c r="J26" s="16"/>
      <c r="K26" s="11" t="s">
        <v>59</v>
      </c>
      <c r="L26" s="35">
        <v>2456.0</v>
      </c>
      <c r="M26" s="36" t="s">
        <v>24</v>
      </c>
      <c r="N26" s="37" t="s">
        <v>14</v>
      </c>
      <c r="O26" s="16"/>
      <c r="P26" s="11" t="s">
        <v>57</v>
      </c>
      <c r="Q26" s="35">
        <v>1500.0</v>
      </c>
      <c r="R26" s="36" t="s">
        <v>24</v>
      </c>
      <c r="S26" s="37" t="s">
        <v>6</v>
      </c>
    </row>
    <row r="27">
      <c r="A27" s="11" t="s">
        <v>60</v>
      </c>
      <c r="B27" s="35">
        <v>775.0</v>
      </c>
      <c r="C27" s="36" t="s">
        <v>24</v>
      </c>
      <c r="D27" s="37" t="s">
        <v>14</v>
      </c>
      <c r="E27" s="16"/>
      <c r="F27" s="11" t="s">
        <v>61</v>
      </c>
      <c r="G27" s="35">
        <v>3000.0</v>
      </c>
      <c r="H27" s="36" t="s">
        <v>24</v>
      </c>
      <c r="I27" s="37" t="s">
        <v>12</v>
      </c>
      <c r="J27" s="16"/>
      <c r="K27" s="11" t="s">
        <v>62</v>
      </c>
      <c r="L27" s="35">
        <v>321.0</v>
      </c>
      <c r="M27" s="36" t="s">
        <v>24</v>
      </c>
      <c r="N27" s="37" t="s">
        <v>14</v>
      </c>
      <c r="O27" s="16"/>
      <c r="P27" s="11" t="s">
        <v>60</v>
      </c>
      <c r="Q27" s="35">
        <v>1200.0</v>
      </c>
      <c r="R27" s="36" t="s">
        <v>24</v>
      </c>
      <c r="S27" s="37" t="s">
        <v>14</v>
      </c>
    </row>
    <row r="28">
      <c r="A28" s="11" t="s">
        <v>63</v>
      </c>
      <c r="B28" s="35">
        <v>367.0</v>
      </c>
      <c r="C28" s="36" t="s">
        <v>24</v>
      </c>
      <c r="D28" s="37" t="s">
        <v>6</v>
      </c>
      <c r="E28" s="16"/>
      <c r="F28" s="11" t="s">
        <v>64</v>
      </c>
      <c r="G28" s="35">
        <v>12000.0</v>
      </c>
      <c r="H28" s="36" t="s">
        <v>24</v>
      </c>
      <c r="I28" s="37" t="s">
        <v>15</v>
      </c>
      <c r="J28" s="16"/>
      <c r="K28" s="11" t="s">
        <v>65</v>
      </c>
      <c r="L28" s="35">
        <v>578.0</v>
      </c>
      <c r="M28" s="36" t="s">
        <v>24</v>
      </c>
      <c r="N28" s="37" t="s">
        <v>15</v>
      </c>
      <c r="O28" s="16"/>
      <c r="P28" s="11" t="s">
        <v>63</v>
      </c>
      <c r="Q28" s="35">
        <v>400.0</v>
      </c>
      <c r="R28" s="36" t="s">
        <v>24</v>
      </c>
      <c r="S28" s="37" t="s">
        <v>6</v>
      </c>
    </row>
    <row r="29">
      <c r="A29" s="11" t="s">
        <v>66</v>
      </c>
      <c r="B29" s="35">
        <v>22478.0</v>
      </c>
      <c r="C29" s="36" t="s">
        <v>24</v>
      </c>
      <c r="D29" s="37" t="s">
        <v>15</v>
      </c>
      <c r="E29" s="16"/>
      <c r="F29" s="11" t="s">
        <v>67</v>
      </c>
      <c r="G29" s="35">
        <v>4000.0</v>
      </c>
      <c r="H29" s="36" t="s">
        <v>24</v>
      </c>
      <c r="I29" s="37" t="s">
        <v>12</v>
      </c>
      <c r="J29" s="16"/>
      <c r="K29" s="11" t="s">
        <v>68</v>
      </c>
      <c r="L29" s="35">
        <v>3357.0</v>
      </c>
      <c r="M29" s="36" t="s">
        <v>29</v>
      </c>
      <c r="N29" s="37" t="s">
        <v>16</v>
      </c>
      <c r="O29" s="16"/>
      <c r="P29" s="11" t="s">
        <v>66</v>
      </c>
      <c r="Q29" s="35">
        <v>7000.0</v>
      </c>
      <c r="R29" s="36" t="s">
        <v>24</v>
      </c>
      <c r="S29" s="37" t="s">
        <v>15</v>
      </c>
    </row>
    <row r="30">
      <c r="A30" s="11" t="s">
        <v>69</v>
      </c>
      <c r="B30" s="35">
        <v>224.0</v>
      </c>
      <c r="C30" s="36" t="s">
        <v>29</v>
      </c>
      <c r="D30" s="37" t="s">
        <v>16</v>
      </c>
      <c r="E30" s="16"/>
      <c r="F30" s="11" t="s">
        <v>25</v>
      </c>
      <c r="G30" s="35">
        <v>30000.0</v>
      </c>
      <c r="H30" s="36" t="s">
        <v>24</v>
      </c>
      <c r="I30" s="37" t="s">
        <v>8</v>
      </c>
      <c r="J30" s="16"/>
      <c r="K30" s="11" t="s">
        <v>70</v>
      </c>
      <c r="L30" s="35">
        <v>22.0</v>
      </c>
      <c r="M30" s="36" t="s">
        <v>24</v>
      </c>
      <c r="N30" s="37" t="s">
        <v>15</v>
      </c>
      <c r="O30" s="16"/>
      <c r="P30" s="11" t="s">
        <v>69</v>
      </c>
      <c r="Q30" s="35">
        <v>3500.0</v>
      </c>
      <c r="R30" s="36" t="s">
        <v>29</v>
      </c>
      <c r="S30" s="37" t="s">
        <v>16</v>
      </c>
    </row>
    <row r="31">
      <c r="A31" s="11" t="s">
        <v>71</v>
      </c>
      <c r="B31" s="35">
        <v>246.0</v>
      </c>
      <c r="C31" s="36" t="s">
        <v>24</v>
      </c>
      <c r="D31" s="37" t="s">
        <v>15</v>
      </c>
      <c r="E31" s="16"/>
      <c r="F31" s="11" t="s">
        <v>28</v>
      </c>
      <c r="G31" s="35">
        <v>20000.0</v>
      </c>
      <c r="H31" s="36" t="s">
        <v>29</v>
      </c>
      <c r="I31" s="37" t="s">
        <v>16</v>
      </c>
      <c r="J31" s="16"/>
      <c r="K31" s="11" t="s">
        <v>71</v>
      </c>
      <c r="L31" s="35">
        <v>1200.0</v>
      </c>
      <c r="M31" s="36" t="s">
        <v>24</v>
      </c>
      <c r="N31" s="37" t="s">
        <v>15</v>
      </c>
      <c r="O31" s="16"/>
      <c r="P31" s="11" t="s">
        <v>25</v>
      </c>
      <c r="Q31" s="35">
        <v>30000.0</v>
      </c>
      <c r="R31" s="36" t="s">
        <v>24</v>
      </c>
      <c r="S31" s="37" t="s">
        <v>8</v>
      </c>
    </row>
    <row r="32">
      <c r="A32" s="11" t="s">
        <v>41</v>
      </c>
      <c r="B32" s="35">
        <v>33.0</v>
      </c>
      <c r="C32" s="36" t="s">
        <v>24</v>
      </c>
      <c r="D32" s="37" t="s">
        <v>15</v>
      </c>
      <c r="E32" s="16"/>
      <c r="F32" s="11" t="s">
        <v>32</v>
      </c>
      <c r="G32" s="35">
        <v>2000.0</v>
      </c>
      <c r="H32" s="36" t="s">
        <v>24</v>
      </c>
      <c r="I32" s="37" t="s">
        <v>15</v>
      </c>
      <c r="J32" s="16"/>
      <c r="K32" s="11" t="s">
        <v>41</v>
      </c>
      <c r="L32" s="35">
        <v>800.0</v>
      </c>
      <c r="M32" s="36" t="s">
        <v>24</v>
      </c>
      <c r="N32" s="37" t="s">
        <v>15</v>
      </c>
      <c r="O32" s="16"/>
      <c r="P32" s="11" t="s">
        <v>28</v>
      </c>
      <c r="Q32" s="35">
        <v>20000.0</v>
      </c>
      <c r="R32" s="36" t="s">
        <v>29</v>
      </c>
      <c r="S32" s="37" t="s">
        <v>16</v>
      </c>
    </row>
    <row r="33">
      <c r="A33" s="11" t="s">
        <v>44</v>
      </c>
      <c r="B33" s="35">
        <v>446.0</v>
      </c>
      <c r="C33" s="36" t="s">
        <v>29</v>
      </c>
      <c r="D33" s="37" t="s">
        <v>16</v>
      </c>
      <c r="E33" s="16"/>
      <c r="F33" s="11" t="s">
        <v>35</v>
      </c>
      <c r="G33" s="35">
        <v>1500.0</v>
      </c>
      <c r="H33" s="36" t="s">
        <v>24</v>
      </c>
      <c r="I33" s="37" t="s">
        <v>14</v>
      </c>
      <c r="J33" s="16"/>
      <c r="K33" s="11" t="s">
        <v>44</v>
      </c>
      <c r="L33" s="35">
        <v>10000.0</v>
      </c>
      <c r="M33" s="36" t="s">
        <v>29</v>
      </c>
      <c r="N33" s="37" t="s">
        <v>16</v>
      </c>
      <c r="O33" s="16"/>
      <c r="P33" s="11" t="s">
        <v>32</v>
      </c>
      <c r="Q33" s="35">
        <v>2000.0</v>
      </c>
      <c r="R33" s="36" t="s">
        <v>24</v>
      </c>
      <c r="S33" s="37" t="s">
        <v>15</v>
      </c>
    </row>
    <row r="34">
      <c r="A34" s="11" t="s">
        <v>47</v>
      </c>
      <c r="B34" s="35">
        <v>752.0</v>
      </c>
      <c r="C34" s="36" t="s">
        <v>29</v>
      </c>
      <c r="D34" s="37" t="s">
        <v>16</v>
      </c>
      <c r="E34" s="16"/>
      <c r="F34" s="11" t="s">
        <v>38</v>
      </c>
      <c r="G34" s="35">
        <v>500.0</v>
      </c>
      <c r="H34" s="36" t="s">
        <v>24</v>
      </c>
      <c r="I34" s="37" t="s">
        <v>12</v>
      </c>
      <c r="J34" s="16"/>
      <c r="K34" s="11" t="s">
        <v>47</v>
      </c>
      <c r="L34" s="35">
        <v>15000.0</v>
      </c>
      <c r="M34" s="36" t="s">
        <v>29</v>
      </c>
      <c r="N34" s="37" t="s">
        <v>16</v>
      </c>
      <c r="O34" s="16"/>
      <c r="P34" s="11" t="s">
        <v>35</v>
      </c>
      <c r="Q34" s="35">
        <v>1500.0</v>
      </c>
      <c r="R34" s="36" t="s">
        <v>24</v>
      </c>
      <c r="S34" s="37" t="s">
        <v>14</v>
      </c>
    </row>
    <row r="35">
      <c r="A35" s="11" t="s">
        <v>50</v>
      </c>
      <c r="B35" s="35">
        <v>836.0</v>
      </c>
      <c r="C35" s="36" t="s">
        <v>24</v>
      </c>
      <c r="D35" s="37" t="s">
        <v>10</v>
      </c>
      <c r="E35" s="16"/>
      <c r="F35" s="11" t="s">
        <v>72</v>
      </c>
      <c r="G35" s="35">
        <v>300.0</v>
      </c>
      <c r="H35" s="36" t="s">
        <v>24</v>
      </c>
      <c r="I35" s="37" t="s">
        <v>15</v>
      </c>
      <c r="J35" s="16"/>
      <c r="K35" s="11" t="s">
        <v>50</v>
      </c>
      <c r="L35" s="35">
        <v>1500.0</v>
      </c>
      <c r="M35" s="36" t="s">
        <v>24</v>
      </c>
      <c r="N35" s="37" t="s">
        <v>10</v>
      </c>
      <c r="O35" s="16"/>
      <c r="P35" s="11" t="s">
        <v>38</v>
      </c>
      <c r="Q35" s="35">
        <v>500.0</v>
      </c>
      <c r="R35" s="36" t="s">
        <v>24</v>
      </c>
      <c r="S35" s="37" t="s">
        <v>12</v>
      </c>
    </row>
    <row r="36">
      <c r="A36" s="11" t="s">
        <v>53</v>
      </c>
      <c r="B36" s="35">
        <v>3566.0</v>
      </c>
      <c r="C36" s="36" t="s">
        <v>24</v>
      </c>
      <c r="D36" s="37" t="s">
        <v>8</v>
      </c>
      <c r="E36" s="16"/>
      <c r="F36" s="11" t="s">
        <v>73</v>
      </c>
      <c r="G36" s="35">
        <v>3500.0</v>
      </c>
      <c r="H36" s="36" t="s">
        <v>24</v>
      </c>
      <c r="I36" s="37" t="s">
        <v>6</v>
      </c>
      <c r="J36" s="16"/>
      <c r="K36" s="11" t="s">
        <v>53</v>
      </c>
      <c r="L36" s="35">
        <v>15000.0</v>
      </c>
      <c r="M36" s="36" t="s">
        <v>24</v>
      </c>
      <c r="N36" s="37" t="s">
        <v>8</v>
      </c>
      <c r="O36" s="16"/>
      <c r="P36" s="11" t="s">
        <v>41</v>
      </c>
      <c r="Q36" s="35">
        <v>33.0</v>
      </c>
      <c r="R36" s="36" t="s">
        <v>24</v>
      </c>
      <c r="S36" s="37" t="s">
        <v>15</v>
      </c>
    </row>
    <row r="37">
      <c r="A37" s="11" t="s">
        <v>56</v>
      </c>
      <c r="B37" s="35">
        <v>2563.0</v>
      </c>
      <c r="C37" s="36" t="s">
        <v>24</v>
      </c>
      <c r="D37" s="37" t="s">
        <v>12</v>
      </c>
      <c r="E37" s="16"/>
      <c r="F37" s="11" t="s">
        <v>74</v>
      </c>
      <c r="G37" s="35">
        <v>25000.0</v>
      </c>
      <c r="H37" s="36" t="s">
        <v>24</v>
      </c>
      <c r="I37" s="37" t="s">
        <v>75</v>
      </c>
      <c r="J37" s="16"/>
      <c r="K37" s="11" t="s">
        <v>56</v>
      </c>
      <c r="L37" s="35">
        <v>18000.0</v>
      </c>
      <c r="M37" s="36" t="s">
        <v>24</v>
      </c>
      <c r="N37" s="37" t="s">
        <v>12</v>
      </c>
      <c r="O37" s="16"/>
      <c r="P37" s="11" t="s">
        <v>44</v>
      </c>
      <c r="Q37" s="35">
        <v>446.0</v>
      </c>
      <c r="R37" s="36" t="s">
        <v>29</v>
      </c>
      <c r="S37" s="37" t="s">
        <v>16</v>
      </c>
    </row>
    <row r="38">
      <c r="A38" s="11" t="s">
        <v>59</v>
      </c>
      <c r="B38" s="35">
        <v>2456.0</v>
      </c>
      <c r="C38" s="36" t="s">
        <v>24</v>
      </c>
      <c r="D38" s="37" t="s">
        <v>14</v>
      </c>
      <c r="E38" s="16"/>
      <c r="F38" s="11" t="s">
        <v>76</v>
      </c>
      <c r="G38" s="35">
        <v>6000.0</v>
      </c>
      <c r="H38" s="36" t="s">
        <v>24</v>
      </c>
      <c r="I38" s="37" t="s">
        <v>14</v>
      </c>
      <c r="J38" s="16"/>
      <c r="K38" s="11" t="s">
        <v>59</v>
      </c>
      <c r="L38" s="35">
        <v>12000.0</v>
      </c>
      <c r="M38" s="36" t="s">
        <v>24</v>
      </c>
      <c r="N38" s="37" t="s">
        <v>14</v>
      </c>
      <c r="O38" s="16"/>
      <c r="P38" s="11" t="s">
        <v>47</v>
      </c>
      <c r="Q38" s="35">
        <v>752.0</v>
      </c>
      <c r="R38" s="36" t="s">
        <v>29</v>
      </c>
      <c r="S38" s="37" t="s">
        <v>16</v>
      </c>
    </row>
    <row r="39">
      <c r="A39" s="11" t="s">
        <v>62</v>
      </c>
      <c r="B39" s="35">
        <v>321.0</v>
      </c>
      <c r="C39" s="36" t="s">
        <v>24</v>
      </c>
      <c r="D39" s="37" t="s">
        <v>14</v>
      </c>
      <c r="E39" s="16"/>
      <c r="F39" s="11" t="s">
        <v>77</v>
      </c>
      <c r="G39" s="35">
        <v>10000.0</v>
      </c>
      <c r="H39" s="36" t="s">
        <v>24</v>
      </c>
      <c r="I39" s="37" t="s">
        <v>15</v>
      </c>
      <c r="J39" s="16"/>
      <c r="K39" s="11" t="s">
        <v>62</v>
      </c>
      <c r="L39" s="35">
        <v>2500.0</v>
      </c>
      <c r="M39" s="36" t="s">
        <v>24</v>
      </c>
      <c r="N39" s="37" t="s">
        <v>14</v>
      </c>
      <c r="O39" s="16"/>
      <c r="P39" s="11" t="s">
        <v>50</v>
      </c>
      <c r="Q39" s="35">
        <v>836.0</v>
      </c>
      <c r="R39" s="36" t="s">
        <v>24</v>
      </c>
      <c r="S39" s="37" t="s">
        <v>10</v>
      </c>
    </row>
    <row r="40">
      <c r="A40" s="11" t="s">
        <v>65</v>
      </c>
      <c r="B40" s="35">
        <v>578.0</v>
      </c>
      <c r="C40" s="36" t="s">
        <v>24</v>
      </c>
      <c r="D40" s="37" t="s">
        <v>15</v>
      </c>
      <c r="E40" s="16"/>
      <c r="F40" s="11" t="s">
        <v>78</v>
      </c>
      <c r="G40" s="35">
        <v>12000.0</v>
      </c>
      <c r="H40" s="36" t="s">
        <v>29</v>
      </c>
      <c r="I40" s="37" t="s">
        <v>16</v>
      </c>
      <c r="J40" s="16"/>
      <c r="K40" s="11" t="s">
        <v>65</v>
      </c>
      <c r="L40" s="35">
        <v>7000.0</v>
      </c>
      <c r="M40" s="36" t="s">
        <v>24</v>
      </c>
      <c r="N40" s="37" t="s">
        <v>15</v>
      </c>
      <c r="O40" s="16"/>
      <c r="P40" s="11" t="s">
        <v>53</v>
      </c>
      <c r="Q40" s="35">
        <v>3566.0</v>
      </c>
      <c r="R40" s="36" t="s">
        <v>24</v>
      </c>
      <c r="S40" s="37" t="s">
        <v>8</v>
      </c>
    </row>
    <row r="41">
      <c r="A41" s="11" t="s">
        <v>68</v>
      </c>
      <c r="B41" s="35">
        <v>3357.0</v>
      </c>
      <c r="C41" s="36" t="s">
        <v>29</v>
      </c>
      <c r="D41" s="37" t="s">
        <v>16</v>
      </c>
      <c r="E41" s="16"/>
      <c r="F41" s="11" t="s">
        <v>79</v>
      </c>
      <c r="G41" s="35">
        <v>30000.0</v>
      </c>
      <c r="H41" s="36" t="s">
        <v>24</v>
      </c>
      <c r="I41" s="37" t="s">
        <v>12</v>
      </c>
      <c r="J41" s="16"/>
      <c r="K41" s="11" t="s">
        <v>41</v>
      </c>
      <c r="L41" s="35">
        <v>33.0</v>
      </c>
      <c r="M41" s="36" t="s">
        <v>24</v>
      </c>
      <c r="N41" s="37" t="s">
        <v>15</v>
      </c>
      <c r="O41" s="16"/>
      <c r="P41" s="11" t="s">
        <v>56</v>
      </c>
      <c r="Q41" s="35">
        <v>2563.0</v>
      </c>
      <c r="R41" s="36" t="s">
        <v>24</v>
      </c>
      <c r="S41" s="37" t="s">
        <v>12</v>
      </c>
    </row>
    <row r="42">
      <c r="A42" s="11" t="s">
        <v>70</v>
      </c>
      <c r="B42" s="35">
        <v>22.0</v>
      </c>
      <c r="C42" s="36" t="s">
        <v>24</v>
      </c>
      <c r="D42" s="37" t="s">
        <v>15</v>
      </c>
      <c r="E42" s="16"/>
      <c r="F42" s="11" t="s">
        <v>80</v>
      </c>
      <c r="G42" s="35">
        <v>15000.0</v>
      </c>
      <c r="H42" s="36" t="s">
        <v>24</v>
      </c>
      <c r="I42" s="37" t="s">
        <v>15</v>
      </c>
      <c r="J42" s="16"/>
      <c r="K42" s="11" t="s">
        <v>44</v>
      </c>
      <c r="L42" s="35">
        <v>446.0</v>
      </c>
      <c r="M42" s="36" t="s">
        <v>29</v>
      </c>
      <c r="N42" s="37" t="s">
        <v>16</v>
      </c>
      <c r="O42" s="16"/>
      <c r="P42" s="11" t="s">
        <v>59</v>
      </c>
      <c r="Q42" s="35">
        <v>2456.0</v>
      </c>
      <c r="R42" s="36" t="s">
        <v>24</v>
      </c>
      <c r="S42" s="37" t="s">
        <v>14</v>
      </c>
    </row>
    <row r="43">
      <c r="A43" s="11" t="s">
        <v>81</v>
      </c>
      <c r="B43" s="35">
        <v>446.0</v>
      </c>
      <c r="C43" s="36" t="s">
        <v>24</v>
      </c>
      <c r="D43" s="37" t="s">
        <v>15</v>
      </c>
      <c r="E43" s="16"/>
      <c r="F43" s="11" t="s">
        <v>82</v>
      </c>
      <c r="G43" s="35">
        <v>20000.0</v>
      </c>
      <c r="H43" s="36" t="s">
        <v>24</v>
      </c>
      <c r="I43" s="37" t="s">
        <v>15</v>
      </c>
      <c r="J43" s="16"/>
      <c r="K43" s="11" t="s">
        <v>47</v>
      </c>
      <c r="L43" s="35">
        <v>752.0</v>
      </c>
      <c r="M43" s="36" t="s">
        <v>29</v>
      </c>
      <c r="N43" s="37" t="s">
        <v>16</v>
      </c>
      <c r="O43" s="16"/>
      <c r="P43" s="11" t="s">
        <v>62</v>
      </c>
      <c r="Q43" s="35">
        <v>321.0</v>
      </c>
      <c r="R43" s="36" t="s">
        <v>24</v>
      </c>
      <c r="S43" s="37" t="s">
        <v>14</v>
      </c>
    </row>
    <row r="44">
      <c r="A44" s="11" t="s">
        <v>83</v>
      </c>
      <c r="B44" s="35">
        <v>332.0</v>
      </c>
      <c r="C44" s="36" t="s">
        <v>24</v>
      </c>
      <c r="D44" s="37" t="s">
        <v>14</v>
      </c>
      <c r="E44" s="16"/>
      <c r="F44" s="11" t="s">
        <v>84</v>
      </c>
      <c r="G44" s="35">
        <v>40000.0</v>
      </c>
      <c r="H44" s="36" t="s">
        <v>29</v>
      </c>
      <c r="I44" s="37" t="s">
        <v>16</v>
      </c>
      <c r="J44" s="16"/>
      <c r="K44" s="11" t="s">
        <v>50</v>
      </c>
      <c r="L44" s="35">
        <v>836.0</v>
      </c>
      <c r="M44" s="36" t="s">
        <v>24</v>
      </c>
      <c r="N44" s="37" t="s">
        <v>10</v>
      </c>
      <c r="O44" s="16"/>
      <c r="P44" s="11" t="s">
        <v>65</v>
      </c>
      <c r="Q44" s="35">
        <v>578.0</v>
      </c>
      <c r="R44" s="36" t="s">
        <v>24</v>
      </c>
      <c r="S44" s="37" t="s">
        <v>15</v>
      </c>
    </row>
    <row r="45">
      <c r="A45" s="11" t="s">
        <v>85</v>
      </c>
      <c r="B45" s="35">
        <v>6789.0</v>
      </c>
      <c r="C45" s="36" t="s">
        <v>24</v>
      </c>
      <c r="D45" s="37" t="s">
        <v>6</v>
      </c>
      <c r="E45" s="16"/>
      <c r="F45" s="11" t="s">
        <v>86</v>
      </c>
      <c r="G45" s="35">
        <v>7000.0</v>
      </c>
      <c r="H45" s="36" t="s">
        <v>24</v>
      </c>
      <c r="I45" s="37" t="s">
        <v>15</v>
      </c>
      <c r="J45" s="16"/>
      <c r="K45" s="11" t="s">
        <v>53</v>
      </c>
      <c r="L45" s="35">
        <v>3566.0</v>
      </c>
      <c r="M45" s="36" t="s">
        <v>24</v>
      </c>
      <c r="N45" s="37" t="s">
        <v>8</v>
      </c>
      <c r="O45" s="16"/>
      <c r="P45" s="11" t="s">
        <v>68</v>
      </c>
      <c r="Q45" s="35">
        <v>3357.0</v>
      </c>
      <c r="R45" s="36" t="s">
        <v>29</v>
      </c>
      <c r="S45" s="37" t="s">
        <v>16</v>
      </c>
    </row>
    <row r="46">
      <c r="A46" s="11" t="s">
        <v>87</v>
      </c>
      <c r="B46" s="35">
        <v>3214.0</v>
      </c>
      <c r="C46" s="36" t="s">
        <v>24</v>
      </c>
      <c r="D46" s="37" t="s">
        <v>15</v>
      </c>
      <c r="E46" s="16"/>
      <c r="F46" s="11" t="s">
        <v>63</v>
      </c>
      <c r="G46" s="35">
        <v>500.0</v>
      </c>
      <c r="H46" s="36" t="s">
        <v>24</v>
      </c>
      <c r="I46" s="37" t="s">
        <v>6</v>
      </c>
      <c r="J46" s="16"/>
      <c r="K46" s="11" t="s">
        <v>56</v>
      </c>
      <c r="L46" s="35">
        <v>2563.0</v>
      </c>
      <c r="M46" s="36" t="s">
        <v>24</v>
      </c>
      <c r="N46" s="37" t="s">
        <v>12</v>
      </c>
      <c r="O46" s="16"/>
      <c r="P46" s="11" t="s">
        <v>70</v>
      </c>
      <c r="Q46" s="35">
        <v>22.0</v>
      </c>
      <c r="R46" s="36" t="s">
        <v>24</v>
      </c>
      <c r="S46" s="37" t="s">
        <v>15</v>
      </c>
    </row>
    <row r="47">
      <c r="A47" s="11" t="s">
        <v>88</v>
      </c>
      <c r="B47" s="35">
        <v>6884.0</v>
      </c>
      <c r="C47" s="36" t="s">
        <v>24</v>
      </c>
      <c r="D47" s="37" t="s">
        <v>14</v>
      </c>
      <c r="E47" s="16"/>
      <c r="F47" s="11" t="s">
        <v>89</v>
      </c>
      <c r="G47" s="35">
        <v>2000.0</v>
      </c>
      <c r="H47" s="36" t="s">
        <v>24</v>
      </c>
      <c r="I47" s="37" t="s">
        <v>10</v>
      </c>
      <c r="J47" s="16"/>
      <c r="K47" s="11" t="s">
        <v>59</v>
      </c>
      <c r="L47" s="35">
        <v>2456.0</v>
      </c>
      <c r="M47" s="36" t="s">
        <v>24</v>
      </c>
      <c r="N47" s="37" t="s">
        <v>14</v>
      </c>
      <c r="O47" s="16"/>
      <c r="P47" s="11" t="s">
        <v>71</v>
      </c>
      <c r="Q47" s="35">
        <v>1200.0</v>
      </c>
      <c r="R47" s="36" t="s">
        <v>24</v>
      </c>
      <c r="S47" s="37" t="s">
        <v>15</v>
      </c>
    </row>
    <row r="48">
      <c r="A48" s="11" t="s">
        <v>90</v>
      </c>
      <c r="B48" s="35">
        <v>2224.0</v>
      </c>
      <c r="C48" s="36" t="s">
        <v>24</v>
      </c>
      <c r="D48" s="37" t="s">
        <v>10</v>
      </c>
      <c r="E48" s="16"/>
      <c r="F48" s="11" t="s">
        <v>91</v>
      </c>
      <c r="G48" s="35">
        <v>3000.0</v>
      </c>
      <c r="H48" s="36" t="s">
        <v>24</v>
      </c>
      <c r="I48" s="37" t="s">
        <v>14</v>
      </c>
      <c r="J48" s="16"/>
      <c r="K48" s="11" t="s">
        <v>62</v>
      </c>
      <c r="L48" s="35">
        <v>321.0</v>
      </c>
      <c r="M48" s="36" t="s">
        <v>24</v>
      </c>
      <c r="N48" s="37" t="s">
        <v>14</v>
      </c>
      <c r="O48" s="16"/>
      <c r="P48" s="11" t="s">
        <v>90</v>
      </c>
      <c r="Q48" s="35">
        <v>2000.0</v>
      </c>
      <c r="R48" s="36" t="s">
        <v>24</v>
      </c>
      <c r="S48" s="37" t="s">
        <v>10</v>
      </c>
    </row>
    <row r="49">
      <c r="A49" s="11" t="s">
        <v>92</v>
      </c>
      <c r="B49" s="35">
        <v>5687.0</v>
      </c>
      <c r="C49" s="36" t="s">
        <v>24</v>
      </c>
      <c r="D49" s="37" t="s">
        <v>12</v>
      </c>
      <c r="E49" s="16"/>
      <c r="F49" s="11" t="s">
        <v>93</v>
      </c>
      <c r="G49" s="35">
        <v>5000.0</v>
      </c>
      <c r="H49" s="36" t="s">
        <v>24</v>
      </c>
      <c r="I49" s="37" t="s">
        <v>14</v>
      </c>
      <c r="J49" s="16"/>
      <c r="K49" s="11" t="s">
        <v>65</v>
      </c>
      <c r="L49" s="35">
        <v>578.0</v>
      </c>
      <c r="M49" s="36" t="s">
        <v>24</v>
      </c>
      <c r="N49" s="37" t="s">
        <v>15</v>
      </c>
      <c r="O49" s="16"/>
      <c r="P49" s="11" t="s">
        <v>92</v>
      </c>
      <c r="Q49" s="35">
        <v>18000.0</v>
      </c>
      <c r="R49" s="36" t="s">
        <v>24</v>
      </c>
      <c r="S49" s="37" t="s">
        <v>12</v>
      </c>
    </row>
    <row r="50">
      <c r="A50" s="11" t="s">
        <v>84</v>
      </c>
      <c r="B50" s="35">
        <v>333.0</v>
      </c>
      <c r="C50" s="36" t="s">
        <v>29</v>
      </c>
      <c r="D50" s="37" t="s">
        <v>16</v>
      </c>
      <c r="E50" s="16"/>
      <c r="F50" s="11" t="s">
        <v>94</v>
      </c>
      <c r="G50" s="35">
        <v>15000.0</v>
      </c>
      <c r="H50" s="36" t="s">
        <v>29</v>
      </c>
      <c r="I50" s="37" t="s">
        <v>16</v>
      </c>
      <c r="J50" s="16"/>
      <c r="K50" s="11" t="s">
        <v>68</v>
      </c>
      <c r="L50" s="35">
        <v>3357.0</v>
      </c>
      <c r="M50" s="36" t="s">
        <v>29</v>
      </c>
      <c r="N50" s="37" t="s">
        <v>16</v>
      </c>
      <c r="O50" s="16"/>
      <c r="P50" s="11" t="s">
        <v>84</v>
      </c>
      <c r="Q50" s="35">
        <v>15000.0</v>
      </c>
      <c r="R50" s="36" t="s">
        <v>29</v>
      </c>
      <c r="S50" s="37" t="s">
        <v>16</v>
      </c>
    </row>
    <row r="51">
      <c r="A51" s="11" t="s">
        <v>95</v>
      </c>
      <c r="B51" s="35">
        <v>7754.0</v>
      </c>
      <c r="C51" s="36" t="s">
        <v>24</v>
      </c>
      <c r="D51" s="37" t="s">
        <v>6</v>
      </c>
      <c r="E51" s="16"/>
      <c r="F51" s="11" t="s">
        <v>96</v>
      </c>
      <c r="G51" s="35">
        <v>10000.0</v>
      </c>
      <c r="H51" s="36" t="s">
        <v>24</v>
      </c>
      <c r="I51" s="37" t="s">
        <v>12</v>
      </c>
      <c r="J51" s="16"/>
      <c r="K51" s="11" t="s">
        <v>70</v>
      </c>
      <c r="L51" s="35">
        <v>22.0</v>
      </c>
      <c r="M51" s="36" t="s">
        <v>24</v>
      </c>
      <c r="N51" s="37" t="s">
        <v>15</v>
      </c>
      <c r="O51" s="16"/>
      <c r="P51" s="11" t="s">
        <v>95</v>
      </c>
      <c r="Q51" s="35">
        <v>3500.0</v>
      </c>
      <c r="R51" s="36" t="s">
        <v>24</v>
      </c>
      <c r="S51" s="37" t="s">
        <v>6</v>
      </c>
    </row>
    <row r="52">
      <c r="A52" s="11" t="s">
        <v>97</v>
      </c>
      <c r="B52" s="35">
        <v>33.0</v>
      </c>
      <c r="C52" s="36" t="s">
        <v>29</v>
      </c>
      <c r="D52" s="37" t="s">
        <v>16</v>
      </c>
      <c r="E52" s="16"/>
      <c r="F52" s="11" t="s">
        <v>98</v>
      </c>
      <c r="G52" s="35">
        <v>18000.0</v>
      </c>
      <c r="H52" s="36" t="s">
        <v>24</v>
      </c>
      <c r="I52" s="37" t="s">
        <v>14</v>
      </c>
      <c r="J52" s="16"/>
      <c r="K52" s="11" t="s">
        <v>78</v>
      </c>
      <c r="L52" s="35">
        <v>12000.0</v>
      </c>
      <c r="M52" s="36" t="s">
        <v>29</v>
      </c>
      <c r="N52" s="37" t="s">
        <v>16</v>
      </c>
      <c r="O52" s="16"/>
      <c r="P52" s="11" t="s">
        <v>97</v>
      </c>
      <c r="Q52" s="35">
        <v>40000.0</v>
      </c>
      <c r="R52" s="36" t="s">
        <v>29</v>
      </c>
      <c r="S52" s="37" t="s">
        <v>16</v>
      </c>
    </row>
    <row r="53">
      <c r="A53" s="11" t="s">
        <v>99</v>
      </c>
      <c r="B53" s="35">
        <v>66.0</v>
      </c>
      <c r="C53" s="36" t="s">
        <v>24</v>
      </c>
      <c r="D53" s="37" t="s">
        <v>75</v>
      </c>
      <c r="E53" s="16"/>
      <c r="F53" s="11" t="s">
        <v>100</v>
      </c>
      <c r="G53" s="35">
        <v>7000.0</v>
      </c>
      <c r="H53" s="36" t="s">
        <v>24</v>
      </c>
      <c r="I53" s="37" t="s">
        <v>15</v>
      </c>
      <c r="J53" s="16"/>
      <c r="K53" s="11" t="s">
        <v>99</v>
      </c>
      <c r="L53" s="35">
        <v>20000.0</v>
      </c>
      <c r="M53" s="36" t="s">
        <v>24</v>
      </c>
      <c r="N53" s="37" t="s">
        <v>75</v>
      </c>
      <c r="O53" s="16"/>
      <c r="P53" s="11" t="s">
        <v>99</v>
      </c>
      <c r="Q53" s="35">
        <v>20000.0</v>
      </c>
      <c r="R53" s="36" t="s">
        <v>24</v>
      </c>
      <c r="S53" s="37" t="s">
        <v>75</v>
      </c>
    </row>
    <row r="54">
      <c r="A54" s="11" t="s">
        <v>101</v>
      </c>
      <c r="B54" s="35">
        <v>333.0</v>
      </c>
      <c r="C54" s="36" t="s">
        <v>29</v>
      </c>
      <c r="D54" s="37" t="s">
        <v>16</v>
      </c>
      <c r="E54" s="16"/>
      <c r="F54" s="11" t="s">
        <v>102</v>
      </c>
      <c r="G54" s="35">
        <v>25000.0</v>
      </c>
      <c r="H54" s="36" t="s">
        <v>24</v>
      </c>
      <c r="I54" s="37" t="s">
        <v>13</v>
      </c>
      <c r="J54" s="16"/>
      <c r="K54" s="11" t="s">
        <v>101</v>
      </c>
      <c r="L54" s="35">
        <v>4000.0</v>
      </c>
      <c r="M54" s="36" t="s">
        <v>29</v>
      </c>
      <c r="N54" s="37" t="s">
        <v>16</v>
      </c>
      <c r="O54" s="16"/>
      <c r="P54" s="11" t="s">
        <v>101</v>
      </c>
      <c r="Q54" s="35">
        <v>4000.0</v>
      </c>
      <c r="R54" s="36" t="s">
        <v>29</v>
      </c>
      <c r="S54" s="37" t="s">
        <v>16</v>
      </c>
    </row>
    <row r="55">
      <c r="A55" s="11" t="s">
        <v>103</v>
      </c>
      <c r="B55" s="35">
        <v>6789.0</v>
      </c>
      <c r="C55" s="36" t="s">
        <v>24</v>
      </c>
      <c r="D55" s="37" t="s">
        <v>6</v>
      </c>
      <c r="E55" s="16"/>
      <c r="F55" s="11" t="s">
        <v>104</v>
      </c>
      <c r="G55" s="35">
        <v>2500.0</v>
      </c>
      <c r="H55" s="36" t="s">
        <v>24</v>
      </c>
      <c r="I55" s="37" t="s">
        <v>14</v>
      </c>
      <c r="J55" s="16"/>
      <c r="K55" s="11" t="s">
        <v>103</v>
      </c>
      <c r="L55" s="35">
        <v>4500.0</v>
      </c>
      <c r="M55" s="36" t="s">
        <v>24</v>
      </c>
      <c r="N55" s="37" t="s">
        <v>6</v>
      </c>
      <c r="O55" s="16"/>
      <c r="P55" s="11" t="s">
        <v>103</v>
      </c>
      <c r="Q55" s="35">
        <v>4500.0</v>
      </c>
      <c r="R55" s="36" t="s">
        <v>24</v>
      </c>
      <c r="S55" s="37" t="s">
        <v>6</v>
      </c>
    </row>
    <row r="56">
      <c r="A56" s="11" t="s">
        <v>105</v>
      </c>
      <c r="B56" s="35">
        <v>2235.0</v>
      </c>
      <c r="C56" s="36" t="s">
        <v>24</v>
      </c>
      <c r="D56" s="37" t="s">
        <v>8</v>
      </c>
      <c r="E56" s="16"/>
      <c r="F56" s="11" t="s">
        <v>106</v>
      </c>
      <c r="G56" s="35">
        <v>50000.0</v>
      </c>
      <c r="H56" s="36" t="s">
        <v>24</v>
      </c>
      <c r="I56" s="37" t="s">
        <v>14</v>
      </c>
      <c r="J56" s="16"/>
      <c r="K56" s="11" t="s">
        <v>105</v>
      </c>
      <c r="L56" s="35">
        <v>30000.0</v>
      </c>
      <c r="M56" s="36" t="s">
        <v>24</v>
      </c>
      <c r="N56" s="37" t="s">
        <v>8</v>
      </c>
      <c r="O56" s="16"/>
      <c r="P56" s="11" t="s">
        <v>105</v>
      </c>
      <c r="Q56" s="35">
        <v>30000.0</v>
      </c>
      <c r="R56" s="36" t="s">
        <v>24</v>
      </c>
      <c r="S56" s="37" t="s">
        <v>8</v>
      </c>
    </row>
    <row r="57">
      <c r="A57" s="11" t="s">
        <v>107</v>
      </c>
      <c r="B57" s="35">
        <v>2457.0</v>
      </c>
      <c r="C57" s="36" t="s">
        <v>24</v>
      </c>
      <c r="D57" s="37" t="s">
        <v>12</v>
      </c>
      <c r="E57" s="16"/>
      <c r="F57" s="11" t="s">
        <v>108</v>
      </c>
      <c r="G57" s="35">
        <v>10000.0</v>
      </c>
      <c r="H57" s="36" t="s">
        <v>29</v>
      </c>
      <c r="I57" s="37" t="s">
        <v>16</v>
      </c>
      <c r="J57" s="16"/>
      <c r="K57" s="11" t="s">
        <v>107</v>
      </c>
      <c r="L57" s="35">
        <v>10000.0</v>
      </c>
      <c r="M57" s="36" t="s">
        <v>24</v>
      </c>
      <c r="N57" s="37" t="s">
        <v>12</v>
      </c>
      <c r="O57" s="16"/>
      <c r="P57" s="11" t="s">
        <v>107</v>
      </c>
      <c r="Q57" s="35">
        <v>10000.0</v>
      </c>
      <c r="R57" s="36" t="s">
        <v>24</v>
      </c>
      <c r="S57" s="37" t="s">
        <v>12</v>
      </c>
    </row>
    <row r="58">
      <c r="A58" s="11" t="s">
        <v>109</v>
      </c>
      <c r="B58" s="35">
        <v>500.0</v>
      </c>
      <c r="C58" s="36" t="s">
        <v>24</v>
      </c>
      <c r="D58" s="37" t="s">
        <v>15</v>
      </c>
      <c r="E58" s="16"/>
      <c r="F58" s="11" t="s">
        <v>110</v>
      </c>
      <c r="G58" s="35">
        <v>30000.0</v>
      </c>
      <c r="H58" s="36" t="s">
        <v>24</v>
      </c>
      <c r="I58" s="37" t="s">
        <v>75</v>
      </c>
      <c r="J58" s="16"/>
      <c r="K58" s="11" t="s">
        <v>109</v>
      </c>
      <c r="L58" s="35">
        <v>1500.0</v>
      </c>
      <c r="M58" s="36" t="s">
        <v>24</v>
      </c>
      <c r="N58" s="37" t="s">
        <v>15</v>
      </c>
      <c r="O58" s="16"/>
      <c r="P58" s="11" t="s">
        <v>109</v>
      </c>
      <c r="Q58" s="35">
        <v>1500.0</v>
      </c>
      <c r="R58" s="36" t="s">
        <v>24</v>
      </c>
      <c r="S58" s="37" t="s">
        <v>15</v>
      </c>
    </row>
    <row r="59">
      <c r="A59" s="11" t="s">
        <v>111</v>
      </c>
      <c r="B59" s="35">
        <v>44332.0</v>
      </c>
      <c r="C59" s="36" t="s">
        <v>24</v>
      </c>
      <c r="D59" s="37" t="s">
        <v>13</v>
      </c>
      <c r="E59" s="16"/>
      <c r="F59" s="11" t="s">
        <v>112</v>
      </c>
      <c r="G59" s="35">
        <v>8000.0</v>
      </c>
      <c r="H59" s="36" t="s">
        <v>29</v>
      </c>
      <c r="I59" s="37" t="s">
        <v>16</v>
      </c>
      <c r="J59" s="16"/>
      <c r="K59" s="11" t="s">
        <v>111</v>
      </c>
      <c r="L59" s="35">
        <v>25000.0</v>
      </c>
      <c r="M59" s="36" t="s">
        <v>24</v>
      </c>
      <c r="N59" s="37" t="s">
        <v>13</v>
      </c>
      <c r="O59" s="16"/>
      <c r="P59" s="11" t="s">
        <v>111</v>
      </c>
      <c r="Q59" s="35">
        <v>25000.0</v>
      </c>
      <c r="R59" s="36" t="s">
        <v>24</v>
      </c>
      <c r="S59" s="37" t="s">
        <v>13</v>
      </c>
    </row>
    <row r="60">
      <c r="A60" s="11" t="s">
        <v>113</v>
      </c>
      <c r="B60" s="35">
        <v>20000.0</v>
      </c>
      <c r="C60" s="36" t="s">
        <v>24</v>
      </c>
      <c r="D60" s="37" t="s">
        <v>15</v>
      </c>
      <c r="E60" s="16"/>
      <c r="F60" s="11" t="s">
        <v>114</v>
      </c>
      <c r="G60" s="35">
        <v>20000.0</v>
      </c>
      <c r="H60" s="36" t="s">
        <v>24</v>
      </c>
      <c r="I60" s="37" t="s">
        <v>13</v>
      </c>
      <c r="J60" s="16"/>
      <c r="K60" s="11" t="s">
        <v>113</v>
      </c>
      <c r="L60" s="35">
        <v>20000.0</v>
      </c>
      <c r="M60" s="36" t="s">
        <v>24</v>
      </c>
      <c r="N60" s="37" t="s">
        <v>15</v>
      </c>
      <c r="O60" s="16"/>
      <c r="P60" s="11" t="s">
        <v>113</v>
      </c>
      <c r="Q60" s="35">
        <v>20000.0</v>
      </c>
      <c r="R60" s="36" t="s">
        <v>24</v>
      </c>
      <c r="S60" s="37" t="s">
        <v>15</v>
      </c>
    </row>
    <row r="61">
      <c r="A61" s="11" t="s">
        <v>115</v>
      </c>
      <c r="B61" s="35">
        <v>5000.0</v>
      </c>
      <c r="C61" s="36" t="s">
        <v>24</v>
      </c>
      <c r="D61" s="37" t="s">
        <v>14</v>
      </c>
      <c r="E61" s="16"/>
      <c r="F61" s="11" t="s">
        <v>116</v>
      </c>
      <c r="G61" s="35">
        <v>3000.0</v>
      </c>
      <c r="H61" s="36" t="s">
        <v>24</v>
      </c>
      <c r="I61" s="37" t="s">
        <v>10</v>
      </c>
      <c r="J61" s="16"/>
      <c r="K61" s="11" t="s">
        <v>115</v>
      </c>
      <c r="L61" s="35">
        <v>5000.0</v>
      </c>
      <c r="M61" s="36" t="s">
        <v>24</v>
      </c>
      <c r="N61" s="37" t="s">
        <v>14</v>
      </c>
      <c r="O61" s="16"/>
      <c r="P61" s="11" t="s">
        <v>115</v>
      </c>
      <c r="Q61" s="35">
        <v>5000.0</v>
      </c>
      <c r="R61" s="36" t="s">
        <v>24</v>
      </c>
      <c r="S61" s="37" t="s">
        <v>14</v>
      </c>
    </row>
    <row r="62">
      <c r="A62" s="11" t="s">
        <v>117</v>
      </c>
      <c r="B62" s="35">
        <v>15000.0</v>
      </c>
      <c r="C62" s="36" t="s">
        <v>24</v>
      </c>
      <c r="D62" s="37" t="s">
        <v>15</v>
      </c>
      <c r="E62" s="16"/>
      <c r="F62" s="11" t="s">
        <v>118</v>
      </c>
      <c r="G62" s="35">
        <v>12000.0</v>
      </c>
      <c r="H62" s="36" t="s">
        <v>24</v>
      </c>
      <c r="I62" s="37" t="s">
        <v>12</v>
      </c>
      <c r="J62" s="16"/>
      <c r="K62" s="11" t="s">
        <v>117</v>
      </c>
      <c r="L62" s="35">
        <v>15000.0</v>
      </c>
      <c r="M62" s="36" t="s">
        <v>24</v>
      </c>
      <c r="N62" s="37" t="s">
        <v>15</v>
      </c>
      <c r="O62" s="16"/>
      <c r="P62" s="11" t="s">
        <v>117</v>
      </c>
      <c r="Q62" s="35">
        <v>15000.0</v>
      </c>
      <c r="R62" s="36" t="s">
        <v>24</v>
      </c>
      <c r="S62" s="37" t="s">
        <v>15</v>
      </c>
    </row>
    <row r="63">
      <c r="A63" s="11" t="s">
        <v>119</v>
      </c>
      <c r="B63" s="35">
        <v>8000.0</v>
      </c>
      <c r="C63" s="36" t="s">
        <v>24</v>
      </c>
      <c r="D63" s="37" t="s">
        <v>15</v>
      </c>
      <c r="E63" s="16"/>
      <c r="F63" s="11" t="s">
        <v>120</v>
      </c>
      <c r="G63" s="35">
        <v>25000.0</v>
      </c>
      <c r="H63" s="36" t="s">
        <v>29</v>
      </c>
      <c r="I63" s="37" t="s">
        <v>16</v>
      </c>
      <c r="J63" s="16"/>
      <c r="K63" s="11" t="s">
        <v>119</v>
      </c>
      <c r="L63" s="35">
        <v>8000.0</v>
      </c>
      <c r="M63" s="36" t="s">
        <v>24</v>
      </c>
      <c r="N63" s="37" t="s">
        <v>15</v>
      </c>
      <c r="O63" s="16"/>
      <c r="P63" s="11" t="s">
        <v>119</v>
      </c>
      <c r="Q63" s="35">
        <v>8000.0</v>
      </c>
      <c r="R63" s="36" t="s">
        <v>24</v>
      </c>
      <c r="S63" s="37" t="s">
        <v>15</v>
      </c>
    </row>
    <row r="64">
      <c r="A64" s="11" t="s">
        <v>121</v>
      </c>
      <c r="B64" s="35">
        <v>60000.0</v>
      </c>
      <c r="C64" s="36" t="s">
        <v>24</v>
      </c>
      <c r="D64" s="37" t="s">
        <v>14</v>
      </c>
      <c r="E64" s="16"/>
      <c r="F64" s="11" t="s">
        <v>122</v>
      </c>
      <c r="G64" s="35">
        <v>8000.0</v>
      </c>
      <c r="H64" s="36" t="s">
        <v>24</v>
      </c>
      <c r="I64" s="37" t="s">
        <v>15</v>
      </c>
      <c r="J64" s="16"/>
      <c r="K64" s="11" t="s">
        <v>41</v>
      </c>
      <c r="L64" s="35">
        <v>33.0</v>
      </c>
      <c r="M64" s="36" t="s">
        <v>24</v>
      </c>
      <c r="N64" s="37" t="s">
        <v>15</v>
      </c>
      <c r="O64" s="16"/>
      <c r="P64" s="11" t="s">
        <v>121</v>
      </c>
      <c r="Q64" s="35">
        <v>60000.0</v>
      </c>
      <c r="R64" s="36" t="s">
        <v>24</v>
      </c>
      <c r="S64" s="37" t="s">
        <v>14</v>
      </c>
    </row>
    <row r="65">
      <c r="A65" s="11" t="s">
        <v>123</v>
      </c>
      <c r="B65" s="35">
        <v>12000.0</v>
      </c>
      <c r="C65" s="36" t="s">
        <v>24</v>
      </c>
      <c r="D65" s="37" t="s">
        <v>14</v>
      </c>
      <c r="E65" s="16"/>
      <c r="F65" s="11" t="s">
        <v>124</v>
      </c>
      <c r="G65" s="35">
        <v>10000.0</v>
      </c>
      <c r="H65" s="36" t="s">
        <v>24</v>
      </c>
      <c r="I65" s="37" t="s">
        <v>14</v>
      </c>
      <c r="J65" s="16"/>
      <c r="K65" s="11" t="s">
        <v>44</v>
      </c>
      <c r="L65" s="35">
        <v>446.0</v>
      </c>
      <c r="M65" s="36" t="s">
        <v>29</v>
      </c>
      <c r="N65" s="37" t="s">
        <v>16</v>
      </c>
      <c r="O65" s="16"/>
      <c r="P65" s="11" t="s">
        <v>123</v>
      </c>
      <c r="Q65" s="35">
        <v>12000.0</v>
      </c>
      <c r="R65" s="36" t="s">
        <v>24</v>
      </c>
      <c r="S65" s="37" t="s">
        <v>14</v>
      </c>
    </row>
    <row r="66">
      <c r="A66" s="11" t="s">
        <v>125</v>
      </c>
      <c r="B66" s="35">
        <v>223.0</v>
      </c>
      <c r="C66" s="36" t="s">
        <v>24</v>
      </c>
      <c r="D66" s="37" t="s">
        <v>6</v>
      </c>
      <c r="E66" s="16"/>
      <c r="F66" s="11" t="s">
        <v>126</v>
      </c>
      <c r="G66" s="35">
        <v>800.0</v>
      </c>
      <c r="H66" s="36" t="s">
        <v>24</v>
      </c>
      <c r="I66" s="37" t="s">
        <v>6</v>
      </c>
      <c r="J66" s="16"/>
      <c r="K66" s="11" t="s">
        <v>47</v>
      </c>
      <c r="L66" s="35">
        <v>752.0</v>
      </c>
      <c r="M66" s="36" t="s">
        <v>29</v>
      </c>
      <c r="N66" s="37" t="s">
        <v>16</v>
      </c>
      <c r="O66" s="16"/>
      <c r="P66" s="11" t="s">
        <v>125</v>
      </c>
      <c r="Q66" s="35">
        <v>7000.0</v>
      </c>
      <c r="R66" s="36" t="s">
        <v>24</v>
      </c>
      <c r="S66" s="37" t="s">
        <v>6</v>
      </c>
    </row>
    <row r="67">
      <c r="A67" s="11" t="s">
        <v>127</v>
      </c>
      <c r="B67" s="35">
        <v>4000.0</v>
      </c>
      <c r="C67" s="36" t="s">
        <v>24</v>
      </c>
      <c r="D67" s="37" t="s">
        <v>6</v>
      </c>
      <c r="E67" s="16"/>
      <c r="F67" s="11" t="s">
        <v>128</v>
      </c>
      <c r="G67" s="35">
        <v>45000.0</v>
      </c>
      <c r="H67" s="36" t="s">
        <v>24</v>
      </c>
      <c r="I67" s="37" t="s">
        <v>14</v>
      </c>
      <c r="J67" s="16"/>
      <c r="K67" s="11" t="s">
        <v>50</v>
      </c>
      <c r="L67" s="35">
        <v>836.0</v>
      </c>
      <c r="M67" s="36" t="s">
        <v>24</v>
      </c>
      <c r="N67" s="37" t="s">
        <v>10</v>
      </c>
      <c r="O67" s="16"/>
      <c r="P67" s="11" t="s">
        <v>127</v>
      </c>
      <c r="Q67" s="35">
        <v>4000.0</v>
      </c>
      <c r="R67" s="36" t="s">
        <v>24</v>
      </c>
      <c r="S67" s="37" t="s">
        <v>6</v>
      </c>
    </row>
    <row r="68">
      <c r="A68" s="11" t="s">
        <v>129</v>
      </c>
      <c r="B68" s="35">
        <v>244.0</v>
      </c>
      <c r="C68" s="36" t="s">
        <v>29</v>
      </c>
      <c r="D68" s="37" t="s">
        <v>16</v>
      </c>
      <c r="E68" s="16"/>
      <c r="F68" s="11" t="s">
        <v>130</v>
      </c>
      <c r="G68" s="35">
        <v>100000.0</v>
      </c>
      <c r="H68" s="36" t="s">
        <v>29</v>
      </c>
      <c r="I68" s="37" t="s">
        <v>16</v>
      </c>
      <c r="J68" s="16"/>
      <c r="K68" s="11" t="s">
        <v>53</v>
      </c>
      <c r="L68" s="35">
        <v>3566.0</v>
      </c>
      <c r="M68" s="36" t="s">
        <v>24</v>
      </c>
      <c r="N68" s="37" t="s">
        <v>8</v>
      </c>
      <c r="O68" s="16"/>
      <c r="P68" s="11" t="s">
        <v>129</v>
      </c>
      <c r="Q68" s="35">
        <v>30000.0</v>
      </c>
      <c r="R68" s="36" t="s">
        <v>29</v>
      </c>
      <c r="S68" s="37" t="s">
        <v>16</v>
      </c>
    </row>
    <row r="69">
      <c r="A69" s="11" t="s">
        <v>131</v>
      </c>
      <c r="B69" s="35">
        <v>22467.0</v>
      </c>
      <c r="C69" s="36" t="s">
        <v>24</v>
      </c>
      <c r="D69" s="37" t="s">
        <v>15</v>
      </c>
      <c r="E69" s="16"/>
      <c r="F69" s="11" t="s">
        <v>132</v>
      </c>
      <c r="G69" s="35">
        <v>2000.0</v>
      </c>
      <c r="H69" s="36" t="s">
        <v>24</v>
      </c>
      <c r="I69" s="37" t="s">
        <v>15</v>
      </c>
      <c r="J69" s="16"/>
      <c r="K69" s="11" t="s">
        <v>56</v>
      </c>
      <c r="L69" s="35">
        <v>2563.0</v>
      </c>
      <c r="M69" s="36" t="s">
        <v>24</v>
      </c>
      <c r="N69" s="37" t="s">
        <v>12</v>
      </c>
      <c r="O69" s="16"/>
      <c r="P69" s="11" t="s">
        <v>131</v>
      </c>
      <c r="Q69" s="35">
        <v>2500.0</v>
      </c>
      <c r="R69" s="36" t="s">
        <v>24</v>
      </c>
      <c r="S69" s="37" t="s">
        <v>15</v>
      </c>
    </row>
    <row r="70">
      <c r="A70" s="11" t="s">
        <v>133</v>
      </c>
      <c r="B70" s="35">
        <v>5433.0</v>
      </c>
      <c r="C70" s="36" t="s">
        <v>24</v>
      </c>
      <c r="D70" s="37" t="s">
        <v>12</v>
      </c>
      <c r="E70" s="16"/>
      <c r="F70" s="11" t="s">
        <v>134</v>
      </c>
      <c r="G70" s="35">
        <v>400.0</v>
      </c>
      <c r="H70" s="36" t="s">
        <v>24</v>
      </c>
      <c r="I70" s="37" t="s">
        <v>12</v>
      </c>
      <c r="J70" s="16"/>
      <c r="K70" s="11" t="s">
        <v>59</v>
      </c>
      <c r="L70" s="35">
        <v>2456.0</v>
      </c>
      <c r="M70" s="36" t="s">
        <v>24</v>
      </c>
      <c r="N70" s="37" t="s">
        <v>14</v>
      </c>
      <c r="O70" s="16"/>
      <c r="P70" s="11" t="s">
        <v>133</v>
      </c>
      <c r="Q70" s="35">
        <v>20000.0</v>
      </c>
      <c r="R70" s="36" t="s">
        <v>24</v>
      </c>
      <c r="S70" s="37" t="s">
        <v>12</v>
      </c>
    </row>
    <row r="71">
      <c r="A71" s="11" t="s">
        <v>135</v>
      </c>
      <c r="B71" s="35">
        <v>6784.0</v>
      </c>
      <c r="C71" s="36" t="s">
        <v>24</v>
      </c>
      <c r="D71" s="37" t="s">
        <v>75</v>
      </c>
      <c r="E71" s="16"/>
      <c r="F71" s="11" t="s">
        <v>136</v>
      </c>
      <c r="G71" s="35">
        <v>15000.0</v>
      </c>
      <c r="H71" s="36" t="s">
        <v>29</v>
      </c>
      <c r="I71" s="37" t="s">
        <v>16</v>
      </c>
      <c r="J71" s="16"/>
      <c r="K71" s="11" t="s">
        <v>62</v>
      </c>
      <c r="L71" s="35">
        <v>321.0</v>
      </c>
      <c r="M71" s="36" t="s">
        <v>24</v>
      </c>
      <c r="N71" s="37" t="s">
        <v>14</v>
      </c>
      <c r="O71" s="16"/>
      <c r="P71" s="11" t="s">
        <v>135</v>
      </c>
      <c r="Q71" s="35">
        <v>50000.0</v>
      </c>
      <c r="R71" s="36" t="s">
        <v>24</v>
      </c>
      <c r="S71" s="37" t="s">
        <v>75</v>
      </c>
    </row>
    <row r="72">
      <c r="A72" s="11" t="s">
        <v>137</v>
      </c>
      <c r="B72" s="35">
        <v>35789.0</v>
      </c>
      <c r="C72" s="36" t="s">
        <v>24</v>
      </c>
      <c r="D72" s="37" t="s">
        <v>14</v>
      </c>
      <c r="E72" s="16"/>
      <c r="F72" s="11" t="s">
        <v>138</v>
      </c>
      <c r="G72" s="35">
        <v>5000.0</v>
      </c>
      <c r="H72" s="36" t="s">
        <v>24</v>
      </c>
      <c r="I72" s="37" t="s">
        <v>15</v>
      </c>
      <c r="J72" s="16"/>
      <c r="K72" s="11" t="s">
        <v>65</v>
      </c>
      <c r="L72" s="35">
        <v>578.0</v>
      </c>
      <c r="M72" s="36" t="s">
        <v>24</v>
      </c>
      <c r="N72" s="37" t="s">
        <v>15</v>
      </c>
      <c r="O72" s="16"/>
      <c r="P72" s="11" t="s">
        <v>137</v>
      </c>
      <c r="Q72" s="35">
        <v>10000.0</v>
      </c>
      <c r="R72" s="36" t="s">
        <v>24</v>
      </c>
      <c r="S72" s="37" t="s">
        <v>14</v>
      </c>
    </row>
    <row r="73">
      <c r="A73" s="11" t="s">
        <v>114</v>
      </c>
      <c r="B73" s="35">
        <v>244678.0</v>
      </c>
      <c r="C73" s="36" t="s">
        <v>24</v>
      </c>
      <c r="D73" s="37" t="s">
        <v>13</v>
      </c>
      <c r="E73" s="16"/>
      <c r="F73" s="11" t="s">
        <v>139</v>
      </c>
      <c r="G73" s="35">
        <v>2500.0</v>
      </c>
      <c r="H73" s="36" t="s">
        <v>24</v>
      </c>
      <c r="I73" s="37" t="s">
        <v>10</v>
      </c>
      <c r="J73" s="16"/>
      <c r="K73" s="11" t="s">
        <v>68</v>
      </c>
      <c r="L73" s="35">
        <v>3357.0</v>
      </c>
      <c r="M73" s="36" t="s">
        <v>29</v>
      </c>
      <c r="N73" s="37" t="s">
        <v>16</v>
      </c>
      <c r="O73" s="16"/>
      <c r="P73" s="11" t="s">
        <v>114</v>
      </c>
      <c r="Q73" s="35">
        <v>15000.0</v>
      </c>
      <c r="R73" s="36" t="s">
        <v>24</v>
      </c>
      <c r="S73" s="37" t="s">
        <v>13</v>
      </c>
    </row>
    <row r="74">
      <c r="A74" s="11" t="s">
        <v>140</v>
      </c>
      <c r="B74" s="35">
        <v>4433.0</v>
      </c>
      <c r="C74" s="36" t="s">
        <v>24</v>
      </c>
      <c r="D74" s="37" t="s">
        <v>10</v>
      </c>
      <c r="E74" s="16"/>
      <c r="F74" s="11" t="s">
        <v>141</v>
      </c>
      <c r="G74" s="35">
        <v>5000.0</v>
      </c>
      <c r="H74" s="36" t="s">
        <v>24</v>
      </c>
      <c r="I74" s="37" t="s">
        <v>8</v>
      </c>
      <c r="J74" s="16"/>
      <c r="K74" s="11" t="s">
        <v>70</v>
      </c>
      <c r="L74" s="35">
        <v>22.0</v>
      </c>
      <c r="M74" s="36" t="s">
        <v>24</v>
      </c>
      <c r="N74" s="37" t="s">
        <v>15</v>
      </c>
      <c r="O74" s="16"/>
      <c r="P74" s="11" t="s">
        <v>140</v>
      </c>
      <c r="Q74" s="35">
        <v>5000.0</v>
      </c>
      <c r="R74" s="36" t="s">
        <v>24</v>
      </c>
      <c r="S74" s="37" t="s">
        <v>10</v>
      </c>
    </row>
    <row r="75">
      <c r="A75" s="11" t="s">
        <v>142</v>
      </c>
      <c r="B75" s="35">
        <v>50000.0</v>
      </c>
      <c r="C75" s="36" t="s">
        <v>29</v>
      </c>
      <c r="D75" s="37" t="s">
        <v>16</v>
      </c>
      <c r="F75" s="11" t="s">
        <v>143</v>
      </c>
      <c r="G75" s="35">
        <v>3000.0</v>
      </c>
      <c r="H75" s="36" t="s">
        <v>24</v>
      </c>
      <c r="I75" s="37" t="s">
        <v>15</v>
      </c>
      <c r="K75" s="11" t="s">
        <v>38</v>
      </c>
      <c r="L75" s="35">
        <v>500.0</v>
      </c>
      <c r="M75" s="36" t="s">
        <v>24</v>
      </c>
      <c r="N75" s="37" t="s">
        <v>12</v>
      </c>
      <c r="O75" s="16"/>
      <c r="P75" s="11" t="s">
        <v>142</v>
      </c>
      <c r="Q75" s="35">
        <v>50000.0</v>
      </c>
      <c r="R75" s="36" t="s">
        <v>29</v>
      </c>
      <c r="S75" s="37" t="s">
        <v>16</v>
      </c>
    </row>
    <row r="76">
      <c r="A76" s="11" t="s">
        <v>144</v>
      </c>
      <c r="B76" s="35">
        <v>35678.0</v>
      </c>
      <c r="C76" s="36" t="s">
        <v>24</v>
      </c>
      <c r="D76" s="37" t="s">
        <v>15</v>
      </c>
      <c r="F76" s="11" t="s">
        <v>145</v>
      </c>
      <c r="G76" s="35">
        <v>30000.0</v>
      </c>
      <c r="H76" s="36" t="s">
        <v>24</v>
      </c>
      <c r="I76" s="37" t="s">
        <v>8</v>
      </c>
      <c r="K76" s="11" t="s">
        <v>72</v>
      </c>
      <c r="L76" s="35">
        <v>300.0</v>
      </c>
      <c r="M76" s="36" t="s">
        <v>24</v>
      </c>
      <c r="N76" s="37" t="s">
        <v>15</v>
      </c>
      <c r="O76" s="16"/>
      <c r="P76" s="11" t="s">
        <v>144</v>
      </c>
      <c r="Q76" s="35">
        <v>8000.0</v>
      </c>
      <c r="R76" s="36" t="s">
        <v>24</v>
      </c>
      <c r="S76" s="37" t="s">
        <v>15</v>
      </c>
    </row>
    <row r="77">
      <c r="A77" s="11" t="s">
        <v>146</v>
      </c>
      <c r="B77" s="35">
        <v>333678.0</v>
      </c>
      <c r="C77" s="36" t="s">
        <v>24</v>
      </c>
      <c r="D77" s="37" t="s">
        <v>15</v>
      </c>
      <c r="F77" s="11" t="s">
        <v>147</v>
      </c>
      <c r="G77" s="35">
        <v>2000.0</v>
      </c>
      <c r="H77" s="36" t="s">
        <v>24</v>
      </c>
      <c r="I77" s="37" t="s">
        <v>6</v>
      </c>
      <c r="K77" s="11" t="s">
        <v>73</v>
      </c>
      <c r="L77" s="35">
        <v>3500.0</v>
      </c>
      <c r="M77" s="36" t="s">
        <v>24</v>
      </c>
      <c r="N77" s="37" t="s">
        <v>6</v>
      </c>
      <c r="O77" s="16"/>
      <c r="P77" s="11" t="s">
        <v>146</v>
      </c>
      <c r="Q77" s="35">
        <v>2000.0</v>
      </c>
      <c r="R77" s="36" t="s">
        <v>24</v>
      </c>
      <c r="S77" s="37" t="s">
        <v>15</v>
      </c>
    </row>
    <row r="78">
      <c r="A78" s="11" t="s">
        <v>148</v>
      </c>
      <c r="B78" s="35">
        <v>3578.0</v>
      </c>
      <c r="C78" s="36" t="s">
        <v>29</v>
      </c>
      <c r="D78" s="37" t="s">
        <v>16</v>
      </c>
      <c r="F78" s="11" t="s">
        <v>149</v>
      </c>
      <c r="G78" s="35">
        <v>1500.0</v>
      </c>
      <c r="H78" s="36" t="s">
        <v>24</v>
      </c>
      <c r="I78" s="37" t="s">
        <v>15</v>
      </c>
      <c r="K78" s="11" t="s">
        <v>74</v>
      </c>
      <c r="L78" s="35">
        <v>25000.0</v>
      </c>
      <c r="M78" s="36" t="s">
        <v>24</v>
      </c>
      <c r="N78" s="37" t="s">
        <v>75</v>
      </c>
      <c r="O78" s="16"/>
      <c r="P78" s="11" t="s">
        <v>148</v>
      </c>
      <c r="Q78" s="35">
        <v>15000.0</v>
      </c>
      <c r="R78" s="36" t="s">
        <v>29</v>
      </c>
      <c r="S78" s="37" t="s">
        <v>16</v>
      </c>
    </row>
    <row r="79">
      <c r="A79" s="11" t="s">
        <v>150</v>
      </c>
      <c r="B79" s="35">
        <v>3356788.0</v>
      </c>
      <c r="C79" s="36" t="s">
        <v>24</v>
      </c>
      <c r="D79" s="37" t="s">
        <v>6</v>
      </c>
      <c r="F79" s="11" t="s">
        <v>151</v>
      </c>
      <c r="G79" s="35">
        <v>1200.0</v>
      </c>
      <c r="H79" s="36" t="s">
        <v>29</v>
      </c>
      <c r="I79" s="37" t="s">
        <v>16</v>
      </c>
      <c r="K79" s="11" t="s">
        <v>76</v>
      </c>
      <c r="L79" s="35">
        <v>6000.0</v>
      </c>
      <c r="M79" s="36" t="s">
        <v>24</v>
      </c>
      <c r="N79" s="37" t="s">
        <v>14</v>
      </c>
      <c r="O79" s="16"/>
      <c r="P79" s="11" t="s">
        <v>150</v>
      </c>
      <c r="Q79" s="35">
        <v>2500.0</v>
      </c>
      <c r="R79" s="36" t="s">
        <v>24</v>
      </c>
      <c r="S79" s="37" t="s">
        <v>6</v>
      </c>
    </row>
    <row r="80">
      <c r="A80" s="11" t="s">
        <v>152</v>
      </c>
      <c r="B80" s="35">
        <v>3000.0</v>
      </c>
      <c r="C80" s="36" t="s">
        <v>29</v>
      </c>
      <c r="D80" s="37" t="s">
        <v>16</v>
      </c>
      <c r="F80" s="11" t="s">
        <v>152</v>
      </c>
      <c r="G80" s="35">
        <v>3000.0</v>
      </c>
      <c r="H80" s="36" t="s">
        <v>29</v>
      </c>
      <c r="I80" s="37" t="s">
        <v>16</v>
      </c>
      <c r="K80" s="11" t="s">
        <v>77</v>
      </c>
      <c r="L80" s="35">
        <v>10000.0</v>
      </c>
      <c r="M80" s="36" t="s">
        <v>24</v>
      </c>
      <c r="N80" s="37" t="s">
        <v>15</v>
      </c>
      <c r="O80" s="16"/>
      <c r="P80" s="11" t="s">
        <v>152</v>
      </c>
      <c r="Q80" s="35">
        <v>3000.0</v>
      </c>
      <c r="R80" s="36" t="s">
        <v>29</v>
      </c>
      <c r="S80" s="37" t="s">
        <v>16</v>
      </c>
    </row>
    <row r="81">
      <c r="A81" s="11" t="s">
        <v>153</v>
      </c>
      <c r="B81" s="35">
        <v>12000.0</v>
      </c>
      <c r="C81" s="36" t="s">
        <v>24</v>
      </c>
      <c r="D81" s="37" t="s">
        <v>8</v>
      </c>
      <c r="F81" s="11" t="s">
        <v>153</v>
      </c>
      <c r="G81" s="35">
        <v>12000.0</v>
      </c>
      <c r="H81" s="36" t="s">
        <v>24</v>
      </c>
      <c r="I81" s="37" t="s">
        <v>8</v>
      </c>
      <c r="K81" s="11" t="s">
        <v>78</v>
      </c>
      <c r="L81" s="35">
        <v>12000.0</v>
      </c>
      <c r="M81" s="36" t="s">
        <v>29</v>
      </c>
      <c r="N81" s="37" t="s">
        <v>16</v>
      </c>
      <c r="O81" s="16"/>
      <c r="P81" s="11" t="s">
        <v>153</v>
      </c>
      <c r="Q81" s="35">
        <v>12000.0</v>
      </c>
      <c r="R81" s="36" t="s">
        <v>24</v>
      </c>
      <c r="S81" s="37" t="s">
        <v>8</v>
      </c>
    </row>
    <row r="82">
      <c r="L82" s="16"/>
      <c r="M82" s="16"/>
      <c r="N82" s="16"/>
      <c r="O82" s="16"/>
      <c r="P82" s="16"/>
    </row>
    <row r="83">
      <c r="L83" s="16"/>
      <c r="M83" s="16"/>
      <c r="N83" s="16"/>
      <c r="O83" s="16"/>
      <c r="P83" s="16"/>
    </row>
    <row r="84">
      <c r="L84" s="16"/>
      <c r="M84" s="16"/>
      <c r="N84" s="16"/>
      <c r="O84" s="16"/>
      <c r="P84" s="16"/>
    </row>
    <row r="85">
      <c r="L85" s="16"/>
      <c r="M85" s="16"/>
      <c r="N85" s="16"/>
      <c r="O85" s="16"/>
      <c r="P85" s="16"/>
    </row>
    <row r="86">
      <c r="L86" s="16"/>
      <c r="M86" s="16"/>
      <c r="N86" s="16"/>
      <c r="O86" s="16"/>
      <c r="P86" s="16"/>
    </row>
    <row r="87">
      <c r="L87" s="16"/>
      <c r="M87" s="16"/>
      <c r="N87" s="16"/>
      <c r="O87" s="16"/>
      <c r="P87" s="16"/>
    </row>
    <row r="88">
      <c r="L88" s="16"/>
      <c r="M88" s="16"/>
      <c r="N88" s="16"/>
      <c r="O88" s="16"/>
      <c r="P88" s="16"/>
    </row>
    <row r="89">
      <c r="L89" s="16"/>
      <c r="M89" s="16"/>
      <c r="N89" s="16"/>
      <c r="O89" s="16"/>
      <c r="P89" s="16"/>
    </row>
    <row r="90">
      <c r="L90" s="16"/>
      <c r="M90" s="16"/>
      <c r="N90" s="16"/>
      <c r="O90" s="16"/>
      <c r="P90" s="16"/>
    </row>
    <row r="91">
      <c r="L91" s="16"/>
      <c r="M91" s="16"/>
      <c r="N91" s="16"/>
      <c r="O91" s="16"/>
      <c r="P91" s="16"/>
    </row>
    <row r="92">
      <c r="L92" s="16"/>
      <c r="M92" s="16"/>
      <c r="N92" s="16"/>
      <c r="O92" s="16"/>
      <c r="P92" s="16"/>
    </row>
    <row r="93">
      <c r="L93" s="16"/>
      <c r="M93" s="16"/>
      <c r="N93" s="16"/>
      <c r="O93" s="16"/>
      <c r="P93" s="16"/>
    </row>
    <row r="94">
      <c r="L94" s="16"/>
      <c r="M94" s="16"/>
      <c r="N94" s="16"/>
      <c r="O94" s="16"/>
      <c r="P94" s="16"/>
    </row>
    <row r="95">
      <c r="L95" s="16"/>
      <c r="M95" s="16"/>
      <c r="N95" s="16"/>
      <c r="O95" s="16"/>
      <c r="P95" s="16"/>
    </row>
    <row r="96">
      <c r="L96" s="16"/>
      <c r="M96" s="16"/>
      <c r="N96" s="16"/>
      <c r="O96" s="16"/>
      <c r="P96" s="16"/>
    </row>
    <row r="97">
      <c r="L97" s="16"/>
      <c r="M97" s="16"/>
      <c r="N97" s="16"/>
      <c r="O97" s="16"/>
      <c r="P97" s="16"/>
    </row>
    <row r="98">
      <c r="L98" s="16"/>
      <c r="M98" s="16"/>
      <c r="N98" s="16"/>
      <c r="O98" s="16"/>
      <c r="P98" s="16"/>
    </row>
    <row r="99">
      <c r="L99" s="16"/>
      <c r="M99" s="16"/>
      <c r="N99" s="16"/>
      <c r="O99" s="16"/>
      <c r="P99" s="16"/>
    </row>
    <row r="100">
      <c r="L100" s="16"/>
      <c r="M100" s="16"/>
      <c r="N100" s="16"/>
      <c r="O100" s="16"/>
      <c r="P100" s="16"/>
    </row>
    <row r="101">
      <c r="L101" s="16"/>
      <c r="M101" s="16"/>
      <c r="N101" s="16"/>
      <c r="O101" s="16"/>
      <c r="P101" s="16"/>
    </row>
    <row r="102">
      <c r="L102" s="16"/>
      <c r="M102" s="16"/>
      <c r="N102" s="16"/>
      <c r="O102" s="16"/>
      <c r="P102" s="16"/>
    </row>
    <row r="103">
      <c r="L103" s="16"/>
      <c r="M103" s="16"/>
      <c r="N103" s="16"/>
      <c r="O103" s="16"/>
      <c r="P103" s="16"/>
    </row>
    <row r="104">
      <c r="L104" s="16"/>
      <c r="M104" s="16"/>
      <c r="N104" s="16"/>
      <c r="O104" s="16"/>
      <c r="P104" s="16"/>
    </row>
    <row r="105">
      <c r="L105" s="16"/>
      <c r="M105" s="16"/>
      <c r="N105" s="16"/>
      <c r="O105" s="16"/>
      <c r="P105" s="16"/>
    </row>
    <row r="106">
      <c r="L106" s="16"/>
      <c r="M106" s="16"/>
      <c r="N106" s="16"/>
      <c r="O106" s="16"/>
      <c r="P106" s="16"/>
    </row>
    <row r="107">
      <c r="L107" s="16"/>
      <c r="M107" s="16"/>
      <c r="N107" s="16"/>
      <c r="O107" s="16"/>
      <c r="P107" s="16"/>
    </row>
    <row r="108">
      <c r="L108" s="16"/>
      <c r="M108" s="16"/>
      <c r="N108" s="16"/>
      <c r="O108" s="16"/>
      <c r="P108" s="16"/>
    </row>
    <row r="109">
      <c r="L109" s="16"/>
      <c r="M109" s="16"/>
      <c r="N109" s="16"/>
      <c r="O109" s="16"/>
      <c r="P109" s="16"/>
    </row>
    <row r="110">
      <c r="L110" s="16"/>
      <c r="M110" s="16"/>
      <c r="N110" s="16"/>
      <c r="O110" s="16"/>
      <c r="P110" s="16"/>
    </row>
    <row r="111">
      <c r="L111" s="16"/>
      <c r="M111" s="16"/>
      <c r="N111" s="16"/>
      <c r="O111" s="16"/>
      <c r="P111" s="16"/>
    </row>
    <row r="112">
      <c r="L112" s="16"/>
      <c r="M112" s="16"/>
      <c r="N112" s="16"/>
      <c r="O112" s="16"/>
      <c r="P112" s="16"/>
    </row>
    <row r="113">
      <c r="L113" s="16"/>
      <c r="M113" s="16"/>
      <c r="N113" s="16"/>
      <c r="O113" s="16"/>
      <c r="P113" s="16"/>
    </row>
    <row r="114">
      <c r="L114" s="16"/>
      <c r="M114" s="16"/>
      <c r="N114" s="16"/>
      <c r="O114" s="16"/>
      <c r="P114" s="16"/>
    </row>
    <row r="115">
      <c r="L115" s="16"/>
      <c r="M115" s="16"/>
      <c r="N115" s="16"/>
      <c r="O115" s="16"/>
      <c r="P115" s="16"/>
    </row>
    <row r="116">
      <c r="L116" s="16"/>
      <c r="M116" s="16"/>
      <c r="N116" s="16"/>
      <c r="O116" s="16"/>
      <c r="P116" s="16"/>
    </row>
    <row r="117">
      <c r="L117" s="16"/>
      <c r="M117" s="16"/>
      <c r="N117" s="16"/>
      <c r="O117" s="16"/>
      <c r="P117" s="16"/>
    </row>
    <row r="118">
      <c r="L118" s="16"/>
      <c r="M118" s="16"/>
      <c r="N118" s="16"/>
      <c r="O118" s="16"/>
      <c r="P118" s="16"/>
    </row>
    <row r="119">
      <c r="L119" s="16"/>
      <c r="M119" s="16"/>
      <c r="N119" s="16"/>
      <c r="O119" s="16"/>
      <c r="P119" s="16"/>
    </row>
    <row r="120">
      <c r="L120" s="16"/>
      <c r="M120" s="16"/>
      <c r="N120" s="16"/>
      <c r="O120" s="16"/>
      <c r="P120" s="16"/>
    </row>
    <row r="121">
      <c r="L121" s="16"/>
      <c r="M121" s="16"/>
      <c r="N121" s="16"/>
      <c r="O121" s="16"/>
      <c r="P121" s="16"/>
    </row>
    <row r="122">
      <c r="L122" s="16"/>
      <c r="M122" s="16"/>
      <c r="N122" s="16"/>
      <c r="O122" s="16"/>
      <c r="P122" s="16"/>
    </row>
    <row r="123">
      <c r="L123" s="16"/>
      <c r="M123" s="16"/>
      <c r="N123" s="16"/>
      <c r="O123" s="16"/>
      <c r="P123" s="16"/>
    </row>
    <row r="124">
      <c r="L124" s="16"/>
      <c r="M124" s="16"/>
      <c r="N124" s="16"/>
      <c r="O124" s="16"/>
      <c r="P124" s="16"/>
    </row>
    <row r="125">
      <c r="L125" s="16"/>
      <c r="M125" s="16"/>
      <c r="N125" s="16"/>
      <c r="O125" s="16"/>
      <c r="P125" s="16"/>
    </row>
    <row r="126">
      <c r="L126" s="16"/>
      <c r="M126" s="16"/>
      <c r="N126" s="16"/>
      <c r="O126" s="16"/>
      <c r="P126" s="16"/>
    </row>
    <row r="127">
      <c r="L127" s="16"/>
      <c r="M127" s="16"/>
      <c r="N127" s="16"/>
      <c r="O127" s="16"/>
      <c r="P127" s="16"/>
    </row>
    <row r="128">
      <c r="L128" s="16"/>
      <c r="M128" s="16"/>
      <c r="N128" s="16"/>
      <c r="O128" s="16"/>
      <c r="P128" s="16"/>
    </row>
    <row r="129">
      <c r="L129" s="16"/>
      <c r="M129" s="16"/>
      <c r="N129" s="16"/>
      <c r="O129" s="16"/>
      <c r="P129" s="16"/>
    </row>
    <row r="130">
      <c r="L130" s="16"/>
      <c r="M130" s="16"/>
      <c r="N130" s="16"/>
      <c r="O130" s="16"/>
      <c r="P130" s="16"/>
    </row>
    <row r="131">
      <c r="L131" s="16"/>
      <c r="M131" s="16"/>
      <c r="N131" s="16"/>
      <c r="O131" s="16"/>
      <c r="P131" s="16"/>
    </row>
    <row r="132">
      <c r="L132" s="16"/>
      <c r="M132" s="16"/>
      <c r="N132" s="16"/>
      <c r="O132" s="16"/>
      <c r="P132" s="16"/>
    </row>
    <row r="133">
      <c r="L133" s="16"/>
      <c r="M133" s="16"/>
      <c r="N133" s="16"/>
      <c r="O133" s="16"/>
      <c r="P133" s="16"/>
    </row>
    <row r="134">
      <c r="L134" s="16"/>
      <c r="M134" s="16"/>
      <c r="N134" s="16"/>
      <c r="O134" s="16"/>
      <c r="P134" s="16"/>
    </row>
    <row r="135">
      <c r="L135" s="16"/>
      <c r="M135" s="16"/>
      <c r="N135" s="16"/>
      <c r="O135" s="16"/>
      <c r="P135" s="16"/>
    </row>
    <row r="136">
      <c r="L136" s="16"/>
      <c r="M136" s="16"/>
      <c r="N136" s="16"/>
      <c r="O136" s="16"/>
      <c r="P136" s="16"/>
    </row>
    <row r="137">
      <c r="L137" s="16"/>
      <c r="M137" s="16"/>
      <c r="N137" s="16"/>
      <c r="O137" s="16"/>
      <c r="P137" s="16"/>
    </row>
    <row r="138">
      <c r="L138" s="16"/>
      <c r="M138" s="16"/>
      <c r="N138" s="16"/>
      <c r="O138" s="16"/>
      <c r="P138" s="16"/>
    </row>
    <row r="139">
      <c r="L139" s="16"/>
      <c r="M139" s="16"/>
      <c r="N139" s="16"/>
      <c r="O139" s="16"/>
      <c r="P139" s="16"/>
    </row>
    <row r="140">
      <c r="L140" s="16"/>
      <c r="M140" s="16"/>
      <c r="N140" s="16"/>
      <c r="O140" s="16"/>
      <c r="P140" s="16"/>
    </row>
    <row r="141">
      <c r="L141" s="16"/>
      <c r="M141" s="16"/>
      <c r="N141" s="16"/>
      <c r="O141" s="16"/>
      <c r="P141" s="16"/>
    </row>
    <row r="142">
      <c r="L142" s="16"/>
      <c r="M142" s="16"/>
      <c r="N142" s="16"/>
      <c r="O142" s="16"/>
      <c r="P142" s="16"/>
    </row>
    <row r="143">
      <c r="L143" s="16"/>
      <c r="M143" s="16"/>
      <c r="N143" s="16"/>
      <c r="O143" s="16"/>
      <c r="P143" s="16"/>
    </row>
    <row r="144">
      <c r="L144" s="16"/>
      <c r="M144" s="16"/>
      <c r="N144" s="16"/>
      <c r="O144" s="16"/>
      <c r="P144" s="16"/>
    </row>
    <row r="145">
      <c r="L145" s="16"/>
      <c r="M145" s="16"/>
      <c r="N145" s="16"/>
      <c r="O145" s="16"/>
      <c r="P145" s="16"/>
    </row>
    <row r="146">
      <c r="L146" s="16"/>
      <c r="M146" s="16"/>
      <c r="N146" s="16"/>
      <c r="O146" s="16"/>
      <c r="P146" s="16"/>
    </row>
    <row r="147">
      <c r="L147" s="16"/>
      <c r="M147" s="16"/>
      <c r="N147" s="16"/>
      <c r="O147" s="16"/>
      <c r="P147" s="16"/>
    </row>
    <row r="148">
      <c r="L148" s="16"/>
      <c r="M148" s="16"/>
      <c r="N148" s="16"/>
      <c r="O148" s="16"/>
      <c r="P148" s="16"/>
    </row>
    <row r="149">
      <c r="L149" s="16"/>
      <c r="M149" s="16"/>
      <c r="N149" s="16"/>
      <c r="O149" s="16"/>
      <c r="P149" s="16"/>
    </row>
    <row r="150">
      <c r="L150" s="16"/>
      <c r="M150" s="16"/>
      <c r="N150" s="16"/>
      <c r="O150" s="16"/>
      <c r="P150" s="16"/>
    </row>
    <row r="151">
      <c r="L151" s="16"/>
      <c r="M151" s="16"/>
      <c r="N151" s="16"/>
      <c r="O151" s="16"/>
      <c r="P151" s="16"/>
    </row>
    <row r="152">
      <c r="L152" s="16"/>
      <c r="M152" s="16"/>
      <c r="N152" s="16"/>
      <c r="O152" s="16"/>
      <c r="P152" s="16"/>
    </row>
    <row r="153">
      <c r="L153" s="16"/>
      <c r="M153" s="16"/>
      <c r="N153" s="16"/>
      <c r="O153" s="16"/>
      <c r="P153" s="16"/>
    </row>
    <row r="154">
      <c r="L154" s="16"/>
      <c r="M154" s="16"/>
      <c r="N154" s="16"/>
      <c r="O154" s="16"/>
      <c r="P154" s="16"/>
    </row>
    <row r="155">
      <c r="L155" s="16"/>
      <c r="M155" s="16"/>
      <c r="N155" s="16"/>
      <c r="O155" s="16"/>
      <c r="P155" s="16"/>
    </row>
    <row r="156">
      <c r="L156" s="16"/>
      <c r="M156" s="16"/>
      <c r="N156" s="16"/>
      <c r="O156" s="16"/>
      <c r="P156" s="16"/>
    </row>
    <row r="157">
      <c r="L157" s="16"/>
      <c r="M157" s="16"/>
      <c r="N157" s="16"/>
      <c r="O157" s="16"/>
      <c r="P157" s="16"/>
    </row>
    <row r="158">
      <c r="L158" s="16"/>
      <c r="M158" s="16"/>
      <c r="N158" s="16"/>
      <c r="O158" s="16"/>
      <c r="P158" s="16"/>
    </row>
    <row r="159">
      <c r="L159" s="16"/>
      <c r="M159" s="16"/>
      <c r="N159" s="16"/>
      <c r="O159" s="16"/>
      <c r="P159" s="16"/>
    </row>
    <row r="160">
      <c r="L160" s="16"/>
      <c r="M160" s="16"/>
      <c r="N160" s="16"/>
      <c r="O160" s="16"/>
      <c r="P160" s="16"/>
    </row>
    <row r="161">
      <c r="L161" s="16"/>
      <c r="M161" s="16"/>
      <c r="N161" s="16"/>
      <c r="O161" s="16"/>
      <c r="P161" s="16"/>
    </row>
    <row r="162">
      <c r="L162" s="16"/>
      <c r="M162" s="16"/>
      <c r="N162" s="16"/>
      <c r="O162" s="16"/>
      <c r="P162" s="16"/>
    </row>
    <row r="163">
      <c r="L163" s="16"/>
      <c r="M163" s="16"/>
      <c r="N163" s="16"/>
      <c r="O163" s="16"/>
      <c r="P163" s="16"/>
    </row>
    <row r="164">
      <c r="L164" s="16"/>
      <c r="M164" s="16"/>
      <c r="N164" s="16"/>
      <c r="O164" s="16"/>
      <c r="P164" s="16"/>
    </row>
    <row r="165">
      <c r="L165" s="16"/>
      <c r="M165" s="16"/>
      <c r="N165" s="16"/>
      <c r="O165" s="16"/>
      <c r="P165" s="16"/>
    </row>
    <row r="166">
      <c r="L166" s="16"/>
      <c r="M166" s="16"/>
      <c r="N166" s="16"/>
      <c r="O166" s="16"/>
      <c r="P166" s="16"/>
    </row>
    <row r="167">
      <c r="L167" s="16"/>
      <c r="M167" s="16"/>
      <c r="N167" s="16"/>
      <c r="O167" s="16"/>
      <c r="P167" s="16"/>
    </row>
    <row r="168">
      <c r="L168" s="16"/>
      <c r="M168" s="16"/>
      <c r="N168" s="16"/>
      <c r="O168" s="16"/>
      <c r="P168" s="16"/>
    </row>
    <row r="169">
      <c r="L169" s="16"/>
      <c r="M169" s="16"/>
      <c r="N169" s="16"/>
      <c r="O169" s="16"/>
      <c r="P169" s="16"/>
    </row>
    <row r="170">
      <c r="L170" s="16"/>
      <c r="M170" s="16"/>
      <c r="N170" s="16"/>
      <c r="O170" s="16"/>
      <c r="P170" s="16"/>
    </row>
    <row r="171">
      <c r="L171" s="16"/>
      <c r="M171" s="16"/>
      <c r="N171" s="16"/>
      <c r="O171" s="16"/>
      <c r="P171" s="16"/>
    </row>
    <row r="172">
      <c r="L172" s="16"/>
      <c r="M172" s="16"/>
      <c r="N172" s="16"/>
      <c r="O172" s="16"/>
      <c r="P172" s="16"/>
    </row>
    <row r="173">
      <c r="L173" s="16"/>
      <c r="M173" s="16"/>
      <c r="N173" s="16"/>
      <c r="O173" s="16"/>
      <c r="P173" s="16"/>
    </row>
    <row r="174">
      <c r="L174" s="16"/>
      <c r="M174" s="16"/>
      <c r="N174" s="16"/>
      <c r="O174" s="16"/>
      <c r="P174" s="16"/>
    </row>
    <row r="175">
      <c r="L175" s="16"/>
      <c r="M175" s="16"/>
      <c r="N175" s="16"/>
      <c r="O175" s="16"/>
      <c r="P175" s="16"/>
    </row>
    <row r="176">
      <c r="L176" s="16"/>
      <c r="M176" s="16"/>
      <c r="N176" s="16"/>
      <c r="O176" s="16"/>
      <c r="P176" s="16"/>
    </row>
    <row r="177">
      <c r="L177" s="16"/>
      <c r="M177" s="16"/>
      <c r="N177" s="16"/>
      <c r="O177" s="16"/>
      <c r="P177" s="16"/>
    </row>
    <row r="178">
      <c r="L178" s="16"/>
      <c r="M178" s="16"/>
      <c r="N178" s="16"/>
      <c r="O178" s="16"/>
      <c r="P178" s="16"/>
    </row>
    <row r="179">
      <c r="L179" s="16"/>
      <c r="M179" s="16"/>
      <c r="N179" s="16"/>
      <c r="O179" s="16"/>
      <c r="P179" s="16"/>
    </row>
    <row r="180">
      <c r="L180" s="16"/>
      <c r="M180" s="16"/>
      <c r="N180" s="16"/>
      <c r="O180" s="16"/>
      <c r="P180" s="16"/>
    </row>
    <row r="181">
      <c r="L181" s="16"/>
      <c r="M181" s="16"/>
      <c r="N181" s="16"/>
      <c r="O181" s="16"/>
      <c r="P181" s="16"/>
    </row>
    <row r="182">
      <c r="L182" s="16"/>
      <c r="M182" s="16"/>
      <c r="N182" s="16"/>
      <c r="O182" s="16"/>
      <c r="P182" s="16"/>
    </row>
    <row r="183">
      <c r="L183" s="16"/>
      <c r="M183" s="16"/>
      <c r="N183" s="16"/>
      <c r="O183" s="16"/>
      <c r="P183" s="16"/>
    </row>
    <row r="184">
      <c r="L184" s="16"/>
      <c r="M184" s="16"/>
      <c r="N184" s="16"/>
      <c r="O184" s="16"/>
      <c r="P184" s="1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>
      <c r="A2" s="3" t="s">
        <v>5</v>
      </c>
      <c r="B2" s="4">
        <f>february!C2</f>
        <v>-40961849</v>
      </c>
      <c r="C2" s="5">
        <f>B2+C13</f>
        <v>-45231108</v>
      </c>
      <c r="D2" s="6" t="s">
        <v>6</v>
      </c>
      <c r="E2" s="7">
        <f>IFERROR(__xludf.DUMMYFUNCTION("SUM(FILTER(B15:B100, D15:D100=""FOOD""))+SUM(FILTER(G15:G100, I15:I100=""FOOD""))+ SUM(FILTER(L15:L100, N15:N100=""FOOD""))+SUM(FILTER(Q15:Q100, S15:S100=""FOOD""))
"),3436797.0)</f>
        <v>3436797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>
      <c r="A3" s="8" t="s">
        <v>7</v>
      </c>
      <c r="B3" s="4">
        <f>february!C3</f>
        <v>-640639</v>
      </c>
      <c r="C3" s="7">
        <f>sum(B3+H13)</f>
        <v>-993939</v>
      </c>
      <c r="D3" s="8" t="s">
        <v>8</v>
      </c>
      <c r="E3" s="25">
        <f>IFERROR(__xludf.DUMMYFUNCTION("SUM(FILTER(B15:B100, D15:D100=""Living Expense (Rent)""))+SUM(FILTER(G15:G100, I15:I100=""Living Expense (Rent)""))+ SUM(FILTER(L15:L100, N15:N100=""Living Expense (Rent)""))+SUM(FILTER(Q15:Q100, S15:S100=""Living Expense (Rent)""))
"),292199.0)</f>
        <v>292199</v>
      </c>
      <c r="F3" s="16"/>
      <c r="G3" s="2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>
      <c r="A4" s="10" t="s">
        <v>9</v>
      </c>
      <c r="B4" s="4">
        <f>february!C4</f>
        <v>-87130</v>
      </c>
      <c r="C4" s="22">
        <f>sum(B4+M13)</f>
        <v>-307890</v>
      </c>
      <c r="D4" s="3" t="s">
        <v>10</v>
      </c>
      <c r="E4" s="5">
        <f>SUM(B19+G18+L18+Q18)</f>
        <v>31932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>
      <c r="A5" s="12" t="s">
        <v>11</v>
      </c>
      <c r="B5" s="4">
        <f>february!C5</f>
        <v>9338143</v>
      </c>
      <c r="C5" s="19">
        <f>SUM(R13+B5)</f>
        <v>9065973</v>
      </c>
      <c r="D5" s="14" t="s">
        <v>12</v>
      </c>
      <c r="E5" s="15">
        <f>IFERROR(__xludf.DUMMYFUNCTION("SUM(FILTER(B15:B100, D15:D100=""TRAVEL""))+SUM(FILTER(G15:G100, I15:I100=""TRAVEL""))+ SUM(FILTER(L15:L100, N15:N100=""TRAVEL""))+SUM(FILTER(Q15:Q100, S15:S100=""TRAVEL""))
"),217048.0)</f>
        <v>217048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16"/>
      <c r="B6" s="16"/>
      <c r="C6" s="16"/>
      <c r="D6" s="17" t="s">
        <v>13</v>
      </c>
      <c r="E6" s="18">
        <f>IFERROR(__xludf.DUMMYFUNCTION("SUM(FILTER(B15:B100, D15:D100=""Dress""))+SUM(FILTER(G15:G100, I15:I100=""Dress""))+ SUM(FILTER(L15:L100, N15:N100=""Dress""))+SUM(FILTER(Q15:Q100, S15:S100=""Dress""))
"),410442.0)</f>
        <v>410442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>
      <c r="A7" s="16"/>
      <c r="B7" s="16"/>
      <c r="C7" s="16"/>
      <c r="D7" s="12" t="s">
        <v>14</v>
      </c>
      <c r="E7" s="19">
        <f>IFERROR(__xludf.DUMMYFUNCTION("SUM(FILTER(B15:B100, D15:D100=""Luxary""))+SUM(FILTER(G15:G100, I15:I100=""Luxary""))+ SUM(FILTER(L15:L100, N15:N100=""Luxary""))+SUM(FILTER(Q15:Q100, S15:S100=""Luxary""))
"),479365.0)</f>
        <v>479365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>
      <c r="A8" s="16"/>
      <c r="B8" s="16"/>
      <c r="C8" s="16"/>
      <c r="D8" s="20" t="s">
        <v>15</v>
      </c>
      <c r="E8" s="21">
        <f>IFERROR(__xludf.DUMMYFUNCTION("SUM(FILTER(B15:B100, D15:D100=""Other Expenses""))+SUM(FILTER(G15:G100, I15:I100=""Other Expenses""))+ SUM(FILTER(L15:L100, N15:N100=""Other Expenses""))+SUM(FILTER(Q15:Q100, S15:S100=""Other Expenses""))
"),716239.0)</f>
        <v>716239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>
      <c r="A9" s="16"/>
      <c r="B9" s="16"/>
      <c r="C9" s="16"/>
      <c r="D9" s="10" t="s">
        <v>16</v>
      </c>
      <c r="E9" s="22">
        <f>IFERROR(__xludf.DUMMYFUNCTION("SUM(FILTER(B15:B100, D15:D100=""Capital Gain""))+SUM(FILTER(G15:G100, I15:I100=""Capital Gain""))+ SUM(FILTER(L15:L100, N15:N100=""Capital Gain""))+SUM(FILTER(Q15:Q100, S15:S100=""Capital Gain""))
"),649720.0)</f>
        <v>649720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>
      <c r="A10" s="16"/>
      <c r="B10" s="16"/>
      <c r="C10" s="16"/>
      <c r="D10" s="23" t="s">
        <v>17</v>
      </c>
      <c r="E10" s="24">
        <f>IFERROR(__xludf.DUMMYFUNCTION("SUM(FILTER(B15:B100, D15:D100=""Money lend""))+SUM(FILTER(G15:G100, I15:I100=""Money lend""))+ SUM(FILTER(L15:L100, N15:N100=""Money lend""))+SUM(FILTER(Q15:Q100, S15:S100=""Money lend""))
"),176850.0)</f>
        <v>176850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>
      <c r="A13" s="27" t="s">
        <v>5</v>
      </c>
      <c r="B13" s="28" t="s">
        <v>18</v>
      </c>
      <c r="C13" s="29">
        <f t="array" ref="C13">SUM(IF(C15:C100="spend", -B15:B100, IF(C15:C100="gain", B15:B100, 0)))
</f>
        <v>-4269259</v>
      </c>
      <c r="D13" s="30"/>
      <c r="E13" s="16"/>
      <c r="F13" s="27" t="s">
        <v>19</v>
      </c>
      <c r="G13" s="28" t="s">
        <v>18</v>
      </c>
      <c r="H13" s="29">
        <f t="array" ref="H13">SUM(IF(H15:H100="spend", -G15:G100, IF(H15:H100="gain", G15:G100, 0)))
</f>
        <v>-353300</v>
      </c>
      <c r="I13" s="30"/>
      <c r="J13" s="16"/>
      <c r="K13" s="27" t="s">
        <v>9</v>
      </c>
      <c r="L13" s="28" t="s">
        <v>18</v>
      </c>
      <c r="M13" s="29">
        <f t="array" ref="M13">SUM(IF(M15:M100="spend", -L15:L100, IF(M15:M100="gain", L15:L100, 0)))
</f>
        <v>-220760</v>
      </c>
      <c r="N13" s="30"/>
      <c r="O13" s="16"/>
      <c r="P13" s="27" t="s">
        <v>11</v>
      </c>
      <c r="Q13" s="28" t="s">
        <v>18</v>
      </c>
      <c r="R13" s="29">
        <f t="array" ref="R13">SUM(IF(R15:R100="spend", -Q15:Q100, IF(R15:R100="gain", Q15:Q100, 0)))
</f>
        <v>-272170</v>
      </c>
      <c r="S13" s="30"/>
    </row>
    <row r="14">
      <c r="A14" s="31" t="s">
        <v>20</v>
      </c>
      <c r="B14" s="32" t="s">
        <v>4</v>
      </c>
      <c r="C14" s="33" t="s">
        <v>21</v>
      </c>
      <c r="D14" s="34" t="s">
        <v>22</v>
      </c>
      <c r="E14" s="16"/>
      <c r="F14" s="31" t="s">
        <v>20</v>
      </c>
      <c r="G14" s="32" t="s">
        <v>4</v>
      </c>
      <c r="H14" s="33" t="s">
        <v>21</v>
      </c>
      <c r="I14" s="34" t="s">
        <v>22</v>
      </c>
      <c r="J14" s="16"/>
      <c r="K14" s="31" t="s">
        <v>20</v>
      </c>
      <c r="L14" s="32" t="s">
        <v>4</v>
      </c>
      <c r="M14" s="33" t="s">
        <v>21</v>
      </c>
      <c r="N14" s="34" t="s">
        <v>22</v>
      </c>
      <c r="O14" s="26"/>
      <c r="P14" s="31" t="s">
        <v>20</v>
      </c>
      <c r="Q14" s="32" t="s">
        <v>4</v>
      </c>
      <c r="R14" s="33" t="s">
        <v>21</v>
      </c>
      <c r="S14" s="34" t="s">
        <v>22</v>
      </c>
    </row>
    <row r="15">
      <c r="A15" s="11" t="s">
        <v>23</v>
      </c>
      <c r="B15" s="35">
        <v>200.0</v>
      </c>
      <c r="C15" s="36" t="s">
        <v>24</v>
      </c>
      <c r="D15" s="37" t="s">
        <v>6</v>
      </c>
      <c r="E15" s="16"/>
      <c r="F15" s="11" t="s">
        <v>23</v>
      </c>
      <c r="G15" s="35">
        <v>200.0</v>
      </c>
      <c r="H15" s="36" t="s">
        <v>24</v>
      </c>
      <c r="I15" s="37" t="s">
        <v>6</v>
      </c>
      <c r="J15" s="16"/>
      <c r="K15" s="11" t="s">
        <v>25</v>
      </c>
      <c r="L15" s="35">
        <v>30000.0</v>
      </c>
      <c r="M15" s="36" t="s">
        <v>24</v>
      </c>
      <c r="N15" s="37" t="s">
        <v>8</v>
      </c>
      <c r="O15" s="26"/>
      <c r="P15" s="11" t="s">
        <v>23</v>
      </c>
      <c r="Q15" s="35">
        <v>200.0</v>
      </c>
      <c r="R15" s="36" t="s">
        <v>24</v>
      </c>
      <c r="S15" s="37" t="s">
        <v>6</v>
      </c>
    </row>
    <row r="16">
      <c r="A16" s="11" t="s">
        <v>26</v>
      </c>
      <c r="B16" s="35">
        <v>234.0</v>
      </c>
      <c r="C16" s="36" t="s">
        <v>24</v>
      </c>
      <c r="D16" s="37" t="s">
        <v>6</v>
      </c>
      <c r="E16" s="16"/>
      <c r="F16" s="11" t="s">
        <v>27</v>
      </c>
      <c r="G16" s="35">
        <v>1500.0</v>
      </c>
      <c r="H16" s="36" t="s">
        <v>24</v>
      </c>
      <c r="I16" s="37" t="s">
        <v>10</v>
      </c>
      <c r="J16" s="16"/>
      <c r="K16" s="11" t="s">
        <v>28</v>
      </c>
      <c r="L16" s="35">
        <v>20000.0</v>
      </c>
      <c r="M16" s="36" t="s">
        <v>29</v>
      </c>
      <c r="N16" s="37" t="s">
        <v>16</v>
      </c>
      <c r="O16" s="26"/>
      <c r="P16" s="11" t="s">
        <v>26</v>
      </c>
      <c r="Q16" s="35">
        <v>150.0</v>
      </c>
      <c r="R16" s="36" t="s">
        <v>24</v>
      </c>
      <c r="S16" s="37" t="s">
        <v>6</v>
      </c>
    </row>
    <row r="17">
      <c r="A17" s="11" t="s">
        <v>30</v>
      </c>
      <c r="B17" s="35">
        <v>1234.0</v>
      </c>
      <c r="C17" s="36" t="s">
        <v>24</v>
      </c>
      <c r="D17" s="37" t="s">
        <v>6</v>
      </c>
      <c r="E17" s="16"/>
      <c r="F17" s="11" t="s">
        <v>31</v>
      </c>
      <c r="G17" s="35">
        <v>20000.0</v>
      </c>
      <c r="H17" s="36" t="s">
        <v>24</v>
      </c>
      <c r="I17" s="37" t="s">
        <v>8</v>
      </c>
      <c r="J17" s="16"/>
      <c r="K17" s="11" t="s">
        <v>32</v>
      </c>
      <c r="L17" s="35">
        <v>2000.0</v>
      </c>
      <c r="M17" s="36" t="s">
        <v>24</v>
      </c>
      <c r="N17" s="37" t="s">
        <v>15</v>
      </c>
      <c r="O17" s="26"/>
      <c r="P17" s="11" t="s">
        <v>30</v>
      </c>
      <c r="Q17" s="35">
        <v>3000.0</v>
      </c>
      <c r="R17" s="36" t="s">
        <v>24</v>
      </c>
      <c r="S17" s="37" t="s">
        <v>6</v>
      </c>
    </row>
    <row r="18">
      <c r="A18" s="11" t="s">
        <v>33</v>
      </c>
      <c r="B18" s="35">
        <v>1134.0</v>
      </c>
      <c r="C18" s="36" t="s">
        <v>24</v>
      </c>
      <c r="D18" s="37" t="s">
        <v>8</v>
      </c>
      <c r="E18" s="16"/>
      <c r="F18" s="11" t="s">
        <v>34</v>
      </c>
      <c r="G18" s="35">
        <v>10000.0</v>
      </c>
      <c r="H18" s="36" t="s">
        <v>24</v>
      </c>
      <c r="I18" s="37" t="s">
        <v>15</v>
      </c>
      <c r="J18" s="16"/>
      <c r="K18" s="11" t="s">
        <v>35</v>
      </c>
      <c r="L18" s="35">
        <v>1500.0</v>
      </c>
      <c r="M18" s="36" t="s">
        <v>24</v>
      </c>
      <c r="N18" s="37" t="s">
        <v>14</v>
      </c>
      <c r="O18" s="26"/>
      <c r="P18" s="11" t="s">
        <v>33</v>
      </c>
      <c r="Q18" s="35">
        <v>15000.0</v>
      </c>
      <c r="R18" s="36" t="s">
        <v>24</v>
      </c>
      <c r="S18" s="37" t="s">
        <v>8</v>
      </c>
    </row>
    <row r="19">
      <c r="A19" s="11" t="s">
        <v>36</v>
      </c>
      <c r="B19" s="35">
        <v>5432.0</v>
      </c>
      <c r="C19" s="36" t="s">
        <v>29</v>
      </c>
      <c r="D19" s="37" t="s">
        <v>16</v>
      </c>
      <c r="E19" s="16"/>
      <c r="F19" s="11" t="s">
        <v>37</v>
      </c>
      <c r="G19" s="35">
        <v>15000.0</v>
      </c>
      <c r="H19" s="36" t="s">
        <v>29</v>
      </c>
      <c r="I19" s="37" t="s">
        <v>16</v>
      </c>
      <c r="J19" s="16"/>
      <c r="K19" s="11" t="s">
        <v>38</v>
      </c>
      <c r="L19" s="35">
        <v>500.0</v>
      </c>
      <c r="M19" s="36" t="s">
        <v>24</v>
      </c>
      <c r="N19" s="37" t="s">
        <v>12</v>
      </c>
      <c r="O19" s="26"/>
      <c r="P19" s="11" t="s">
        <v>36</v>
      </c>
      <c r="Q19" s="35">
        <v>20000.0</v>
      </c>
      <c r="R19" s="36" t="s">
        <v>29</v>
      </c>
      <c r="S19" s="37" t="s">
        <v>16</v>
      </c>
    </row>
    <row r="20">
      <c r="A20" s="11" t="s">
        <v>39</v>
      </c>
      <c r="B20" s="35">
        <v>5432.0</v>
      </c>
      <c r="C20" s="36" t="s">
        <v>24</v>
      </c>
      <c r="D20" s="37" t="s">
        <v>10</v>
      </c>
      <c r="E20" s="16"/>
      <c r="F20" s="11" t="s">
        <v>40</v>
      </c>
      <c r="G20" s="35">
        <v>25000.0</v>
      </c>
      <c r="H20" s="36" t="s">
        <v>24</v>
      </c>
      <c r="I20" s="37" t="s">
        <v>12</v>
      </c>
      <c r="J20" s="16"/>
      <c r="K20" s="11" t="s">
        <v>41</v>
      </c>
      <c r="L20" s="35">
        <v>33.0</v>
      </c>
      <c r="M20" s="36" t="s">
        <v>24</v>
      </c>
      <c r="N20" s="37" t="s">
        <v>15</v>
      </c>
      <c r="O20" s="16"/>
      <c r="P20" s="11" t="s">
        <v>39</v>
      </c>
      <c r="Q20" s="35">
        <v>2500.0</v>
      </c>
      <c r="R20" s="36" t="s">
        <v>24</v>
      </c>
      <c r="S20" s="37" t="s">
        <v>10</v>
      </c>
    </row>
    <row r="21">
      <c r="A21" s="11" t="s">
        <v>42</v>
      </c>
      <c r="B21" s="35">
        <v>5567.0</v>
      </c>
      <c r="C21" s="36" t="s">
        <v>24</v>
      </c>
      <c r="D21" s="37" t="s">
        <v>15</v>
      </c>
      <c r="E21" s="16"/>
      <c r="F21" s="11" t="s">
        <v>43</v>
      </c>
      <c r="G21" s="35">
        <v>7000.0</v>
      </c>
      <c r="H21" s="36" t="s">
        <v>24</v>
      </c>
      <c r="I21" s="37" t="s">
        <v>14</v>
      </c>
      <c r="J21" s="16"/>
      <c r="K21" s="11" t="s">
        <v>44</v>
      </c>
      <c r="L21" s="35">
        <v>446.0</v>
      </c>
      <c r="M21" s="36" t="s">
        <v>29</v>
      </c>
      <c r="N21" s="37" t="s">
        <v>16</v>
      </c>
      <c r="O21" s="16"/>
      <c r="P21" s="11" t="s">
        <v>42</v>
      </c>
      <c r="Q21" s="35">
        <v>5000.0</v>
      </c>
      <c r="R21" s="36" t="s">
        <v>24</v>
      </c>
      <c r="S21" s="37" t="s">
        <v>15</v>
      </c>
    </row>
    <row r="22">
      <c r="A22" s="11" t="s">
        <v>45</v>
      </c>
      <c r="B22" s="35">
        <v>3256.0</v>
      </c>
      <c r="C22" s="36" t="s">
        <v>24</v>
      </c>
      <c r="D22" s="37" t="s">
        <v>12</v>
      </c>
      <c r="E22" s="16"/>
      <c r="F22" s="11" t="s">
        <v>46</v>
      </c>
      <c r="G22" s="35">
        <v>5000.0</v>
      </c>
      <c r="H22" s="36" t="s">
        <v>24</v>
      </c>
      <c r="I22" s="37" t="s">
        <v>15</v>
      </c>
      <c r="J22" s="16"/>
      <c r="K22" s="11" t="s">
        <v>47</v>
      </c>
      <c r="L22" s="35">
        <v>752.0</v>
      </c>
      <c r="M22" s="36" t="s">
        <v>29</v>
      </c>
      <c r="N22" s="37" t="s">
        <v>16</v>
      </c>
      <c r="O22" s="16"/>
      <c r="P22" s="11" t="s">
        <v>45</v>
      </c>
      <c r="Q22" s="35">
        <v>25000.0</v>
      </c>
      <c r="R22" s="36" t="s">
        <v>24</v>
      </c>
      <c r="S22" s="37" t="s">
        <v>12</v>
      </c>
    </row>
    <row r="23">
      <c r="A23" s="11" t="s">
        <v>48</v>
      </c>
      <c r="B23" s="35">
        <v>6432.0</v>
      </c>
      <c r="C23" s="36" t="s">
        <v>24</v>
      </c>
      <c r="D23" s="37" t="s">
        <v>13</v>
      </c>
      <c r="E23" s="16"/>
      <c r="F23" s="11" t="s">
        <v>49</v>
      </c>
      <c r="G23" s="35">
        <v>600.0</v>
      </c>
      <c r="H23" s="36" t="s">
        <v>24</v>
      </c>
      <c r="I23" s="37" t="s">
        <v>6</v>
      </c>
      <c r="J23" s="16"/>
      <c r="K23" s="11" t="s">
        <v>50</v>
      </c>
      <c r="L23" s="35">
        <v>836.0</v>
      </c>
      <c r="M23" s="36" t="s">
        <v>24</v>
      </c>
      <c r="N23" s="37" t="s">
        <v>10</v>
      </c>
      <c r="O23" s="16"/>
      <c r="P23" s="11" t="s">
        <v>48</v>
      </c>
      <c r="Q23" s="35">
        <v>5000.0</v>
      </c>
      <c r="R23" s="36" t="s">
        <v>24</v>
      </c>
      <c r="S23" s="37" t="s">
        <v>13</v>
      </c>
    </row>
    <row r="24">
      <c r="A24" s="11" t="s">
        <v>51</v>
      </c>
      <c r="B24" s="35">
        <v>68.0</v>
      </c>
      <c r="C24" s="36" t="s">
        <v>29</v>
      </c>
      <c r="D24" s="37" t="s">
        <v>16</v>
      </c>
      <c r="E24" s="16"/>
      <c r="F24" s="11" t="s">
        <v>52</v>
      </c>
      <c r="G24" s="35">
        <v>80000.0</v>
      </c>
      <c r="H24" s="36" t="s">
        <v>24</v>
      </c>
      <c r="I24" s="37" t="s">
        <v>14</v>
      </c>
      <c r="J24" s="16"/>
      <c r="K24" s="11" t="s">
        <v>53</v>
      </c>
      <c r="L24" s="35">
        <v>3566.0</v>
      </c>
      <c r="M24" s="36" t="s">
        <v>24</v>
      </c>
      <c r="N24" s="37" t="s">
        <v>8</v>
      </c>
      <c r="O24" s="16"/>
      <c r="P24" s="11" t="s">
        <v>51</v>
      </c>
      <c r="Q24" s="35">
        <v>8000.0</v>
      </c>
      <c r="R24" s="36" t="s">
        <v>29</v>
      </c>
      <c r="S24" s="37" t="s">
        <v>16</v>
      </c>
    </row>
    <row r="25">
      <c r="A25" s="11" t="s">
        <v>54</v>
      </c>
      <c r="B25" s="35">
        <v>4444.0</v>
      </c>
      <c r="C25" s="36" t="s">
        <v>24</v>
      </c>
      <c r="D25" s="37" t="s">
        <v>6</v>
      </c>
      <c r="E25" s="16"/>
      <c r="F25" s="11" t="s">
        <v>55</v>
      </c>
      <c r="G25" s="35">
        <v>18000.0</v>
      </c>
      <c r="H25" s="36" t="s">
        <v>29</v>
      </c>
      <c r="I25" s="37" t="s">
        <v>16</v>
      </c>
      <c r="J25" s="16"/>
      <c r="K25" s="11" t="s">
        <v>56</v>
      </c>
      <c r="L25" s="35">
        <v>2563.0</v>
      </c>
      <c r="M25" s="36" t="s">
        <v>24</v>
      </c>
      <c r="N25" s="37" t="s">
        <v>12</v>
      </c>
      <c r="O25" s="16"/>
      <c r="P25" s="11" t="s">
        <v>54</v>
      </c>
      <c r="Q25" s="35">
        <v>1200.0</v>
      </c>
      <c r="R25" s="36" t="s">
        <v>24</v>
      </c>
      <c r="S25" s="37" t="s">
        <v>6</v>
      </c>
    </row>
    <row r="26">
      <c r="A26" s="11" t="s">
        <v>57</v>
      </c>
      <c r="B26" s="35">
        <v>3225.0</v>
      </c>
      <c r="C26" s="36" t="s">
        <v>24</v>
      </c>
      <c r="D26" s="37" t="s">
        <v>6</v>
      </c>
      <c r="E26" s="16"/>
      <c r="F26" s="11" t="s">
        <v>58</v>
      </c>
      <c r="G26" s="35">
        <v>1200.0</v>
      </c>
      <c r="H26" s="36" t="s">
        <v>24</v>
      </c>
      <c r="I26" s="37" t="s">
        <v>6</v>
      </c>
      <c r="J26" s="16"/>
      <c r="K26" s="11" t="s">
        <v>59</v>
      </c>
      <c r="L26" s="35">
        <v>2456.0</v>
      </c>
      <c r="M26" s="36" t="s">
        <v>24</v>
      </c>
      <c r="N26" s="37" t="s">
        <v>14</v>
      </c>
      <c r="O26" s="16"/>
      <c r="P26" s="11" t="s">
        <v>57</v>
      </c>
      <c r="Q26" s="35">
        <v>1500.0</v>
      </c>
      <c r="R26" s="36" t="s">
        <v>24</v>
      </c>
      <c r="S26" s="37" t="s">
        <v>6</v>
      </c>
    </row>
    <row r="27">
      <c r="A27" s="11" t="s">
        <v>60</v>
      </c>
      <c r="B27" s="35">
        <v>775.0</v>
      </c>
      <c r="C27" s="36" t="s">
        <v>24</v>
      </c>
      <c r="D27" s="37" t="s">
        <v>14</v>
      </c>
      <c r="E27" s="16"/>
      <c r="F27" s="11" t="s">
        <v>61</v>
      </c>
      <c r="G27" s="35">
        <v>3000.0</v>
      </c>
      <c r="H27" s="36" t="s">
        <v>24</v>
      </c>
      <c r="I27" s="37" t="s">
        <v>12</v>
      </c>
      <c r="J27" s="16"/>
      <c r="K27" s="11" t="s">
        <v>62</v>
      </c>
      <c r="L27" s="35">
        <v>321.0</v>
      </c>
      <c r="M27" s="36" t="s">
        <v>24</v>
      </c>
      <c r="N27" s="37" t="s">
        <v>14</v>
      </c>
      <c r="O27" s="16"/>
      <c r="P27" s="11" t="s">
        <v>60</v>
      </c>
      <c r="Q27" s="35">
        <v>1200.0</v>
      </c>
      <c r="R27" s="36" t="s">
        <v>24</v>
      </c>
      <c r="S27" s="37" t="s">
        <v>14</v>
      </c>
    </row>
    <row r="28">
      <c r="A28" s="11" t="s">
        <v>63</v>
      </c>
      <c r="B28" s="35">
        <v>367.0</v>
      </c>
      <c r="C28" s="36" t="s">
        <v>24</v>
      </c>
      <c r="D28" s="37" t="s">
        <v>6</v>
      </c>
      <c r="E28" s="16"/>
      <c r="F28" s="11" t="s">
        <v>64</v>
      </c>
      <c r="G28" s="35">
        <v>12000.0</v>
      </c>
      <c r="H28" s="36" t="s">
        <v>24</v>
      </c>
      <c r="I28" s="37" t="s">
        <v>15</v>
      </c>
      <c r="J28" s="16"/>
      <c r="K28" s="11" t="s">
        <v>65</v>
      </c>
      <c r="L28" s="35">
        <v>578.0</v>
      </c>
      <c r="M28" s="36" t="s">
        <v>24</v>
      </c>
      <c r="N28" s="37" t="s">
        <v>15</v>
      </c>
      <c r="O28" s="16"/>
      <c r="P28" s="11" t="s">
        <v>63</v>
      </c>
      <c r="Q28" s="35">
        <v>400.0</v>
      </c>
      <c r="R28" s="36" t="s">
        <v>24</v>
      </c>
      <c r="S28" s="37" t="s">
        <v>6</v>
      </c>
    </row>
    <row r="29">
      <c r="A29" s="11" t="s">
        <v>66</v>
      </c>
      <c r="B29" s="35">
        <v>22478.0</v>
      </c>
      <c r="C29" s="36" t="s">
        <v>24</v>
      </c>
      <c r="D29" s="37" t="s">
        <v>15</v>
      </c>
      <c r="E29" s="16"/>
      <c r="F29" s="11" t="s">
        <v>67</v>
      </c>
      <c r="G29" s="35">
        <v>4000.0</v>
      </c>
      <c r="H29" s="36" t="s">
        <v>24</v>
      </c>
      <c r="I29" s="37" t="s">
        <v>12</v>
      </c>
      <c r="J29" s="16"/>
      <c r="K29" s="11" t="s">
        <v>68</v>
      </c>
      <c r="L29" s="35">
        <v>3357.0</v>
      </c>
      <c r="M29" s="36" t="s">
        <v>29</v>
      </c>
      <c r="N29" s="37" t="s">
        <v>16</v>
      </c>
      <c r="O29" s="16"/>
      <c r="P29" s="11" t="s">
        <v>66</v>
      </c>
      <c r="Q29" s="35">
        <v>7000.0</v>
      </c>
      <c r="R29" s="36" t="s">
        <v>24</v>
      </c>
      <c r="S29" s="37" t="s">
        <v>15</v>
      </c>
    </row>
    <row r="30">
      <c r="A30" s="11" t="s">
        <v>69</v>
      </c>
      <c r="B30" s="35">
        <v>224.0</v>
      </c>
      <c r="C30" s="36" t="s">
        <v>29</v>
      </c>
      <c r="D30" s="37" t="s">
        <v>16</v>
      </c>
      <c r="E30" s="16"/>
      <c r="F30" s="11" t="s">
        <v>25</v>
      </c>
      <c r="G30" s="35">
        <v>30000.0</v>
      </c>
      <c r="H30" s="36" t="s">
        <v>24</v>
      </c>
      <c r="I30" s="37" t="s">
        <v>8</v>
      </c>
      <c r="J30" s="16"/>
      <c r="K30" s="11" t="s">
        <v>70</v>
      </c>
      <c r="L30" s="35">
        <v>22.0</v>
      </c>
      <c r="M30" s="36" t="s">
        <v>24</v>
      </c>
      <c r="N30" s="37" t="s">
        <v>15</v>
      </c>
      <c r="O30" s="16"/>
      <c r="P30" s="11" t="s">
        <v>69</v>
      </c>
      <c r="Q30" s="35">
        <v>3500.0</v>
      </c>
      <c r="R30" s="36" t="s">
        <v>29</v>
      </c>
      <c r="S30" s="37" t="s">
        <v>16</v>
      </c>
    </row>
    <row r="31">
      <c r="A31" s="11" t="s">
        <v>71</v>
      </c>
      <c r="B31" s="35">
        <v>246.0</v>
      </c>
      <c r="C31" s="36" t="s">
        <v>24</v>
      </c>
      <c r="D31" s="37" t="s">
        <v>15</v>
      </c>
      <c r="E31" s="16"/>
      <c r="F31" s="11" t="s">
        <v>28</v>
      </c>
      <c r="G31" s="35">
        <v>20000.0</v>
      </c>
      <c r="H31" s="36" t="s">
        <v>29</v>
      </c>
      <c r="I31" s="37" t="s">
        <v>16</v>
      </c>
      <c r="J31" s="16"/>
      <c r="K31" s="11" t="s">
        <v>71</v>
      </c>
      <c r="L31" s="35">
        <v>1200.0</v>
      </c>
      <c r="M31" s="36" t="s">
        <v>24</v>
      </c>
      <c r="N31" s="37" t="s">
        <v>15</v>
      </c>
      <c r="O31" s="16"/>
      <c r="P31" s="11" t="s">
        <v>25</v>
      </c>
      <c r="Q31" s="35">
        <v>30000.0</v>
      </c>
      <c r="R31" s="36" t="s">
        <v>24</v>
      </c>
      <c r="S31" s="37" t="s">
        <v>8</v>
      </c>
    </row>
    <row r="32">
      <c r="A32" s="11" t="s">
        <v>41</v>
      </c>
      <c r="B32" s="35">
        <v>33.0</v>
      </c>
      <c r="C32" s="36" t="s">
        <v>24</v>
      </c>
      <c r="D32" s="37" t="s">
        <v>15</v>
      </c>
      <c r="E32" s="16"/>
      <c r="F32" s="11" t="s">
        <v>32</v>
      </c>
      <c r="G32" s="35">
        <v>2000.0</v>
      </c>
      <c r="H32" s="36" t="s">
        <v>24</v>
      </c>
      <c r="I32" s="37" t="s">
        <v>15</v>
      </c>
      <c r="J32" s="16"/>
      <c r="K32" s="11" t="s">
        <v>41</v>
      </c>
      <c r="L32" s="35">
        <v>800.0</v>
      </c>
      <c r="M32" s="36" t="s">
        <v>24</v>
      </c>
      <c r="N32" s="37" t="s">
        <v>15</v>
      </c>
      <c r="O32" s="16"/>
      <c r="P32" s="11" t="s">
        <v>28</v>
      </c>
      <c r="Q32" s="35">
        <v>20000.0</v>
      </c>
      <c r="R32" s="36" t="s">
        <v>29</v>
      </c>
      <c r="S32" s="37" t="s">
        <v>16</v>
      </c>
    </row>
    <row r="33">
      <c r="A33" s="11" t="s">
        <v>44</v>
      </c>
      <c r="B33" s="35">
        <v>446.0</v>
      </c>
      <c r="C33" s="36" t="s">
        <v>29</v>
      </c>
      <c r="D33" s="37" t="s">
        <v>16</v>
      </c>
      <c r="E33" s="16"/>
      <c r="F33" s="11" t="s">
        <v>35</v>
      </c>
      <c r="G33" s="35">
        <v>1500.0</v>
      </c>
      <c r="H33" s="36" t="s">
        <v>24</v>
      </c>
      <c r="I33" s="37" t="s">
        <v>14</v>
      </c>
      <c r="J33" s="16"/>
      <c r="K33" s="11" t="s">
        <v>44</v>
      </c>
      <c r="L33" s="35">
        <v>10000.0</v>
      </c>
      <c r="M33" s="36" t="s">
        <v>29</v>
      </c>
      <c r="N33" s="37" t="s">
        <v>16</v>
      </c>
      <c r="O33" s="16"/>
      <c r="P33" s="11" t="s">
        <v>32</v>
      </c>
      <c r="Q33" s="35">
        <v>2000.0</v>
      </c>
      <c r="R33" s="36" t="s">
        <v>24</v>
      </c>
      <c r="S33" s="37" t="s">
        <v>15</v>
      </c>
    </row>
    <row r="34">
      <c r="A34" s="11" t="s">
        <v>47</v>
      </c>
      <c r="B34" s="35">
        <v>752.0</v>
      </c>
      <c r="C34" s="36" t="s">
        <v>29</v>
      </c>
      <c r="D34" s="37" t="s">
        <v>16</v>
      </c>
      <c r="E34" s="16"/>
      <c r="F34" s="11" t="s">
        <v>38</v>
      </c>
      <c r="G34" s="35">
        <v>500.0</v>
      </c>
      <c r="H34" s="36" t="s">
        <v>24</v>
      </c>
      <c r="I34" s="37" t="s">
        <v>12</v>
      </c>
      <c r="J34" s="16"/>
      <c r="K34" s="11" t="s">
        <v>47</v>
      </c>
      <c r="L34" s="35">
        <v>15000.0</v>
      </c>
      <c r="M34" s="36" t="s">
        <v>29</v>
      </c>
      <c r="N34" s="37" t="s">
        <v>16</v>
      </c>
      <c r="O34" s="16"/>
      <c r="P34" s="11" t="s">
        <v>35</v>
      </c>
      <c r="Q34" s="35">
        <v>1500.0</v>
      </c>
      <c r="R34" s="36" t="s">
        <v>24</v>
      </c>
      <c r="S34" s="37" t="s">
        <v>14</v>
      </c>
    </row>
    <row r="35">
      <c r="A35" s="11" t="s">
        <v>50</v>
      </c>
      <c r="B35" s="35">
        <v>836.0</v>
      </c>
      <c r="C35" s="36" t="s">
        <v>24</v>
      </c>
      <c r="D35" s="37" t="s">
        <v>10</v>
      </c>
      <c r="E35" s="16"/>
      <c r="F35" s="11" t="s">
        <v>72</v>
      </c>
      <c r="G35" s="35">
        <v>300.0</v>
      </c>
      <c r="H35" s="36" t="s">
        <v>24</v>
      </c>
      <c r="I35" s="37" t="s">
        <v>15</v>
      </c>
      <c r="J35" s="16"/>
      <c r="K35" s="11" t="s">
        <v>50</v>
      </c>
      <c r="L35" s="35">
        <v>1500.0</v>
      </c>
      <c r="M35" s="36" t="s">
        <v>24</v>
      </c>
      <c r="N35" s="37" t="s">
        <v>10</v>
      </c>
      <c r="O35" s="16"/>
      <c r="P35" s="11" t="s">
        <v>38</v>
      </c>
      <c r="Q35" s="35">
        <v>500.0</v>
      </c>
      <c r="R35" s="36" t="s">
        <v>24</v>
      </c>
      <c r="S35" s="37" t="s">
        <v>12</v>
      </c>
    </row>
    <row r="36">
      <c r="A36" s="11" t="s">
        <v>53</v>
      </c>
      <c r="B36" s="35">
        <v>3566.0</v>
      </c>
      <c r="C36" s="36" t="s">
        <v>24</v>
      </c>
      <c r="D36" s="37" t="s">
        <v>8</v>
      </c>
      <c r="E36" s="16"/>
      <c r="F36" s="11" t="s">
        <v>73</v>
      </c>
      <c r="G36" s="35">
        <v>3500.0</v>
      </c>
      <c r="H36" s="36" t="s">
        <v>24</v>
      </c>
      <c r="I36" s="37" t="s">
        <v>6</v>
      </c>
      <c r="J36" s="16"/>
      <c r="K36" s="11" t="s">
        <v>53</v>
      </c>
      <c r="L36" s="35">
        <v>15000.0</v>
      </c>
      <c r="M36" s="36" t="s">
        <v>24</v>
      </c>
      <c r="N36" s="37" t="s">
        <v>8</v>
      </c>
      <c r="O36" s="16"/>
      <c r="P36" s="11" t="s">
        <v>41</v>
      </c>
      <c r="Q36" s="35">
        <v>33.0</v>
      </c>
      <c r="R36" s="36" t="s">
        <v>24</v>
      </c>
      <c r="S36" s="37" t="s">
        <v>15</v>
      </c>
    </row>
    <row r="37">
      <c r="A37" s="11" t="s">
        <v>56</v>
      </c>
      <c r="B37" s="35">
        <v>2563.0</v>
      </c>
      <c r="C37" s="36" t="s">
        <v>24</v>
      </c>
      <c r="D37" s="37" t="s">
        <v>12</v>
      </c>
      <c r="E37" s="16"/>
      <c r="F37" s="11" t="s">
        <v>74</v>
      </c>
      <c r="G37" s="35">
        <v>25000.0</v>
      </c>
      <c r="H37" s="36" t="s">
        <v>24</v>
      </c>
      <c r="I37" s="37" t="s">
        <v>75</v>
      </c>
      <c r="J37" s="16"/>
      <c r="K37" s="11" t="s">
        <v>56</v>
      </c>
      <c r="L37" s="35">
        <v>18000.0</v>
      </c>
      <c r="M37" s="36" t="s">
        <v>24</v>
      </c>
      <c r="N37" s="37" t="s">
        <v>12</v>
      </c>
      <c r="O37" s="16"/>
      <c r="P37" s="11" t="s">
        <v>44</v>
      </c>
      <c r="Q37" s="35">
        <v>446.0</v>
      </c>
      <c r="R37" s="36" t="s">
        <v>29</v>
      </c>
      <c r="S37" s="37" t="s">
        <v>16</v>
      </c>
    </row>
    <row r="38">
      <c r="A38" s="11" t="s">
        <v>59</v>
      </c>
      <c r="B38" s="35">
        <v>2456.0</v>
      </c>
      <c r="C38" s="36" t="s">
        <v>24</v>
      </c>
      <c r="D38" s="37" t="s">
        <v>14</v>
      </c>
      <c r="E38" s="16"/>
      <c r="F38" s="11" t="s">
        <v>76</v>
      </c>
      <c r="G38" s="35">
        <v>6000.0</v>
      </c>
      <c r="H38" s="36" t="s">
        <v>24</v>
      </c>
      <c r="I38" s="37" t="s">
        <v>14</v>
      </c>
      <c r="J38" s="16"/>
      <c r="K38" s="11" t="s">
        <v>59</v>
      </c>
      <c r="L38" s="35">
        <v>12000.0</v>
      </c>
      <c r="M38" s="36" t="s">
        <v>24</v>
      </c>
      <c r="N38" s="37" t="s">
        <v>14</v>
      </c>
      <c r="O38" s="16"/>
      <c r="P38" s="11" t="s">
        <v>47</v>
      </c>
      <c r="Q38" s="35">
        <v>752.0</v>
      </c>
      <c r="R38" s="36" t="s">
        <v>29</v>
      </c>
      <c r="S38" s="37" t="s">
        <v>16</v>
      </c>
    </row>
    <row r="39">
      <c r="A39" s="11" t="s">
        <v>62</v>
      </c>
      <c r="B39" s="35">
        <v>321.0</v>
      </c>
      <c r="C39" s="36" t="s">
        <v>24</v>
      </c>
      <c r="D39" s="37" t="s">
        <v>14</v>
      </c>
      <c r="E39" s="16"/>
      <c r="F39" s="11" t="s">
        <v>77</v>
      </c>
      <c r="G39" s="35">
        <v>10000.0</v>
      </c>
      <c r="H39" s="36" t="s">
        <v>24</v>
      </c>
      <c r="I39" s="37" t="s">
        <v>15</v>
      </c>
      <c r="J39" s="16"/>
      <c r="K39" s="11" t="s">
        <v>62</v>
      </c>
      <c r="L39" s="35">
        <v>2500.0</v>
      </c>
      <c r="M39" s="36" t="s">
        <v>24</v>
      </c>
      <c r="N39" s="37" t="s">
        <v>14</v>
      </c>
      <c r="O39" s="16"/>
      <c r="P39" s="11" t="s">
        <v>50</v>
      </c>
      <c r="Q39" s="35">
        <v>836.0</v>
      </c>
      <c r="R39" s="36" t="s">
        <v>24</v>
      </c>
      <c r="S39" s="37" t="s">
        <v>10</v>
      </c>
    </row>
    <row r="40">
      <c r="A40" s="11" t="s">
        <v>65</v>
      </c>
      <c r="B40" s="35">
        <v>578.0</v>
      </c>
      <c r="C40" s="36" t="s">
        <v>24</v>
      </c>
      <c r="D40" s="37" t="s">
        <v>15</v>
      </c>
      <c r="E40" s="16"/>
      <c r="F40" s="11" t="s">
        <v>78</v>
      </c>
      <c r="G40" s="35">
        <v>12000.0</v>
      </c>
      <c r="H40" s="36" t="s">
        <v>29</v>
      </c>
      <c r="I40" s="37" t="s">
        <v>16</v>
      </c>
      <c r="J40" s="16"/>
      <c r="K40" s="11" t="s">
        <v>65</v>
      </c>
      <c r="L40" s="35">
        <v>7000.0</v>
      </c>
      <c r="M40" s="36" t="s">
        <v>24</v>
      </c>
      <c r="N40" s="37" t="s">
        <v>15</v>
      </c>
      <c r="O40" s="16"/>
      <c r="P40" s="11" t="s">
        <v>53</v>
      </c>
      <c r="Q40" s="35">
        <v>3566.0</v>
      </c>
      <c r="R40" s="36" t="s">
        <v>24</v>
      </c>
      <c r="S40" s="37" t="s">
        <v>8</v>
      </c>
    </row>
    <row r="41">
      <c r="A41" s="11" t="s">
        <v>68</v>
      </c>
      <c r="B41" s="35">
        <v>3357.0</v>
      </c>
      <c r="C41" s="36" t="s">
        <v>29</v>
      </c>
      <c r="D41" s="37" t="s">
        <v>16</v>
      </c>
      <c r="E41" s="16"/>
      <c r="F41" s="11" t="s">
        <v>79</v>
      </c>
      <c r="G41" s="35">
        <v>30000.0</v>
      </c>
      <c r="H41" s="36" t="s">
        <v>24</v>
      </c>
      <c r="I41" s="37" t="s">
        <v>12</v>
      </c>
      <c r="J41" s="16"/>
      <c r="K41" s="11" t="s">
        <v>41</v>
      </c>
      <c r="L41" s="35">
        <v>33.0</v>
      </c>
      <c r="M41" s="36" t="s">
        <v>24</v>
      </c>
      <c r="N41" s="37" t="s">
        <v>15</v>
      </c>
      <c r="O41" s="16"/>
      <c r="P41" s="11" t="s">
        <v>56</v>
      </c>
      <c r="Q41" s="35">
        <v>2563.0</v>
      </c>
      <c r="R41" s="36" t="s">
        <v>24</v>
      </c>
      <c r="S41" s="37" t="s">
        <v>12</v>
      </c>
    </row>
    <row r="42">
      <c r="A42" s="11" t="s">
        <v>70</v>
      </c>
      <c r="B42" s="35">
        <v>22.0</v>
      </c>
      <c r="C42" s="36" t="s">
        <v>24</v>
      </c>
      <c r="D42" s="37" t="s">
        <v>15</v>
      </c>
      <c r="E42" s="16"/>
      <c r="F42" s="11" t="s">
        <v>80</v>
      </c>
      <c r="G42" s="35">
        <v>15000.0</v>
      </c>
      <c r="H42" s="36" t="s">
        <v>24</v>
      </c>
      <c r="I42" s="37" t="s">
        <v>15</v>
      </c>
      <c r="J42" s="16"/>
      <c r="K42" s="11" t="s">
        <v>44</v>
      </c>
      <c r="L42" s="35">
        <v>446.0</v>
      </c>
      <c r="M42" s="36" t="s">
        <v>29</v>
      </c>
      <c r="N42" s="37" t="s">
        <v>16</v>
      </c>
      <c r="O42" s="16"/>
      <c r="P42" s="11" t="s">
        <v>59</v>
      </c>
      <c r="Q42" s="35">
        <v>2456.0</v>
      </c>
      <c r="R42" s="36" t="s">
        <v>24</v>
      </c>
      <c r="S42" s="37" t="s">
        <v>14</v>
      </c>
    </row>
    <row r="43">
      <c r="A43" s="11" t="s">
        <v>81</v>
      </c>
      <c r="B43" s="35">
        <v>446.0</v>
      </c>
      <c r="C43" s="36" t="s">
        <v>24</v>
      </c>
      <c r="D43" s="37" t="s">
        <v>15</v>
      </c>
      <c r="E43" s="16"/>
      <c r="F43" s="11" t="s">
        <v>82</v>
      </c>
      <c r="G43" s="35">
        <v>20000.0</v>
      </c>
      <c r="H43" s="36" t="s">
        <v>24</v>
      </c>
      <c r="I43" s="37" t="s">
        <v>15</v>
      </c>
      <c r="J43" s="16"/>
      <c r="K43" s="11" t="s">
        <v>47</v>
      </c>
      <c r="L43" s="35">
        <v>752.0</v>
      </c>
      <c r="M43" s="36" t="s">
        <v>29</v>
      </c>
      <c r="N43" s="37" t="s">
        <v>16</v>
      </c>
      <c r="O43" s="16"/>
      <c r="P43" s="11" t="s">
        <v>62</v>
      </c>
      <c r="Q43" s="35">
        <v>321.0</v>
      </c>
      <c r="R43" s="36" t="s">
        <v>24</v>
      </c>
      <c r="S43" s="37" t="s">
        <v>14</v>
      </c>
    </row>
    <row r="44">
      <c r="A44" s="11" t="s">
        <v>83</v>
      </c>
      <c r="B44" s="35">
        <v>332.0</v>
      </c>
      <c r="C44" s="36" t="s">
        <v>24</v>
      </c>
      <c r="D44" s="37" t="s">
        <v>14</v>
      </c>
      <c r="E44" s="16"/>
      <c r="F44" s="11" t="s">
        <v>84</v>
      </c>
      <c r="G44" s="35">
        <v>40000.0</v>
      </c>
      <c r="H44" s="36" t="s">
        <v>29</v>
      </c>
      <c r="I44" s="37" t="s">
        <v>16</v>
      </c>
      <c r="J44" s="16"/>
      <c r="K44" s="11" t="s">
        <v>50</v>
      </c>
      <c r="L44" s="35">
        <v>836.0</v>
      </c>
      <c r="M44" s="36" t="s">
        <v>24</v>
      </c>
      <c r="N44" s="37" t="s">
        <v>10</v>
      </c>
      <c r="O44" s="16"/>
      <c r="P44" s="11" t="s">
        <v>65</v>
      </c>
      <c r="Q44" s="35">
        <v>578.0</v>
      </c>
      <c r="R44" s="36" t="s">
        <v>24</v>
      </c>
      <c r="S44" s="37" t="s">
        <v>15</v>
      </c>
    </row>
    <row r="45">
      <c r="A45" s="11" t="s">
        <v>85</v>
      </c>
      <c r="B45" s="35">
        <v>6789.0</v>
      </c>
      <c r="C45" s="36" t="s">
        <v>24</v>
      </c>
      <c r="D45" s="37" t="s">
        <v>6</v>
      </c>
      <c r="E45" s="16"/>
      <c r="F45" s="11" t="s">
        <v>86</v>
      </c>
      <c r="G45" s="35">
        <v>7000.0</v>
      </c>
      <c r="H45" s="36" t="s">
        <v>24</v>
      </c>
      <c r="I45" s="37" t="s">
        <v>15</v>
      </c>
      <c r="J45" s="16"/>
      <c r="K45" s="11" t="s">
        <v>53</v>
      </c>
      <c r="L45" s="35">
        <v>3566.0</v>
      </c>
      <c r="M45" s="36" t="s">
        <v>24</v>
      </c>
      <c r="N45" s="37" t="s">
        <v>8</v>
      </c>
      <c r="O45" s="16"/>
      <c r="P45" s="11" t="s">
        <v>68</v>
      </c>
      <c r="Q45" s="35">
        <v>3357.0</v>
      </c>
      <c r="R45" s="36" t="s">
        <v>29</v>
      </c>
      <c r="S45" s="37" t="s">
        <v>16</v>
      </c>
    </row>
    <row r="46">
      <c r="A46" s="11" t="s">
        <v>87</v>
      </c>
      <c r="B46" s="35">
        <v>3214.0</v>
      </c>
      <c r="C46" s="36" t="s">
        <v>24</v>
      </c>
      <c r="D46" s="37" t="s">
        <v>15</v>
      </c>
      <c r="E46" s="16"/>
      <c r="F46" s="11" t="s">
        <v>63</v>
      </c>
      <c r="G46" s="35">
        <v>500.0</v>
      </c>
      <c r="H46" s="36" t="s">
        <v>24</v>
      </c>
      <c r="I46" s="37" t="s">
        <v>6</v>
      </c>
      <c r="J46" s="16"/>
      <c r="K46" s="11" t="s">
        <v>56</v>
      </c>
      <c r="L46" s="35">
        <v>2563.0</v>
      </c>
      <c r="M46" s="36" t="s">
        <v>24</v>
      </c>
      <c r="N46" s="37" t="s">
        <v>12</v>
      </c>
      <c r="O46" s="16"/>
      <c r="P46" s="11" t="s">
        <v>70</v>
      </c>
      <c r="Q46" s="35">
        <v>22.0</v>
      </c>
      <c r="R46" s="36" t="s">
        <v>24</v>
      </c>
      <c r="S46" s="37" t="s">
        <v>15</v>
      </c>
    </row>
    <row r="47">
      <c r="A47" s="11" t="s">
        <v>88</v>
      </c>
      <c r="B47" s="35">
        <v>6884.0</v>
      </c>
      <c r="C47" s="36" t="s">
        <v>24</v>
      </c>
      <c r="D47" s="37" t="s">
        <v>14</v>
      </c>
      <c r="E47" s="16"/>
      <c r="F47" s="11" t="s">
        <v>89</v>
      </c>
      <c r="G47" s="35">
        <v>2000.0</v>
      </c>
      <c r="H47" s="36" t="s">
        <v>24</v>
      </c>
      <c r="I47" s="37" t="s">
        <v>10</v>
      </c>
      <c r="J47" s="16"/>
      <c r="K47" s="11" t="s">
        <v>59</v>
      </c>
      <c r="L47" s="35">
        <v>2456.0</v>
      </c>
      <c r="M47" s="36" t="s">
        <v>24</v>
      </c>
      <c r="N47" s="37" t="s">
        <v>14</v>
      </c>
      <c r="O47" s="16"/>
      <c r="P47" s="11" t="s">
        <v>71</v>
      </c>
      <c r="Q47" s="35">
        <v>1200.0</v>
      </c>
      <c r="R47" s="36" t="s">
        <v>24</v>
      </c>
      <c r="S47" s="37" t="s">
        <v>15</v>
      </c>
    </row>
    <row r="48">
      <c r="A48" s="11" t="s">
        <v>90</v>
      </c>
      <c r="B48" s="35">
        <v>2224.0</v>
      </c>
      <c r="C48" s="36" t="s">
        <v>24</v>
      </c>
      <c r="D48" s="37" t="s">
        <v>10</v>
      </c>
      <c r="E48" s="16"/>
      <c r="F48" s="11" t="s">
        <v>91</v>
      </c>
      <c r="G48" s="35">
        <v>3000.0</v>
      </c>
      <c r="H48" s="36" t="s">
        <v>24</v>
      </c>
      <c r="I48" s="37" t="s">
        <v>14</v>
      </c>
      <c r="J48" s="16"/>
      <c r="K48" s="11" t="s">
        <v>62</v>
      </c>
      <c r="L48" s="35">
        <v>321.0</v>
      </c>
      <c r="M48" s="36" t="s">
        <v>24</v>
      </c>
      <c r="N48" s="37" t="s">
        <v>14</v>
      </c>
      <c r="O48" s="16"/>
      <c r="P48" s="11" t="s">
        <v>90</v>
      </c>
      <c r="Q48" s="35">
        <v>2000.0</v>
      </c>
      <c r="R48" s="36" t="s">
        <v>24</v>
      </c>
      <c r="S48" s="37" t="s">
        <v>10</v>
      </c>
    </row>
    <row r="49">
      <c r="A49" s="11" t="s">
        <v>92</v>
      </c>
      <c r="B49" s="35">
        <v>5687.0</v>
      </c>
      <c r="C49" s="36" t="s">
        <v>24</v>
      </c>
      <c r="D49" s="37" t="s">
        <v>12</v>
      </c>
      <c r="E49" s="16"/>
      <c r="F49" s="11" t="s">
        <v>93</v>
      </c>
      <c r="G49" s="35">
        <v>5000.0</v>
      </c>
      <c r="H49" s="36" t="s">
        <v>24</v>
      </c>
      <c r="I49" s="37" t="s">
        <v>14</v>
      </c>
      <c r="J49" s="16"/>
      <c r="K49" s="11" t="s">
        <v>65</v>
      </c>
      <c r="L49" s="35">
        <v>578.0</v>
      </c>
      <c r="M49" s="36" t="s">
        <v>24</v>
      </c>
      <c r="N49" s="37" t="s">
        <v>15</v>
      </c>
      <c r="O49" s="16"/>
      <c r="P49" s="11" t="s">
        <v>92</v>
      </c>
      <c r="Q49" s="35">
        <v>18000.0</v>
      </c>
      <c r="R49" s="36" t="s">
        <v>24</v>
      </c>
      <c r="S49" s="37" t="s">
        <v>12</v>
      </c>
    </row>
    <row r="50">
      <c r="A50" s="11" t="s">
        <v>84</v>
      </c>
      <c r="B50" s="35">
        <v>333.0</v>
      </c>
      <c r="C50" s="36" t="s">
        <v>29</v>
      </c>
      <c r="D50" s="37" t="s">
        <v>16</v>
      </c>
      <c r="E50" s="16"/>
      <c r="F50" s="11" t="s">
        <v>94</v>
      </c>
      <c r="G50" s="35">
        <v>15000.0</v>
      </c>
      <c r="H50" s="36" t="s">
        <v>29</v>
      </c>
      <c r="I50" s="37" t="s">
        <v>16</v>
      </c>
      <c r="J50" s="16"/>
      <c r="K50" s="11" t="s">
        <v>68</v>
      </c>
      <c r="L50" s="35">
        <v>3357.0</v>
      </c>
      <c r="M50" s="36" t="s">
        <v>29</v>
      </c>
      <c r="N50" s="37" t="s">
        <v>16</v>
      </c>
      <c r="O50" s="16"/>
      <c r="P50" s="11" t="s">
        <v>84</v>
      </c>
      <c r="Q50" s="35">
        <v>15000.0</v>
      </c>
      <c r="R50" s="36" t="s">
        <v>29</v>
      </c>
      <c r="S50" s="37" t="s">
        <v>16</v>
      </c>
    </row>
    <row r="51">
      <c r="A51" s="11" t="s">
        <v>95</v>
      </c>
      <c r="B51" s="35">
        <v>7754.0</v>
      </c>
      <c r="C51" s="36" t="s">
        <v>24</v>
      </c>
      <c r="D51" s="37" t="s">
        <v>6</v>
      </c>
      <c r="E51" s="16"/>
      <c r="F51" s="11" t="s">
        <v>96</v>
      </c>
      <c r="G51" s="35">
        <v>10000.0</v>
      </c>
      <c r="H51" s="36" t="s">
        <v>24</v>
      </c>
      <c r="I51" s="37" t="s">
        <v>12</v>
      </c>
      <c r="J51" s="16"/>
      <c r="K51" s="11" t="s">
        <v>70</v>
      </c>
      <c r="L51" s="35">
        <v>22.0</v>
      </c>
      <c r="M51" s="36" t="s">
        <v>24</v>
      </c>
      <c r="N51" s="37" t="s">
        <v>15</v>
      </c>
      <c r="O51" s="16"/>
      <c r="P51" s="11" t="s">
        <v>95</v>
      </c>
      <c r="Q51" s="35">
        <v>3500.0</v>
      </c>
      <c r="R51" s="36" t="s">
        <v>24</v>
      </c>
      <c r="S51" s="37" t="s">
        <v>6</v>
      </c>
    </row>
    <row r="52">
      <c r="A52" s="11" t="s">
        <v>97</v>
      </c>
      <c r="B52" s="35">
        <v>33.0</v>
      </c>
      <c r="C52" s="36" t="s">
        <v>29</v>
      </c>
      <c r="D52" s="37" t="s">
        <v>16</v>
      </c>
      <c r="E52" s="16"/>
      <c r="F52" s="11" t="s">
        <v>98</v>
      </c>
      <c r="G52" s="35">
        <v>18000.0</v>
      </c>
      <c r="H52" s="36" t="s">
        <v>24</v>
      </c>
      <c r="I52" s="37" t="s">
        <v>14</v>
      </c>
      <c r="J52" s="16"/>
      <c r="K52" s="11" t="s">
        <v>78</v>
      </c>
      <c r="L52" s="35">
        <v>12000.0</v>
      </c>
      <c r="M52" s="36" t="s">
        <v>29</v>
      </c>
      <c r="N52" s="37" t="s">
        <v>16</v>
      </c>
      <c r="O52" s="16"/>
      <c r="P52" s="11" t="s">
        <v>97</v>
      </c>
      <c r="Q52" s="35">
        <v>40000.0</v>
      </c>
      <c r="R52" s="36" t="s">
        <v>29</v>
      </c>
      <c r="S52" s="37" t="s">
        <v>16</v>
      </c>
    </row>
    <row r="53">
      <c r="A53" s="11" t="s">
        <v>99</v>
      </c>
      <c r="B53" s="35">
        <v>66.0</v>
      </c>
      <c r="C53" s="36" t="s">
        <v>24</v>
      </c>
      <c r="D53" s="37" t="s">
        <v>75</v>
      </c>
      <c r="E53" s="16"/>
      <c r="F53" s="11" t="s">
        <v>100</v>
      </c>
      <c r="G53" s="35">
        <v>7000.0</v>
      </c>
      <c r="H53" s="36" t="s">
        <v>24</v>
      </c>
      <c r="I53" s="37" t="s">
        <v>15</v>
      </c>
      <c r="J53" s="16"/>
      <c r="K53" s="11" t="s">
        <v>99</v>
      </c>
      <c r="L53" s="35">
        <v>20000.0</v>
      </c>
      <c r="M53" s="36" t="s">
        <v>24</v>
      </c>
      <c r="N53" s="37" t="s">
        <v>75</v>
      </c>
      <c r="O53" s="16"/>
      <c r="P53" s="11" t="s">
        <v>99</v>
      </c>
      <c r="Q53" s="35">
        <v>20000.0</v>
      </c>
      <c r="R53" s="36" t="s">
        <v>24</v>
      </c>
      <c r="S53" s="37" t="s">
        <v>75</v>
      </c>
    </row>
    <row r="54">
      <c r="A54" s="11" t="s">
        <v>101</v>
      </c>
      <c r="B54" s="35">
        <v>333.0</v>
      </c>
      <c r="C54" s="36" t="s">
        <v>29</v>
      </c>
      <c r="D54" s="37" t="s">
        <v>16</v>
      </c>
      <c r="E54" s="16"/>
      <c r="F54" s="11" t="s">
        <v>102</v>
      </c>
      <c r="G54" s="35">
        <v>25000.0</v>
      </c>
      <c r="H54" s="36" t="s">
        <v>24</v>
      </c>
      <c r="I54" s="37" t="s">
        <v>13</v>
      </c>
      <c r="J54" s="16"/>
      <c r="K54" s="11" t="s">
        <v>101</v>
      </c>
      <c r="L54" s="35">
        <v>4000.0</v>
      </c>
      <c r="M54" s="36" t="s">
        <v>29</v>
      </c>
      <c r="N54" s="37" t="s">
        <v>16</v>
      </c>
      <c r="O54" s="16"/>
      <c r="P54" s="11" t="s">
        <v>101</v>
      </c>
      <c r="Q54" s="35">
        <v>4000.0</v>
      </c>
      <c r="R54" s="36" t="s">
        <v>29</v>
      </c>
      <c r="S54" s="37" t="s">
        <v>16</v>
      </c>
    </row>
    <row r="55">
      <c r="A55" s="11" t="s">
        <v>103</v>
      </c>
      <c r="B55" s="35">
        <v>6789.0</v>
      </c>
      <c r="C55" s="36" t="s">
        <v>24</v>
      </c>
      <c r="D55" s="37" t="s">
        <v>6</v>
      </c>
      <c r="E55" s="16"/>
      <c r="F55" s="11" t="s">
        <v>104</v>
      </c>
      <c r="G55" s="35">
        <v>2500.0</v>
      </c>
      <c r="H55" s="36" t="s">
        <v>24</v>
      </c>
      <c r="I55" s="37" t="s">
        <v>14</v>
      </c>
      <c r="J55" s="16"/>
      <c r="K55" s="11" t="s">
        <v>103</v>
      </c>
      <c r="L55" s="35">
        <v>4500.0</v>
      </c>
      <c r="M55" s="36" t="s">
        <v>24</v>
      </c>
      <c r="N55" s="37" t="s">
        <v>6</v>
      </c>
      <c r="O55" s="16"/>
      <c r="P55" s="11" t="s">
        <v>103</v>
      </c>
      <c r="Q55" s="35">
        <v>4500.0</v>
      </c>
      <c r="R55" s="36" t="s">
        <v>24</v>
      </c>
      <c r="S55" s="37" t="s">
        <v>6</v>
      </c>
    </row>
    <row r="56">
      <c r="A56" s="11" t="s">
        <v>105</v>
      </c>
      <c r="B56" s="35">
        <v>2235.0</v>
      </c>
      <c r="C56" s="36" t="s">
        <v>24</v>
      </c>
      <c r="D56" s="37" t="s">
        <v>8</v>
      </c>
      <c r="E56" s="16"/>
      <c r="F56" s="11" t="s">
        <v>106</v>
      </c>
      <c r="G56" s="35">
        <v>50000.0</v>
      </c>
      <c r="H56" s="36" t="s">
        <v>24</v>
      </c>
      <c r="I56" s="37" t="s">
        <v>14</v>
      </c>
      <c r="J56" s="16"/>
      <c r="K56" s="11" t="s">
        <v>105</v>
      </c>
      <c r="L56" s="35">
        <v>30000.0</v>
      </c>
      <c r="M56" s="36" t="s">
        <v>24</v>
      </c>
      <c r="N56" s="37" t="s">
        <v>8</v>
      </c>
      <c r="O56" s="16"/>
      <c r="P56" s="11" t="s">
        <v>105</v>
      </c>
      <c r="Q56" s="35">
        <v>30000.0</v>
      </c>
      <c r="R56" s="36" t="s">
        <v>24</v>
      </c>
      <c r="S56" s="37" t="s">
        <v>8</v>
      </c>
    </row>
    <row r="57">
      <c r="A57" s="11" t="s">
        <v>107</v>
      </c>
      <c r="B57" s="35">
        <v>2457.0</v>
      </c>
      <c r="C57" s="36" t="s">
        <v>24</v>
      </c>
      <c r="D57" s="37" t="s">
        <v>12</v>
      </c>
      <c r="E57" s="16"/>
      <c r="F57" s="11" t="s">
        <v>108</v>
      </c>
      <c r="G57" s="35">
        <v>10000.0</v>
      </c>
      <c r="H57" s="36" t="s">
        <v>29</v>
      </c>
      <c r="I57" s="37" t="s">
        <v>16</v>
      </c>
      <c r="J57" s="16"/>
      <c r="K57" s="11" t="s">
        <v>107</v>
      </c>
      <c r="L57" s="35">
        <v>10000.0</v>
      </c>
      <c r="M57" s="36" t="s">
        <v>24</v>
      </c>
      <c r="N57" s="37" t="s">
        <v>12</v>
      </c>
      <c r="O57" s="16"/>
      <c r="P57" s="11" t="s">
        <v>107</v>
      </c>
      <c r="Q57" s="35">
        <v>10000.0</v>
      </c>
      <c r="R57" s="36" t="s">
        <v>24</v>
      </c>
      <c r="S57" s="37" t="s">
        <v>12</v>
      </c>
    </row>
    <row r="58">
      <c r="A58" s="11" t="s">
        <v>109</v>
      </c>
      <c r="B58" s="35">
        <v>500.0</v>
      </c>
      <c r="C58" s="36" t="s">
        <v>24</v>
      </c>
      <c r="D58" s="37" t="s">
        <v>15</v>
      </c>
      <c r="E58" s="16"/>
      <c r="F58" s="11" t="s">
        <v>110</v>
      </c>
      <c r="G58" s="35">
        <v>30000.0</v>
      </c>
      <c r="H58" s="36" t="s">
        <v>24</v>
      </c>
      <c r="I58" s="37" t="s">
        <v>75</v>
      </c>
      <c r="J58" s="16"/>
      <c r="K58" s="11" t="s">
        <v>109</v>
      </c>
      <c r="L58" s="35">
        <v>1500.0</v>
      </c>
      <c r="M58" s="36" t="s">
        <v>24</v>
      </c>
      <c r="N58" s="37" t="s">
        <v>15</v>
      </c>
      <c r="O58" s="16"/>
      <c r="P58" s="11" t="s">
        <v>109</v>
      </c>
      <c r="Q58" s="35">
        <v>1500.0</v>
      </c>
      <c r="R58" s="36" t="s">
        <v>24</v>
      </c>
      <c r="S58" s="37" t="s">
        <v>15</v>
      </c>
    </row>
    <row r="59">
      <c r="A59" s="11" t="s">
        <v>111</v>
      </c>
      <c r="B59" s="35">
        <v>44332.0</v>
      </c>
      <c r="C59" s="36" t="s">
        <v>24</v>
      </c>
      <c r="D59" s="37" t="s">
        <v>13</v>
      </c>
      <c r="E59" s="16"/>
      <c r="F59" s="11" t="s">
        <v>112</v>
      </c>
      <c r="G59" s="35">
        <v>8000.0</v>
      </c>
      <c r="H59" s="36" t="s">
        <v>29</v>
      </c>
      <c r="I59" s="37" t="s">
        <v>16</v>
      </c>
      <c r="J59" s="16"/>
      <c r="K59" s="11" t="s">
        <v>111</v>
      </c>
      <c r="L59" s="35">
        <v>25000.0</v>
      </c>
      <c r="M59" s="36" t="s">
        <v>24</v>
      </c>
      <c r="N59" s="37" t="s">
        <v>13</v>
      </c>
      <c r="O59" s="16"/>
      <c r="P59" s="11" t="s">
        <v>111</v>
      </c>
      <c r="Q59" s="35">
        <v>25000.0</v>
      </c>
      <c r="R59" s="36" t="s">
        <v>24</v>
      </c>
      <c r="S59" s="37" t="s">
        <v>13</v>
      </c>
    </row>
    <row r="60">
      <c r="A60" s="11" t="s">
        <v>113</v>
      </c>
      <c r="B60" s="35">
        <v>20000.0</v>
      </c>
      <c r="C60" s="36" t="s">
        <v>24</v>
      </c>
      <c r="D60" s="37" t="s">
        <v>15</v>
      </c>
      <c r="E60" s="16"/>
      <c r="F60" s="11" t="s">
        <v>114</v>
      </c>
      <c r="G60" s="35">
        <v>20000.0</v>
      </c>
      <c r="H60" s="36" t="s">
        <v>24</v>
      </c>
      <c r="I60" s="37" t="s">
        <v>13</v>
      </c>
      <c r="J60" s="16"/>
      <c r="K60" s="11" t="s">
        <v>113</v>
      </c>
      <c r="L60" s="35">
        <v>20000.0</v>
      </c>
      <c r="M60" s="36" t="s">
        <v>24</v>
      </c>
      <c r="N60" s="37" t="s">
        <v>15</v>
      </c>
      <c r="O60" s="16"/>
      <c r="P60" s="11" t="s">
        <v>113</v>
      </c>
      <c r="Q60" s="35">
        <v>20000.0</v>
      </c>
      <c r="R60" s="36" t="s">
        <v>24</v>
      </c>
      <c r="S60" s="37" t="s">
        <v>15</v>
      </c>
    </row>
    <row r="61">
      <c r="A61" s="11" t="s">
        <v>115</v>
      </c>
      <c r="B61" s="35">
        <v>5000.0</v>
      </c>
      <c r="C61" s="36" t="s">
        <v>24</v>
      </c>
      <c r="D61" s="37" t="s">
        <v>14</v>
      </c>
      <c r="E61" s="16"/>
      <c r="F61" s="11" t="s">
        <v>116</v>
      </c>
      <c r="G61" s="35">
        <v>3000.0</v>
      </c>
      <c r="H61" s="36" t="s">
        <v>24</v>
      </c>
      <c r="I61" s="37" t="s">
        <v>10</v>
      </c>
      <c r="J61" s="16"/>
      <c r="K61" s="11" t="s">
        <v>115</v>
      </c>
      <c r="L61" s="35">
        <v>5000.0</v>
      </c>
      <c r="M61" s="36" t="s">
        <v>24</v>
      </c>
      <c r="N61" s="37" t="s">
        <v>14</v>
      </c>
      <c r="O61" s="16"/>
      <c r="P61" s="11" t="s">
        <v>115</v>
      </c>
      <c r="Q61" s="35">
        <v>5000.0</v>
      </c>
      <c r="R61" s="36" t="s">
        <v>24</v>
      </c>
      <c r="S61" s="37" t="s">
        <v>14</v>
      </c>
    </row>
    <row r="62">
      <c r="A62" s="11" t="s">
        <v>117</v>
      </c>
      <c r="B62" s="35">
        <v>15000.0</v>
      </c>
      <c r="C62" s="36" t="s">
        <v>24</v>
      </c>
      <c r="D62" s="37" t="s">
        <v>15</v>
      </c>
      <c r="E62" s="16"/>
      <c r="F62" s="11" t="s">
        <v>118</v>
      </c>
      <c r="G62" s="35">
        <v>12000.0</v>
      </c>
      <c r="H62" s="36" t="s">
        <v>24</v>
      </c>
      <c r="I62" s="37" t="s">
        <v>12</v>
      </c>
      <c r="J62" s="16"/>
      <c r="K62" s="11" t="s">
        <v>117</v>
      </c>
      <c r="L62" s="35">
        <v>15000.0</v>
      </c>
      <c r="M62" s="36" t="s">
        <v>24</v>
      </c>
      <c r="N62" s="37" t="s">
        <v>15</v>
      </c>
      <c r="O62" s="16"/>
      <c r="P62" s="11" t="s">
        <v>117</v>
      </c>
      <c r="Q62" s="35">
        <v>15000.0</v>
      </c>
      <c r="R62" s="36" t="s">
        <v>24</v>
      </c>
      <c r="S62" s="37" t="s">
        <v>15</v>
      </c>
    </row>
    <row r="63">
      <c r="A63" s="11" t="s">
        <v>119</v>
      </c>
      <c r="B63" s="35">
        <v>8000.0</v>
      </c>
      <c r="C63" s="36" t="s">
        <v>24</v>
      </c>
      <c r="D63" s="37" t="s">
        <v>15</v>
      </c>
      <c r="E63" s="16"/>
      <c r="F63" s="11" t="s">
        <v>120</v>
      </c>
      <c r="G63" s="35">
        <v>25000.0</v>
      </c>
      <c r="H63" s="36" t="s">
        <v>29</v>
      </c>
      <c r="I63" s="37" t="s">
        <v>16</v>
      </c>
      <c r="J63" s="16"/>
      <c r="K63" s="11" t="s">
        <v>119</v>
      </c>
      <c r="L63" s="35">
        <v>8000.0</v>
      </c>
      <c r="M63" s="36" t="s">
        <v>24</v>
      </c>
      <c r="N63" s="37" t="s">
        <v>15</v>
      </c>
      <c r="O63" s="16"/>
      <c r="P63" s="11" t="s">
        <v>119</v>
      </c>
      <c r="Q63" s="35">
        <v>8000.0</v>
      </c>
      <c r="R63" s="36" t="s">
        <v>24</v>
      </c>
      <c r="S63" s="37" t="s">
        <v>15</v>
      </c>
    </row>
    <row r="64">
      <c r="A64" s="11" t="s">
        <v>121</v>
      </c>
      <c r="B64" s="35">
        <v>60000.0</v>
      </c>
      <c r="C64" s="36" t="s">
        <v>24</v>
      </c>
      <c r="D64" s="37" t="s">
        <v>14</v>
      </c>
      <c r="E64" s="16"/>
      <c r="F64" s="11" t="s">
        <v>122</v>
      </c>
      <c r="G64" s="35">
        <v>8000.0</v>
      </c>
      <c r="H64" s="36" t="s">
        <v>24</v>
      </c>
      <c r="I64" s="37" t="s">
        <v>15</v>
      </c>
      <c r="J64" s="16"/>
      <c r="K64" s="11" t="s">
        <v>41</v>
      </c>
      <c r="L64" s="35">
        <v>33.0</v>
      </c>
      <c r="M64" s="36" t="s">
        <v>24</v>
      </c>
      <c r="N64" s="37" t="s">
        <v>15</v>
      </c>
      <c r="O64" s="16"/>
      <c r="P64" s="11" t="s">
        <v>121</v>
      </c>
      <c r="Q64" s="35">
        <v>60000.0</v>
      </c>
      <c r="R64" s="36" t="s">
        <v>24</v>
      </c>
      <c r="S64" s="37" t="s">
        <v>14</v>
      </c>
    </row>
    <row r="65">
      <c r="A65" s="11" t="s">
        <v>123</v>
      </c>
      <c r="B65" s="35">
        <v>12000.0</v>
      </c>
      <c r="C65" s="36" t="s">
        <v>24</v>
      </c>
      <c r="D65" s="37" t="s">
        <v>14</v>
      </c>
      <c r="E65" s="16"/>
      <c r="F65" s="11" t="s">
        <v>124</v>
      </c>
      <c r="G65" s="35">
        <v>10000.0</v>
      </c>
      <c r="H65" s="36" t="s">
        <v>24</v>
      </c>
      <c r="I65" s="37" t="s">
        <v>14</v>
      </c>
      <c r="J65" s="16"/>
      <c r="K65" s="11" t="s">
        <v>44</v>
      </c>
      <c r="L65" s="35">
        <v>446.0</v>
      </c>
      <c r="M65" s="36" t="s">
        <v>29</v>
      </c>
      <c r="N65" s="37" t="s">
        <v>16</v>
      </c>
      <c r="O65" s="16"/>
      <c r="P65" s="11" t="s">
        <v>123</v>
      </c>
      <c r="Q65" s="35">
        <v>12000.0</v>
      </c>
      <c r="R65" s="36" t="s">
        <v>24</v>
      </c>
      <c r="S65" s="37" t="s">
        <v>14</v>
      </c>
    </row>
    <row r="66">
      <c r="A66" s="11" t="s">
        <v>125</v>
      </c>
      <c r="B66" s="35">
        <v>223.0</v>
      </c>
      <c r="C66" s="36" t="s">
        <v>24</v>
      </c>
      <c r="D66" s="37" t="s">
        <v>6</v>
      </c>
      <c r="E66" s="16"/>
      <c r="F66" s="11" t="s">
        <v>126</v>
      </c>
      <c r="G66" s="35">
        <v>800.0</v>
      </c>
      <c r="H66" s="36" t="s">
        <v>24</v>
      </c>
      <c r="I66" s="37" t="s">
        <v>6</v>
      </c>
      <c r="J66" s="16"/>
      <c r="K66" s="11" t="s">
        <v>47</v>
      </c>
      <c r="L66" s="35">
        <v>752.0</v>
      </c>
      <c r="M66" s="36" t="s">
        <v>29</v>
      </c>
      <c r="N66" s="37" t="s">
        <v>16</v>
      </c>
      <c r="O66" s="16"/>
      <c r="P66" s="11" t="s">
        <v>125</v>
      </c>
      <c r="Q66" s="35">
        <v>7000.0</v>
      </c>
      <c r="R66" s="36" t="s">
        <v>24</v>
      </c>
      <c r="S66" s="37" t="s">
        <v>6</v>
      </c>
    </row>
    <row r="67">
      <c r="A67" s="11" t="s">
        <v>127</v>
      </c>
      <c r="B67" s="35">
        <v>4000.0</v>
      </c>
      <c r="C67" s="36" t="s">
        <v>24</v>
      </c>
      <c r="D67" s="37" t="s">
        <v>6</v>
      </c>
      <c r="E67" s="16"/>
      <c r="F67" s="11" t="s">
        <v>128</v>
      </c>
      <c r="G67" s="35">
        <v>45000.0</v>
      </c>
      <c r="H67" s="36" t="s">
        <v>24</v>
      </c>
      <c r="I67" s="37" t="s">
        <v>14</v>
      </c>
      <c r="J67" s="16"/>
      <c r="K67" s="11" t="s">
        <v>50</v>
      </c>
      <c r="L67" s="35">
        <v>836.0</v>
      </c>
      <c r="M67" s="36" t="s">
        <v>24</v>
      </c>
      <c r="N67" s="37" t="s">
        <v>10</v>
      </c>
      <c r="O67" s="16"/>
      <c r="P67" s="11" t="s">
        <v>127</v>
      </c>
      <c r="Q67" s="35">
        <v>4000.0</v>
      </c>
      <c r="R67" s="36" t="s">
        <v>24</v>
      </c>
      <c r="S67" s="37" t="s">
        <v>6</v>
      </c>
    </row>
    <row r="68">
      <c r="A68" s="11" t="s">
        <v>129</v>
      </c>
      <c r="B68" s="35">
        <v>244.0</v>
      </c>
      <c r="C68" s="36" t="s">
        <v>29</v>
      </c>
      <c r="D68" s="37" t="s">
        <v>16</v>
      </c>
      <c r="E68" s="16"/>
      <c r="F68" s="11" t="s">
        <v>130</v>
      </c>
      <c r="G68" s="35">
        <v>100000.0</v>
      </c>
      <c r="H68" s="36" t="s">
        <v>29</v>
      </c>
      <c r="I68" s="37" t="s">
        <v>16</v>
      </c>
      <c r="J68" s="16"/>
      <c r="K68" s="11" t="s">
        <v>53</v>
      </c>
      <c r="L68" s="35">
        <v>3566.0</v>
      </c>
      <c r="M68" s="36" t="s">
        <v>24</v>
      </c>
      <c r="N68" s="37" t="s">
        <v>8</v>
      </c>
      <c r="O68" s="16"/>
      <c r="P68" s="11" t="s">
        <v>129</v>
      </c>
      <c r="Q68" s="35">
        <v>30000.0</v>
      </c>
      <c r="R68" s="36" t="s">
        <v>29</v>
      </c>
      <c r="S68" s="37" t="s">
        <v>16</v>
      </c>
    </row>
    <row r="69">
      <c r="A69" s="11" t="s">
        <v>131</v>
      </c>
      <c r="B69" s="35">
        <v>22467.0</v>
      </c>
      <c r="C69" s="36" t="s">
        <v>24</v>
      </c>
      <c r="D69" s="37" t="s">
        <v>15</v>
      </c>
      <c r="E69" s="16"/>
      <c r="F69" s="11" t="s">
        <v>132</v>
      </c>
      <c r="G69" s="35">
        <v>2000.0</v>
      </c>
      <c r="H69" s="36" t="s">
        <v>24</v>
      </c>
      <c r="I69" s="37" t="s">
        <v>15</v>
      </c>
      <c r="J69" s="16"/>
      <c r="K69" s="11" t="s">
        <v>56</v>
      </c>
      <c r="L69" s="35">
        <v>2563.0</v>
      </c>
      <c r="M69" s="36" t="s">
        <v>24</v>
      </c>
      <c r="N69" s="37" t="s">
        <v>12</v>
      </c>
      <c r="O69" s="16"/>
      <c r="P69" s="11" t="s">
        <v>131</v>
      </c>
      <c r="Q69" s="35">
        <v>2500.0</v>
      </c>
      <c r="R69" s="36" t="s">
        <v>24</v>
      </c>
      <c r="S69" s="37" t="s">
        <v>15</v>
      </c>
    </row>
    <row r="70">
      <c r="A70" s="11" t="s">
        <v>133</v>
      </c>
      <c r="B70" s="35">
        <v>5433.0</v>
      </c>
      <c r="C70" s="36" t="s">
        <v>24</v>
      </c>
      <c r="D70" s="37" t="s">
        <v>12</v>
      </c>
      <c r="E70" s="16"/>
      <c r="F70" s="11" t="s">
        <v>134</v>
      </c>
      <c r="G70" s="35">
        <v>400.0</v>
      </c>
      <c r="H70" s="36" t="s">
        <v>24</v>
      </c>
      <c r="I70" s="37" t="s">
        <v>12</v>
      </c>
      <c r="J70" s="16"/>
      <c r="K70" s="11" t="s">
        <v>59</v>
      </c>
      <c r="L70" s="35">
        <v>2456.0</v>
      </c>
      <c r="M70" s="36" t="s">
        <v>24</v>
      </c>
      <c r="N70" s="37" t="s">
        <v>14</v>
      </c>
      <c r="O70" s="16"/>
      <c r="P70" s="11" t="s">
        <v>133</v>
      </c>
      <c r="Q70" s="35">
        <v>20000.0</v>
      </c>
      <c r="R70" s="36" t="s">
        <v>24</v>
      </c>
      <c r="S70" s="37" t="s">
        <v>12</v>
      </c>
    </row>
    <row r="71">
      <c r="A71" s="11" t="s">
        <v>135</v>
      </c>
      <c r="B71" s="35">
        <v>6784.0</v>
      </c>
      <c r="C71" s="36" t="s">
        <v>24</v>
      </c>
      <c r="D71" s="37" t="s">
        <v>75</v>
      </c>
      <c r="E71" s="16"/>
      <c r="F71" s="11" t="s">
        <v>136</v>
      </c>
      <c r="G71" s="35">
        <v>15000.0</v>
      </c>
      <c r="H71" s="36" t="s">
        <v>29</v>
      </c>
      <c r="I71" s="37" t="s">
        <v>16</v>
      </c>
      <c r="J71" s="16"/>
      <c r="K71" s="11" t="s">
        <v>62</v>
      </c>
      <c r="L71" s="35">
        <v>321.0</v>
      </c>
      <c r="M71" s="36" t="s">
        <v>24</v>
      </c>
      <c r="N71" s="37" t="s">
        <v>14</v>
      </c>
      <c r="O71" s="16"/>
      <c r="P71" s="11" t="s">
        <v>135</v>
      </c>
      <c r="Q71" s="35">
        <v>50000.0</v>
      </c>
      <c r="R71" s="36" t="s">
        <v>24</v>
      </c>
      <c r="S71" s="37" t="s">
        <v>75</v>
      </c>
    </row>
    <row r="72">
      <c r="A72" s="11" t="s">
        <v>137</v>
      </c>
      <c r="B72" s="35">
        <v>35789.0</v>
      </c>
      <c r="C72" s="36" t="s">
        <v>24</v>
      </c>
      <c r="D72" s="37" t="s">
        <v>14</v>
      </c>
      <c r="E72" s="16"/>
      <c r="F72" s="11" t="s">
        <v>138</v>
      </c>
      <c r="G72" s="35">
        <v>5000.0</v>
      </c>
      <c r="H72" s="36" t="s">
        <v>24</v>
      </c>
      <c r="I72" s="37" t="s">
        <v>15</v>
      </c>
      <c r="J72" s="16"/>
      <c r="K72" s="11" t="s">
        <v>65</v>
      </c>
      <c r="L72" s="35">
        <v>578.0</v>
      </c>
      <c r="M72" s="36" t="s">
        <v>24</v>
      </c>
      <c r="N72" s="37" t="s">
        <v>15</v>
      </c>
      <c r="O72" s="16"/>
      <c r="P72" s="11" t="s">
        <v>137</v>
      </c>
      <c r="Q72" s="35">
        <v>10000.0</v>
      </c>
      <c r="R72" s="36" t="s">
        <v>24</v>
      </c>
      <c r="S72" s="37" t="s">
        <v>14</v>
      </c>
    </row>
    <row r="73">
      <c r="A73" s="11" t="s">
        <v>114</v>
      </c>
      <c r="B73" s="35">
        <v>244678.0</v>
      </c>
      <c r="C73" s="36" t="s">
        <v>24</v>
      </c>
      <c r="D73" s="37" t="s">
        <v>13</v>
      </c>
      <c r="E73" s="16"/>
      <c r="F73" s="11" t="s">
        <v>139</v>
      </c>
      <c r="G73" s="35">
        <v>2500.0</v>
      </c>
      <c r="H73" s="36" t="s">
        <v>24</v>
      </c>
      <c r="I73" s="37" t="s">
        <v>10</v>
      </c>
      <c r="J73" s="16"/>
      <c r="K73" s="11" t="s">
        <v>68</v>
      </c>
      <c r="L73" s="35">
        <v>3357.0</v>
      </c>
      <c r="M73" s="36" t="s">
        <v>29</v>
      </c>
      <c r="N73" s="37" t="s">
        <v>16</v>
      </c>
      <c r="O73" s="16"/>
      <c r="P73" s="11" t="s">
        <v>114</v>
      </c>
      <c r="Q73" s="35">
        <v>15000.0</v>
      </c>
      <c r="R73" s="36" t="s">
        <v>24</v>
      </c>
      <c r="S73" s="37" t="s">
        <v>13</v>
      </c>
    </row>
    <row r="74">
      <c r="A74" s="11" t="s">
        <v>140</v>
      </c>
      <c r="B74" s="35">
        <v>4433.0</v>
      </c>
      <c r="C74" s="36" t="s">
        <v>24</v>
      </c>
      <c r="D74" s="37" t="s">
        <v>10</v>
      </c>
      <c r="E74" s="16"/>
      <c r="F74" s="11" t="s">
        <v>141</v>
      </c>
      <c r="G74" s="35">
        <v>5000.0</v>
      </c>
      <c r="H74" s="36" t="s">
        <v>24</v>
      </c>
      <c r="I74" s="37" t="s">
        <v>8</v>
      </c>
      <c r="J74" s="16"/>
      <c r="K74" s="11" t="s">
        <v>70</v>
      </c>
      <c r="L74" s="35">
        <v>22.0</v>
      </c>
      <c r="M74" s="36" t="s">
        <v>24</v>
      </c>
      <c r="N74" s="37" t="s">
        <v>15</v>
      </c>
      <c r="O74" s="16"/>
      <c r="P74" s="11" t="s">
        <v>140</v>
      </c>
      <c r="Q74" s="35">
        <v>5000.0</v>
      </c>
      <c r="R74" s="36" t="s">
        <v>24</v>
      </c>
      <c r="S74" s="37" t="s">
        <v>10</v>
      </c>
    </row>
    <row r="75">
      <c r="A75" s="11" t="s">
        <v>142</v>
      </c>
      <c r="B75" s="35">
        <v>50000.0</v>
      </c>
      <c r="C75" s="36" t="s">
        <v>29</v>
      </c>
      <c r="D75" s="37" t="s">
        <v>16</v>
      </c>
      <c r="F75" s="11" t="s">
        <v>143</v>
      </c>
      <c r="G75" s="35">
        <v>3000.0</v>
      </c>
      <c r="H75" s="36" t="s">
        <v>24</v>
      </c>
      <c r="I75" s="37" t="s">
        <v>15</v>
      </c>
      <c r="K75" s="11" t="s">
        <v>38</v>
      </c>
      <c r="L75" s="35">
        <v>500.0</v>
      </c>
      <c r="M75" s="36" t="s">
        <v>24</v>
      </c>
      <c r="N75" s="37" t="s">
        <v>12</v>
      </c>
      <c r="O75" s="16"/>
      <c r="P75" s="11" t="s">
        <v>142</v>
      </c>
      <c r="Q75" s="35">
        <v>50000.0</v>
      </c>
      <c r="R75" s="36" t="s">
        <v>29</v>
      </c>
      <c r="S75" s="37" t="s">
        <v>16</v>
      </c>
    </row>
    <row r="76">
      <c r="A76" s="11" t="s">
        <v>144</v>
      </c>
      <c r="B76" s="35">
        <v>35678.0</v>
      </c>
      <c r="C76" s="36" t="s">
        <v>24</v>
      </c>
      <c r="D76" s="37" t="s">
        <v>15</v>
      </c>
      <c r="F76" s="11" t="s">
        <v>145</v>
      </c>
      <c r="G76" s="35">
        <v>30000.0</v>
      </c>
      <c r="H76" s="36" t="s">
        <v>24</v>
      </c>
      <c r="I76" s="37" t="s">
        <v>8</v>
      </c>
      <c r="K76" s="11" t="s">
        <v>72</v>
      </c>
      <c r="L76" s="35">
        <v>300.0</v>
      </c>
      <c r="M76" s="36" t="s">
        <v>24</v>
      </c>
      <c r="N76" s="37" t="s">
        <v>15</v>
      </c>
      <c r="O76" s="16"/>
      <c r="P76" s="11" t="s">
        <v>144</v>
      </c>
      <c r="Q76" s="35">
        <v>8000.0</v>
      </c>
      <c r="R76" s="36" t="s">
        <v>24</v>
      </c>
      <c r="S76" s="37" t="s">
        <v>15</v>
      </c>
    </row>
    <row r="77">
      <c r="A77" s="11" t="s">
        <v>146</v>
      </c>
      <c r="B77" s="35">
        <v>333678.0</v>
      </c>
      <c r="C77" s="36" t="s">
        <v>24</v>
      </c>
      <c r="D77" s="37" t="s">
        <v>15</v>
      </c>
      <c r="F77" s="11" t="s">
        <v>147</v>
      </c>
      <c r="G77" s="35">
        <v>2000.0</v>
      </c>
      <c r="H77" s="36" t="s">
        <v>24</v>
      </c>
      <c r="I77" s="37" t="s">
        <v>6</v>
      </c>
      <c r="K77" s="11" t="s">
        <v>73</v>
      </c>
      <c r="L77" s="35">
        <v>3500.0</v>
      </c>
      <c r="M77" s="36" t="s">
        <v>24</v>
      </c>
      <c r="N77" s="37" t="s">
        <v>6</v>
      </c>
      <c r="O77" s="16"/>
      <c r="P77" s="11" t="s">
        <v>146</v>
      </c>
      <c r="Q77" s="35">
        <v>2000.0</v>
      </c>
      <c r="R77" s="36" t="s">
        <v>24</v>
      </c>
      <c r="S77" s="37" t="s">
        <v>15</v>
      </c>
    </row>
    <row r="78">
      <c r="A78" s="11" t="s">
        <v>148</v>
      </c>
      <c r="B78" s="35">
        <v>3578.0</v>
      </c>
      <c r="C78" s="36" t="s">
        <v>29</v>
      </c>
      <c r="D78" s="37" t="s">
        <v>16</v>
      </c>
      <c r="F78" s="11" t="s">
        <v>149</v>
      </c>
      <c r="G78" s="35">
        <v>1500.0</v>
      </c>
      <c r="H78" s="36" t="s">
        <v>24</v>
      </c>
      <c r="I78" s="37" t="s">
        <v>15</v>
      </c>
      <c r="K78" s="11" t="s">
        <v>74</v>
      </c>
      <c r="L78" s="35">
        <v>25000.0</v>
      </c>
      <c r="M78" s="36" t="s">
        <v>24</v>
      </c>
      <c r="N78" s="37" t="s">
        <v>75</v>
      </c>
      <c r="O78" s="16"/>
      <c r="P78" s="11" t="s">
        <v>148</v>
      </c>
      <c r="Q78" s="35">
        <v>15000.0</v>
      </c>
      <c r="R78" s="36" t="s">
        <v>29</v>
      </c>
      <c r="S78" s="37" t="s">
        <v>16</v>
      </c>
    </row>
    <row r="79">
      <c r="A79" s="11" t="s">
        <v>150</v>
      </c>
      <c r="B79" s="35">
        <v>3356788.0</v>
      </c>
      <c r="C79" s="36" t="s">
        <v>24</v>
      </c>
      <c r="D79" s="37" t="s">
        <v>6</v>
      </c>
      <c r="F79" s="11" t="s">
        <v>151</v>
      </c>
      <c r="G79" s="35">
        <v>1200.0</v>
      </c>
      <c r="H79" s="36" t="s">
        <v>29</v>
      </c>
      <c r="I79" s="37" t="s">
        <v>16</v>
      </c>
      <c r="K79" s="11" t="s">
        <v>76</v>
      </c>
      <c r="L79" s="35">
        <v>6000.0</v>
      </c>
      <c r="M79" s="36" t="s">
        <v>24</v>
      </c>
      <c r="N79" s="37" t="s">
        <v>14</v>
      </c>
      <c r="O79" s="16"/>
      <c r="P79" s="11" t="s">
        <v>150</v>
      </c>
      <c r="Q79" s="35">
        <v>2500.0</v>
      </c>
      <c r="R79" s="36" t="s">
        <v>24</v>
      </c>
      <c r="S79" s="37" t="s">
        <v>6</v>
      </c>
    </row>
    <row r="80">
      <c r="A80" s="11" t="s">
        <v>152</v>
      </c>
      <c r="B80" s="35">
        <v>3000.0</v>
      </c>
      <c r="C80" s="36" t="s">
        <v>29</v>
      </c>
      <c r="D80" s="37" t="s">
        <v>16</v>
      </c>
      <c r="F80" s="11" t="s">
        <v>152</v>
      </c>
      <c r="G80" s="35">
        <v>3000.0</v>
      </c>
      <c r="H80" s="36" t="s">
        <v>29</v>
      </c>
      <c r="I80" s="37" t="s">
        <v>16</v>
      </c>
      <c r="K80" s="11" t="s">
        <v>77</v>
      </c>
      <c r="L80" s="35">
        <v>10000.0</v>
      </c>
      <c r="M80" s="36" t="s">
        <v>24</v>
      </c>
      <c r="N80" s="37" t="s">
        <v>15</v>
      </c>
      <c r="O80" s="16"/>
      <c r="P80" s="11" t="s">
        <v>152</v>
      </c>
      <c r="Q80" s="35">
        <v>3000.0</v>
      </c>
      <c r="R80" s="36" t="s">
        <v>29</v>
      </c>
      <c r="S80" s="37" t="s">
        <v>16</v>
      </c>
    </row>
    <row r="81">
      <c r="A81" s="11" t="s">
        <v>153</v>
      </c>
      <c r="B81" s="35">
        <v>12000.0</v>
      </c>
      <c r="C81" s="36" t="s">
        <v>24</v>
      </c>
      <c r="D81" s="37" t="s">
        <v>8</v>
      </c>
      <c r="F81" s="11" t="s">
        <v>153</v>
      </c>
      <c r="G81" s="35">
        <v>12000.0</v>
      </c>
      <c r="H81" s="36" t="s">
        <v>24</v>
      </c>
      <c r="I81" s="37" t="s">
        <v>8</v>
      </c>
      <c r="K81" s="11" t="s">
        <v>78</v>
      </c>
      <c r="L81" s="35">
        <v>12000.0</v>
      </c>
      <c r="M81" s="36" t="s">
        <v>29</v>
      </c>
      <c r="N81" s="37" t="s">
        <v>16</v>
      </c>
      <c r="O81" s="16"/>
      <c r="P81" s="11" t="s">
        <v>153</v>
      </c>
      <c r="Q81" s="35">
        <v>12000.0</v>
      </c>
      <c r="R81" s="36" t="s">
        <v>24</v>
      </c>
      <c r="S81" s="37" t="s">
        <v>8</v>
      </c>
    </row>
    <row r="82">
      <c r="L82" s="16"/>
      <c r="M82" s="16"/>
      <c r="N82" s="16"/>
      <c r="O82" s="16"/>
      <c r="P82" s="16"/>
    </row>
    <row r="83">
      <c r="L83" s="16"/>
      <c r="M83" s="16"/>
      <c r="N83" s="16"/>
      <c r="O83" s="16"/>
      <c r="P83" s="16"/>
    </row>
    <row r="84">
      <c r="L84" s="16"/>
      <c r="M84" s="16"/>
      <c r="N84" s="16"/>
      <c r="O84" s="16"/>
      <c r="P84" s="16"/>
    </row>
    <row r="85">
      <c r="L85" s="16"/>
      <c r="M85" s="16"/>
      <c r="N85" s="16"/>
      <c r="O85" s="16"/>
      <c r="P85" s="16"/>
    </row>
    <row r="86">
      <c r="L86" s="16"/>
      <c r="M86" s="16"/>
      <c r="N86" s="16"/>
      <c r="O86" s="16"/>
      <c r="P86" s="16"/>
    </row>
    <row r="87">
      <c r="L87" s="16"/>
      <c r="M87" s="16"/>
      <c r="N87" s="16"/>
      <c r="O87" s="16"/>
      <c r="P87" s="16"/>
    </row>
    <row r="88">
      <c r="L88" s="16"/>
      <c r="M88" s="16"/>
      <c r="N88" s="16"/>
      <c r="O88" s="16"/>
      <c r="P88" s="16"/>
    </row>
    <row r="89">
      <c r="L89" s="16"/>
      <c r="M89" s="16"/>
      <c r="N89" s="16"/>
      <c r="O89" s="16"/>
      <c r="P89" s="16"/>
    </row>
    <row r="90">
      <c r="L90" s="16"/>
      <c r="M90" s="16"/>
      <c r="N90" s="16"/>
      <c r="O90" s="16"/>
      <c r="P90" s="16"/>
    </row>
    <row r="91">
      <c r="L91" s="16"/>
      <c r="M91" s="16"/>
      <c r="N91" s="16"/>
      <c r="O91" s="16"/>
      <c r="P91" s="16"/>
    </row>
    <row r="92">
      <c r="L92" s="16"/>
      <c r="M92" s="16"/>
      <c r="N92" s="16"/>
      <c r="O92" s="16"/>
      <c r="P92" s="16"/>
    </row>
    <row r="93">
      <c r="L93" s="16"/>
      <c r="M93" s="16"/>
      <c r="N93" s="16"/>
      <c r="O93" s="16"/>
      <c r="P93" s="16"/>
    </row>
    <row r="94">
      <c r="L94" s="16"/>
      <c r="M94" s="16"/>
      <c r="N94" s="16"/>
      <c r="O94" s="16"/>
      <c r="P94" s="16"/>
    </row>
    <row r="95">
      <c r="L95" s="16"/>
      <c r="M95" s="16"/>
      <c r="N95" s="16"/>
      <c r="O95" s="16"/>
      <c r="P95" s="16"/>
    </row>
    <row r="96">
      <c r="L96" s="16"/>
      <c r="M96" s="16"/>
      <c r="N96" s="16"/>
      <c r="O96" s="16"/>
      <c r="P96" s="16"/>
    </row>
    <row r="97">
      <c r="L97" s="16"/>
      <c r="M97" s="16"/>
      <c r="N97" s="16"/>
      <c r="O97" s="16"/>
      <c r="P97" s="16"/>
    </row>
    <row r="98">
      <c r="L98" s="16"/>
      <c r="M98" s="16"/>
      <c r="N98" s="16"/>
      <c r="O98" s="16"/>
      <c r="P98" s="16"/>
    </row>
    <row r="99">
      <c r="L99" s="16"/>
      <c r="M99" s="16"/>
      <c r="N99" s="16"/>
      <c r="O99" s="16"/>
      <c r="P99" s="16"/>
    </row>
    <row r="100">
      <c r="L100" s="16"/>
      <c r="M100" s="16"/>
      <c r="N100" s="16"/>
      <c r="O100" s="16"/>
      <c r="P100" s="16"/>
    </row>
    <row r="101">
      <c r="L101" s="16"/>
      <c r="M101" s="16"/>
      <c r="N101" s="16"/>
      <c r="O101" s="16"/>
      <c r="P101" s="16"/>
    </row>
    <row r="102">
      <c r="L102" s="16"/>
      <c r="M102" s="16"/>
      <c r="N102" s="16"/>
      <c r="O102" s="16"/>
      <c r="P102" s="16"/>
    </row>
    <row r="103">
      <c r="L103" s="16"/>
      <c r="M103" s="16"/>
      <c r="N103" s="16"/>
      <c r="O103" s="16"/>
      <c r="P103" s="16"/>
    </row>
    <row r="104">
      <c r="L104" s="16"/>
      <c r="M104" s="16"/>
      <c r="N104" s="16"/>
      <c r="O104" s="16"/>
      <c r="P104" s="16"/>
    </row>
    <row r="105">
      <c r="L105" s="16"/>
      <c r="M105" s="16"/>
      <c r="N105" s="16"/>
      <c r="O105" s="16"/>
      <c r="P105" s="16"/>
    </row>
    <row r="106">
      <c r="L106" s="16"/>
      <c r="M106" s="16"/>
      <c r="N106" s="16"/>
      <c r="O106" s="16"/>
      <c r="P106" s="16"/>
    </row>
    <row r="107">
      <c r="L107" s="16"/>
      <c r="M107" s="16"/>
      <c r="N107" s="16"/>
      <c r="O107" s="16"/>
      <c r="P107" s="16"/>
    </row>
    <row r="108">
      <c r="L108" s="16"/>
      <c r="M108" s="16"/>
      <c r="N108" s="16"/>
      <c r="O108" s="16"/>
      <c r="P108" s="16"/>
    </row>
    <row r="109">
      <c r="L109" s="16"/>
      <c r="M109" s="16"/>
      <c r="N109" s="16"/>
      <c r="O109" s="16"/>
      <c r="P109" s="16"/>
    </row>
    <row r="110">
      <c r="L110" s="16"/>
      <c r="M110" s="16"/>
      <c r="N110" s="16"/>
      <c r="O110" s="16"/>
      <c r="P110" s="16"/>
    </row>
    <row r="111">
      <c r="L111" s="16"/>
      <c r="M111" s="16"/>
      <c r="N111" s="16"/>
      <c r="O111" s="16"/>
      <c r="P111" s="16"/>
    </row>
    <row r="112">
      <c r="L112" s="16"/>
      <c r="M112" s="16"/>
      <c r="N112" s="16"/>
      <c r="O112" s="16"/>
      <c r="P112" s="16"/>
    </row>
    <row r="113">
      <c r="L113" s="16"/>
      <c r="M113" s="16"/>
      <c r="N113" s="16"/>
      <c r="O113" s="16"/>
      <c r="P113" s="16"/>
    </row>
    <row r="114">
      <c r="L114" s="16"/>
      <c r="M114" s="16"/>
      <c r="N114" s="16"/>
      <c r="O114" s="16"/>
      <c r="P114" s="16"/>
    </row>
    <row r="115">
      <c r="L115" s="16"/>
      <c r="M115" s="16"/>
      <c r="N115" s="16"/>
      <c r="O115" s="16"/>
      <c r="P115" s="16"/>
    </row>
    <row r="116">
      <c r="L116" s="16"/>
      <c r="M116" s="16"/>
      <c r="N116" s="16"/>
      <c r="O116" s="16"/>
      <c r="P116" s="16"/>
    </row>
    <row r="117">
      <c r="L117" s="16"/>
      <c r="M117" s="16"/>
      <c r="N117" s="16"/>
      <c r="O117" s="16"/>
      <c r="P117" s="16"/>
    </row>
    <row r="118">
      <c r="L118" s="16"/>
      <c r="M118" s="16"/>
      <c r="N118" s="16"/>
      <c r="O118" s="16"/>
      <c r="P118" s="16"/>
    </row>
    <row r="119">
      <c r="L119" s="16"/>
      <c r="M119" s="16"/>
      <c r="N119" s="16"/>
      <c r="O119" s="16"/>
      <c r="P119" s="16"/>
    </row>
    <row r="120">
      <c r="L120" s="16"/>
      <c r="M120" s="16"/>
      <c r="N120" s="16"/>
      <c r="O120" s="16"/>
      <c r="P120" s="16"/>
    </row>
    <row r="121">
      <c r="L121" s="16"/>
      <c r="M121" s="16"/>
      <c r="N121" s="16"/>
      <c r="O121" s="16"/>
      <c r="P121" s="16"/>
    </row>
    <row r="122">
      <c r="L122" s="16"/>
      <c r="M122" s="16"/>
      <c r="N122" s="16"/>
      <c r="O122" s="16"/>
      <c r="P122" s="16"/>
    </row>
    <row r="123">
      <c r="L123" s="16"/>
      <c r="M123" s="16"/>
      <c r="N123" s="16"/>
      <c r="O123" s="16"/>
      <c r="P123" s="16"/>
    </row>
    <row r="124">
      <c r="L124" s="16"/>
      <c r="M124" s="16"/>
      <c r="N124" s="16"/>
      <c r="O124" s="16"/>
      <c r="P124" s="16"/>
    </row>
    <row r="125">
      <c r="L125" s="16"/>
      <c r="M125" s="16"/>
      <c r="N125" s="16"/>
      <c r="O125" s="16"/>
      <c r="P125" s="16"/>
    </row>
    <row r="126">
      <c r="L126" s="16"/>
      <c r="M126" s="16"/>
      <c r="N126" s="16"/>
      <c r="O126" s="16"/>
      <c r="P126" s="16"/>
    </row>
    <row r="127">
      <c r="L127" s="16"/>
      <c r="M127" s="16"/>
      <c r="N127" s="16"/>
      <c r="O127" s="16"/>
      <c r="P127" s="16"/>
    </row>
    <row r="128">
      <c r="L128" s="16"/>
      <c r="M128" s="16"/>
      <c r="N128" s="16"/>
      <c r="O128" s="16"/>
      <c r="P128" s="16"/>
    </row>
    <row r="129">
      <c r="L129" s="16"/>
      <c r="M129" s="16"/>
      <c r="N129" s="16"/>
      <c r="O129" s="16"/>
      <c r="P129" s="16"/>
    </row>
    <row r="130">
      <c r="L130" s="16"/>
      <c r="M130" s="16"/>
      <c r="N130" s="16"/>
      <c r="O130" s="16"/>
      <c r="P130" s="16"/>
    </row>
    <row r="131">
      <c r="L131" s="16"/>
      <c r="M131" s="16"/>
      <c r="N131" s="16"/>
      <c r="O131" s="16"/>
      <c r="P131" s="16"/>
    </row>
    <row r="132">
      <c r="L132" s="16"/>
      <c r="M132" s="16"/>
      <c r="N132" s="16"/>
      <c r="O132" s="16"/>
      <c r="P132" s="16"/>
    </row>
    <row r="133">
      <c r="L133" s="16"/>
      <c r="M133" s="16"/>
      <c r="N133" s="16"/>
      <c r="O133" s="16"/>
      <c r="P133" s="16"/>
    </row>
    <row r="134">
      <c r="L134" s="16"/>
      <c r="M134" s="16"/>
      <c r="N134" s="16"/>
      <c r="O134" s="16"/>
      <c r="P134" s="16"/>
    </row>
    <row r="135">
      <c r="L135" s="16"/>
      <c r="M135" s="16"/>
      <c r="N135" s="16"/>
      <c r="O135" s="16"/>
      <c r="P135" s="16"/>
    </row>
    <row r="136">
      <c r="L136" s="16"/>
      <c r="M136" s="16"/>
      <c r="N136" s="16"/>
      <c r="O136" s="16"/>
      <c r="P136" s="16"/>
    </row>
    <row r="137">
      <c r="L137" s="16"/>
      <c r="M137" s="16"/>
      <c r="N137" s="16"/>
      <c r="O137" s="16"/>
      <c r="P137" s="16"/>
    </row>
    <row r="138">
      <c r="L138" s="16"/>
      <c r="M138" s="16"/>
      <c r="N138" s="16"/>
      <c r="O138" s="16"/>
      <c r="P138" s="16"/>
    </row>
    <row r="139">
      <c r="L139" s="16"/>
      <c r="M139" s="16"/>
      <c r="N139" s="16"/>
      <c r="O139" s="16"/>
      <c r="P139" s="16"/>
    </row>
    <row r="140">
      <c r="L140" s="16"/>
      <c r="M140" s="16"/>
      <c r="N140" s="16"/>
      <c r="O140" s="16"/>
      <c r="P140" s="16"/>
    </row>
    <row r="141">
      <c r="L141" s="16"/>
      <c r="M141" s="16"/>
      <c r="N141" s="16"/>
      <c r="O141" s="16"/>
      <c r="P141" s="16"/>
    </row>
    <row r="142">
      <c r="L142" s="16"/>
      <c r="M142" s="16"/>
      <c r="N142" s="16"/>
      <c r="O142" s="16"/>
      <c r="P142" s="16"/>
    </row>
    <row r="143">
      <c r="L143" s="16"/>
      <c r="M143" s="16"/>
      <c r="N143" s="16"/>
      <c r="O143" s="16"/>
      <c r="P143" s="16"/>
    </row>
    <row r="144">
      <c r="L144" s="16"/>
      <c r="M144" s="16"/>
      <c r="N144" s="16"/>
      <c r="O144" s="16"/>
      <c r="P144" s="16"/>
    </row>
    <row r="145">
      <c r="L145" s="16"/>
      <c r="M145" s="16"/>
      <c r="N145" s="16"/>
      <c r="O145" s="16"/>
      <c r="P145" s="16"/>
    </row>
    <row r="146">
      <c r="L146" s="16"/>
      <c r="M146" s="16"/>
      <c r="N146" s="16"/>
      <c r="O146" s="16"/>
      <c r="P146" s="16"/>
    </row>
    <row r="147">
      <c r="L147" s="16"/>
      <c r="M147" s="16"/>
      <c r="N147" s="16"/>
      <c r="O147" s="16"/>
      <c r="P147" s="16"/>
    </row>
    <row r="148">
      <c r="L148" s="16"/>
      <c r="M148" s="16"/>
      <c r="N148" s="16"/>
      <c r="O148" s="16"/>
      <c r="P148" s="16"/>
    </row>
    <row r="149">
      <c r="L149" s="16"/>
      <c r="M149" s="16"/>
      <c r="N149" s="16"/>
      <c r="O149" s="16"/>
      <c r="P149" s="16"/>
    </row>
    <row r="150">
      <c r="L150" s="16"/>
      <c r="M150" s="16"/>
      <c r="N150" s="16"/>
      <c r="O150" s="16"/>
      <c r="P150" s="16"/>
    </row>
    <row r="151">
      <c r="L151" s="16"/>
      <c r="M151" s="16"/>
      <c r="N151" s="16"/>
      <c r="O151" s="16"/>
      <c r="P151" s="16"/>
    </row>
    <row r="152">
      <c r="L152" s="16"/>
      <c r="M152" s="16"/>
      <c r="N152" s="16"/>
      <c r="O152" s="16"/>
      <c r="P152" s="16"/>
    </row>
    <row r="153">
      <c r="L153" s="16"/>
      <c r="M153" s="16"/>
      <c r="N153" s="16"/>
      <c r="O153" s="16"/>
      <c r="P153" s="16"/>
    </row>
    <row r="154">
      <c r="L154" s="16"/>
      <c r="M154" s="16"/>
      <c r="N154" s="16"/>
      <c r="O154" s="16"/>
      <c r="P154" s="16"/>
    </row>
    <row r="155">
      <c r="L155" s="16"/>
      <c r="M155" s="16"/>
      <c r="N155" s="16"/>
      <c r="O155" s="16"/>
      <c r="P155" s="16"/>
    </row>
    <row r="156">
      <c r="L156" s="16"/>
      <c r="M156" s="16"/>
      <c r="N156" s="16"/>
      <c r="O156" s="16"/>
      <c r="P156" s="16"/>
    </row>
    <row r="157">
      <c r="L157" s="16"/>
      <c r="M157" s="16"/>
      <c r="N157" s="16"/>
      <c r="O157" s="16"/>
      <c r="P157" s="16"/>
    </row>
    <row r="158">
      <c r="L158" s="16"/>
      <c r="M158" s="16"/>
      <c r="N158" s="16"/>
      <c r="O158" s="16"/>
      <c r="P158" s="16"/>
    </row>
    <row r="159">
      <c r="L159" s="16"/>
      <c r="M159" s="16"/>
      <c r="N159" s="16"/>
      <c r="O159" s="16"/>
      <c r="P159" s="16"/>
    </row>
    <row r="160">
      <c r="L160" s="16"/>
      <c r="M160" s="16"/>
      <c r="N160" s="16"/>
      <c r="O160" s="16"/>
      <c r="P160" s="16"/>
    </row>
    <row r="161">
      <c r="L161" s="16"/>
      <c r="M161" s="16"/>
      <c r="N161" s="16"/>
      <c r="O161" s="16"/>
      <c r="P161" s="16"/>
    </row>
    <row r="162">
      <c r="L162" s="16"/>
      <c r="M162" s="16"/>
      <c r="N162" s="16"/>
      <c r="O162" s="16"/>
      <c r="P162" s="16"/>
    </row>
    <row r="163">
      <c r="L163" s="16"/>
      <c r="M163" s="16"/>
      <c r="N163" s="16"/>
      <c r="O163" s="16"/>
      <c r="P163" s="16"/>
    </row>
    <row r="164">
      <c r="L164" s="16"/>
      <c r="M164" s="16"/>
      <c r="N164" s="16"/>
      <c r="O164" s="16"/>
      <c r="P164" s="16"/>
    </row>
    <row r="165">
      <c r="L165" s="16"/>
      <c r="M165" s="16"/>
      <c r="N165" s="16"/>
      <c r="O165" s="16"/>
      <c r="P165" s="16"/>
    </row>
    <row r="166">
      <c r="L166" s="16"/>
      <c r="M166" s="16"/>
      <c r="N166" s="16"/>
      <c r="O166" s="16"/>
      <c r="P166" s="16"/>
    </row>
    <row r="167">
      <c r="L167" s="16"/>
      <c r="M167" s="16"/>
      <c r="N167" s="16"/>
      <c r="O167" s="16"/>
      <c r="P167" s="16"/>
    </row>
    <row r="168">
      <c r="L168" s="16"/>
      <c r="M168" s="16"/>
      <c r="N168" s="16"/>
      <c r="O168" s="16"/>
      <c r="P168" s="16"/>
    </row>
    <row r="169">
      <c r="L169" s="16"/>
      <c r="M169" s="16"/>
      <c r="N169" s="16"/>
      <c r="O169" s="16"/>
      <c r="P169" s="16"/>
    </row>
    <row r="170">
      <c r="L170" s="16"/>
      <c r="M170" s="16"/>
      <c r="N170" s="16"/>
      <c r="O170" s="16"/>
      <c r="P170" s="16"/>
    </row>
    <row r="171">
      <c r="L171" s="16"/>
      <c r="M171" s="16"/>
      <c r="N171" s="16"/>
      <c r="O171" s="16"/>
      <c r="P171" s="16"/>
    </row>
    <row r="172">
      <c r="L172" s="16"/>
      <c r="M172" s="16"/>
      <c r="N172" s="16"/>
      <c r="O172" s="16"/>
      <c r="P172" s="16"/>
    </row>
    <row r="173">
      <c r="L173" s="16"/>
      <c r="M173" s="16"/>
      <c r="N173" s="16"/>
      <c r="O173" s="16"/>
      <c r="P173" s="16"/>
    </row>
    <row r="174">
      <c r="L174" s="16"/>
      <c r="M174" s="16"/>
      <c r="N174" s="16"/>
      <c r="O174" s="16"/>
      <c r="P174" s="16"/>
    </row>
    <row r="175">
      <c r="L175" s="16"/>
      <c r="M175" s="16"/>
      <c r="N175" s="16"/>
      <c r="O175" s="16"/>
      <c r="P175" s="16"/>
    </row>
    <row r="176">
      <c r="L176" s="16"/>
      <c r="M176" s="16"/>
      <c r="N176" s="16"/>
      <c r="O176" s="16"/>
      <c r="P176" s="16"/>
    </row>
    <row r="177">
      <c r="L177" s="16"/>
      <c r="M177" s="16"/>
      <c r="N177" s="16"/>
      <c r="O177" s="16"/>
      <c r="P177" s="16"/>
    </row>
    <row r="178">
      <c r="L178" s="16"/>
      <c r="M178" s="16"/>
      <c r="N178" s="16"/>
      <c r="O178" s="16"/>
      <c r="P178" s="16"/>
    </row>
    <row r="179">
      <c r="L179" s="16"/>
      <c r="M179" s="16"/>
      <c r="N179" s="16"/>
      <c r="O179" s="16"/>
      <c r="P179" s="16"/>
    </row>
    <row r="180">
      <c r="L180" s="16"/>
      <c r="M180" s="16"/>
      <c r="N180" s="16"/>
      <c r="O180" s="16"/>
      <c r="P180" s="16"/>
    </row>
    <row r="181">
      <c r="L181" s="16"/>
      <c r="M181" s="16"/>
      <c r="N181" s="16"/>
      <c r="O181" s="16"/>
      <c r="P181" s="16"/>
    </row>
    <row r="182">
      <c r="L182" s="16"/>
      <c r="M182" s="16"/>
      <c r="N182" s="16"/>
      <c r="O182" s="16"/>
      <c r="P182" s="16"/>
    </row>
    <row r="183">
      <c r="L183" s="16"/>
      <c r="M183" s="16"/>
      <c r="N183" s="16"/>
      <c r="O183" s="16"/>
      <c r="P183" s="16"/>
    </row>
    <row r="184">
      <c r="L184" s="16"/>
      <c r="M184" s="16"/>
      <c r="N184" s="16"/>
      <c r="O184" s="16"/>
      <c r="P184" s="16"/>
    </row>
  </sheetData>
  <drawing r:id="rId1"/>
</worksheet>
</file>