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Generales" sheetId="1" r:id="rId3"/>
    <sheet state="visible" name="Estimación" sheetId="2" r:id="rId4"/>
    <sheet state="visible" name="Coeficientes" sheetId="3" r:id="rId5"/>
    <sheet state="visible" name="Factores de Corrección" sheetId="4" r:id="rId6"/>
    <sheet state="visible" name="Fases y perfiles" sheetId="5" r:id="rId7"/>
  </sheets>
  <definedNames/>
  <calcPr/>
</workbook>
</file>

<file path=xl/sharedStrings.xml><?xml version="1.0" encoding="utf-8"?>
<sst xmlns="http://schemas.openxmlformats.org/spreadsheetml/2006/main" count="335" uniqueCount="268">
  <si>
    <t>Fact.Redond.</t>
  </si>
  <si>
    <t>HORAS DE PROGRAMACIÓN POR CADA TIPO DE UNIDAD FÍSICA</t>
  </si>
  <si>
    <t>Datos del proyecto</t>
  </si>
  <si>
    <t>OBJETOS</t>
  </si>
  <si>
    <t>Código del Proyecto</t>
  </si>
  <si>
    <t>COMPLEJIDAD</t>
  </si>
  <si>
    <t>HORAS/UNIDAD BASE</t>
  </si>
  <si>
    <t>Nombre del Proyecto</t>
  </si>
  <si>
    <t>Visualización Ampliada de Edificios</t>
  </si>
  <si>
    <t>Jefe de Proyecto</t>
  </si>
  <si>
    <t>Roi Rodríguez Huertas</t>
  </si>
  <si>
    <t>Fecha de la Estimación</t>
  </si>
  <si>
    <t>Revisado por</t>
  </si>
  <si>
    <t>Fecha de la Revisión</t>
  </si>
  <si>
    <t>HORAS/UNIDAD CORREGIDAS</t>
  </si>
  <si>
    <t>Entidades</t>
  </si>
  <si>
    <t xml:space="preserve">REQUISITOS </t>
  </si>
  <si>
    <t>Tipo de Proyecto</t>
  </si>
  <si>
    <t>ALTA</t>
  </si>
  <si>
    <t>Desarrollo</t>
  </si>
  <si>
    <t>TOTAL ENTIDADES</t>
  </si>
  <si>
    <t>Categoría</t>
  </si>
  <si>
    <t>Mediano</t>
  </si>
  <si>
    <t>NOTAS:</t>
  </si>
  <si>
    <t>TFG</t>
  </si>
  <si>
    <t>más de 5 relaciones</t>
  </si>
  <si>
    <t>MEDIA</t>
  </si>
  <si>
    <t>TOTAL VENTANAS</t>
  </si>
  <si>
    <t>3 a 5 relaciones</t>
  </si>
  <si>
    <t>TOTAL INTERFACES</t>
  </si>
  <si>
    <t>TOTAL INFORMES</t>
  </si>
  <si>
    <t>TOTAL PROCESOS</t>
  </si>
  <si>
    <t>TOTAL HORAS</t>
  </si>
  <si>
    <t>BAJA</t>
  </si>
  <si>
    <t>0 a 2 relaciones</t>
  </si>
  <si>
    <t>Ventanas</t>
  </si>
  <si>
    <t>ventana con varios elementos o dinamica</t>
  </si>
  <si>
    <t>TOTAL HORAS ESTIMADAS</t>
  </si>
  <si>
    <t>2 a 4 elementos o 1 lista</t>
  </si>
  <si>
    <t>mostrar algo simple. Menos de 2 elementos</t>
  </si>
  <si>
    <t>Interfaces</t>
  </si>
  <si>
    <t>acceso a almacen atipico, requiere implementacion</t>
  </si>
  <si>
    <t>acceso a almacen complejidad media( XML etc)</t>
  </si>
  <si>
    <t>HORAS FINALES</t>
  </si>
  <si>
    <t>acceso a 1 almacen externo sencillo</t>
  </si>
  <si>
    <t>Informes</t>
  </si>
  <si>
    <t>Procesos</t>
  </si>
  <si>
    <t>proceso complejo, algoritmo complejo, hasta 10 func., 20 variables.</t>
  </si>
  <si>
    <t>Todo-gestionProy y requisitos</t>
  </si>
  <si>
    <t>proceso medio, hasta 5 funciones sencillas, o 2 complejas, 10 variables</t>
  </si>
  <si>
    <t>ID</t>
  </si>
  <si>
    <t>proceso sencillo, hasta 3 funciones sencillas con 5 variables</t>
  </si>
  <si>
    <t>DESCRIPCIÓN</t>
  </si>
  <si>
    <t>A</t>
  </si>
  <si>
    <t>M</t>
  </si>
  <si>
    <t>B</t>
  </si>
  <si>
    <t>HORAS/REQ</t>
  </si>
  <si>
    <t>RF1</t>
  </si>
  <si>
    <t>Dibujar entorno AR</t>
  </si>
  <si>
    <t>RF1.1</t>
  </si>
  <si>
    <t>Mostrar imagen cámara de fondo</t>
  </si>
  <si>
    <t>RF1.2</t>
  </si>
  <si>
    <t>Dibujar espacio virtual</t>
  </si>
  <si>
    <t>RF2</t>
  </si>
  <si>
    <t>Dibujado de objetos virtuales 3D dinámicos</t>
  </si>
  <si>
    <t>RF3</t>
  </si>
  <si>
    <t>Dibujado de objetos virtuales 3D estáticos</t>
  </si>
  <si>
    <t>RF4</t>
  </si>
  <si>
    <t>Ubicar y orientar el dispositivo en el espacio</t>
  </si>
  <si>
    <t>RF5</t>
  </si>
  <si>
    <t>Seleccionar ubicación actual</t>
  </si>
  <si>
    <t>RF6</t>
  </si>
  <si>
    <t>Listar ubicaciones</t>
  </si>
  <si>
    <t>RF7</t>
  </si>
  <si>
    <t>Importar/Exportar ubicación</t>
  </si>
  <si>
    <t>RF8</t>
  </si>
  <si>
    <t>Crear nueva ubicación</t>
  </si>
  <si>
    <t>RF9</t>
  </si>
  <si>
    <t>Configurar objetos virtuales ubicación</t>
  </si>
  <si>
    <t>RF10</t>
  </si>
  <si>
    <t>Eliminar ubicación</t>
  </si>
  <si>
    <t>RF11</t>
  </si>
  <si>
    <t>Configurar objetos virtuales visibles en AR</t>
  </si>
  <si>
    <t>RF12</t>
  </si>
  <si>
    <t>Cargar objetos virtuales dinámicos vía Web Rest</t>
  </si>
  <si>
    <t>RF13</t>
  </si>
  <si>
    <t>Cargar objeto virtual estático</t>
  </si>
  <si>
    <t>RF14</t>
  </si>
  <si>
    <t>Listar objetos virtuales</t>
  </si>
  <si>
    <t>RF15</t>
  </si>
  <si>
    <t>Eliminar objeto virtual</t>
  </si>
  <si>
    <t>FACTORES DE CORRECCIÓN DE LA ESTIMACIÓN</t>
  </si>
  <si>
    <t>GLOBALES</t>
  </si>
  <si>
    <t>RF16</t>
  </si>
  <si>
    <t>VALOR</t>
  </si>
  <si>
    <t>Estimacion inicial</t>
  </si>
  <si>
    <t>TOTAL FACTORES</t>
  </si>
  <si>
    <t>ESPECÍFICOS DE LAS UNIDADES FÍSICAS</t>
  </si>
  <si>
    <t>RF17</t>
  </si>
  <si>
    <t>RF18</t>
  </si>
  <si>
    <t>RF19</t>
  </si>
  <si>
    <t>RF20</t>
  </si>
  <si>
    <t>RF21</t>
  </si>
  <si>
    <t>RF39</t>
  </si>
  <si>
    <t>Fases</t>
  </si>
  <si>
    <t>Horas Estimadas</t>
  </si>
  <si>
    <t>% asignación</t>
  </si>
  <si>
    <t>Jornadas Redondeadas</t>
  </si>
  <si>
    <t>PERFIL</t>
  </si>
  <si>
    <t>HORAS</t>
  </si>
  <si>
    <t>Gestión de Proyecto</t>
  </si>
  <si>
    <t>JP</t>
  </si>
  <si>
    <t>Requisitos</t>
  </si>
  <si>
    <t>AN</t>
  </si>
  <si>
    <t>RF22</t>
  </si>
  <si>
    <t>Análisis</t>
  </si>
  <si>
    <t>Diseño</t>
  </si>
  <si>
    <t>AP</t>
  </si>
  <si>
    <t>Programación</t>
  </si>
  <si>
    <t>Pruebas Integración y Sistema</t>
  </si>
  <si>
    <t>Pruebas Aceptación</t>
  </si>
  <si>
    <t>Documentación</t>
  </si>
  <si>
    <t>Instalación</t>
  </si>
  <si>
    <t>Soporte a Producción</t>
  </si>
  <si>
    <t>PR</t>
  </si>
  <si>
    <t>Garantía</t>
  </si>
  <si>
    <t>NA</t>
  </si>
  <si>
    <t>Mantenimiento</t>
  </si>
  <si>
    <t>RF23</t>
  </si>
  <si>
    <t>Totales</t>
  </si>
  <si>
    <t>RF24</t>
  </si>
  <si>
    <t>RF25</t>
  </si>
  <si>
    <t>RF26</t>
  </si>
  <si>
    <t>RF27</t>
  </si>
  <si>
    <t>RF28</t>
  </si>
  <si>
    <t>RF29</t>
  </si>
  <si>
    <t>RF30</t>
  </si>
  <si>
    <t>RF35</t>
  </si>
  <si>
    <t>RF36</t>
  </si>
  <si>
    <t>RQ54</t>
  </si>
  <si>
    <t>RQ55</t>
  </si>
  <si>
    <t>RQ56</t>
  </si>
  <si>
    <t>RQ57</t>
  </si>
  <si>
    <t>RQ58</t>
  </si>
  <si>
    <t>RQ59</t>
  </si>
  <si>
    <t>RQ60</t>
  </si>
  <si>
    <t>RQ61</t>
  </si>
  <si>
    <t>RQ62</t>
  </si>
  <si>
    <t>RQ63</t>
  </si>
  <si>
    <t>RQ64</t>
  </si>
  <si>
    <t>RQ65</t>
  </si>
  <si>
    <t>RQ66</t>
  </si>
  <si>
    <t>RQ67</t>
  </si>
  <si>
    <t>RQ68</t>
  </si>
  <si>
    <t>RQ69</t>
  </si>
  <si>
    <t>RQ70</t>
  </si>
  <si>
    <t>RQ71</t>
  </si>
  <si>
    <t>RQ72</t>
  </si>
  <si>
    <t>RQ73</t>
  </si>
  <si>
    <t>RQ74</t>
  </si>
  <si>
    <t>RQ75</t>
  </si>
  <si>
    <t>RQ76</t>
  </si>
  <si>
    <t>RQ77</t>
  </si>
  <si>
    <t>RQ78</t>
  </si>
  <si>
    <t>RQ79</t>
  </si>
  <si>
    <t>RQ80</t>
  </si>
  <si>
    <t>RQ81</t>
  </si>
  <si>
    <t>RQ82</t>
  </si>
  <si>
    <t>RQ83</t>
  </si>
  <si>
    <t>RQ84</t>
  </si>
  <si>
    <t>RQ85</t>
  </si>
  <si>
    <t>RQ86</t>
  </si>
  <si>
    <t>RQ87</t>
  </si>
  <si>
    <t>RQ88</t>
  </si>
  <si>
    <t>RQ89</t>
  </si>
  <si>
    <t>RQ90</t>
  </si>
  <si>
    <t>RQ91</t>
  </si>
  <si>
    <t>RQ92</t>
  </si>
  <si>
    <t>RQ93</t>
  </si>
  <si>
    <t>RQ94</t>
  </si>
  <si>
    <t>RQ95</t>
  </si>
  <si>
    <t>RQ96</t>
  </si>
  <si>
    <t>RQ97</t>
  </si>
  <si>
    <t>RQ98</t>
  </si>
  <si>
    <t>RQ99</t>
  </si>
  <si>
    <t>RQ100</t>
  </si>
  <si>
    <t>RQ101</t>
  </si>
  <si>
    <t>RQ102</t>
  </si>
  <si>
    <t>RQ103</t>
  </si>
  <si>
    <t>RQ104</t>
  </si>
  <si>
    <t>RQ105</t>
  </si>
  <si>
    <t>RQ106</t>
  </si>
  <si>
    <t>RQ107</t>
  </si>
  <si>
    <t>RQ108</t>
  </si>
  <si>
    <t>RQ109</t>
  </si>
  <si>
    <t>RQ110</t>
  </si>
  <si>
    <t>RQ111</t>
  </si>
  <si>
    <t>RQ112</t>
  </si>
  <si>
    <t>RQ113</t>
  </si>
  <si>
    <t>RQ114</t>
  </si>
  <si>
    <t>RQ115</t>
  </si>
  <si>
    <t>RQ116</t>
  </si>
  <si>
    <t>RQ117</t>
  </si>
  <si>
    <t>RQ118</t>
  </si>
  <si>
    <t>RQ119</t>
  </si>
  <si>
    <t>RQ120</t>
  </si>
  <si>
    <t>RQ121</t>
  </si>
  <si>
    <t>RQ122</t>
  </si>
  <si>
    <t>RQ123</t>
  </si>
  <si>
    <t>RQ124</t>
  </si>
  <si>
    <t>RQ125</t>
  </si>
  <si>
    <t>RQ126</t>
  </si>
  <si>
    <t>RQ127</t>
  </si>
  <si>
    <t>RQ128</t>
  </si>
  <si>
    <t>RQ129</t>
  </si>
  <si>
    <t>RQ130</t>
  </si>
  <si>
    <t>RQ131</t>
  </si>
  <si>
    <t>RQ132</t>
  </si>
  <si>
    <t>RQ133</t>
  </si>
  <si>
    <t>RQ134</t>
  </si>
  <si>
    <t>RQ135</t>
  </si>
  <si>
    <t>RQ136</t>
  </si>
  <si>
    <t>RQ137</t>
  </si>
  <si>
    <t>RQ138</t>
  </si>
  <si>
    <t>RQ139</t>
  </si>
  <si>
    <t>RQ140</t>
  </si>
  <si>
    <t>RQ141</t>
  </si>
  <si>
    <t>RQ142</t>
  </si>
  <si>
    <t>RQ143</t>
  </si>
  <si>
    <t>RQ144</t>
  </si>
  <si>
    <t>RQ145</t>
  </si>
  <si>
    <t>RQ146</t>
  </si>
  <si>
    <t>RQ147</t>
  </si>
  <si>
    <t>RQ148</t>
  </si>
  <si>
    <t>RQ149</t>
  </si>
  <si>
    <t>RQ150</t>
  </si>
  <si>
    <t>RQ151</t>
  </si>
  <si>
    <t>RQ152</t>
  </si>
  <si>
    <t>RQ153</t>
  </si>
  <si>
    <t>RQ154</t>
  </si>
  <si>
    <t>RQ155</t>
  </si>
  <si>
    <t>RQ156</t>
  </si>
  <si>
    <t>RQ157</t>
  </si>
  <si>
    <t>RQ158</t>
  </si>
  <si>
    <t>RQ159</t>
  </si>
  <si>
    <t>RQ160</t>
  </si>
  <si>
    <t>RQ161</t>
  </si>
  <si>
    <t>RQ162</t>
  </si>
  <si>
    <t>RQ163</t>
  </si>
  <si>
    <t>RQ164</t>
  </si>
  <si>
    <t>RQ165</t>
  </si>
  <si>
    <t>RQ166</t>
  </si>
  <si>
    <t>RQ167</t>
  </si>
  <si>
    <t>RQ168</t>
  </si>
  <si>
    <t>RQ169</t>
  </si>
  <si>
    <t>RQ170</t>
  </si>
  <si>
    <t>RQ171</t>
  </si>
  <si>
    <t>RQ172</t>
  </si>
  <si>
    <t>RQ173</t>
  </si>
  <si>
    <t>RQ174</t>
  </si>
  <si>
    <t>RQ175</t>
  </si>
  <si>
    <t>RQ176</t>
  </si>
  <si>
    <t>RQ177</t>
  </si>
  <si>
    <t>RQ178</t>
  </si>
  <si>
    <t>RQ179</t>
  </si>
  <si>
    <t>RQ180</t>
  </si>
  <si>
    <t>RQ181</t>
  </si>
  <si>
    <t>RQ182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</si>
</sst>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"/>
    <numFmt numFmtId="165" formatCode="#,###.00;[Red]\-#,###.00;#"/>
  </numFmts>
  <fonts count="21">
    <font>
      <sz val="10.0"/>
      <color rgb="FF000000"/>
      <name val="Arial"/>
    </font>
    <font>
      <sz val="10.0"/>
      <name val="Arial"/>
    </font>
    <font>
      <b/>
      <sz val="11.0"/>
      <name val="Arial"/>
    </font>
    <font>
      <sz val="10.0"/>
      <name val="Verdana"/>
    </font>
    <font/>
    <font>
      <b/>
      <sz val="10.0"/>
      <name val="Arial"/>
    </font>
    <font>
      <sz val="10.0"/>
      <color rgb="FF808080"/>
      <name val="Arial"/>
    </font>
    <font>
      <sz val="9.0"/>
      <name val="Verdana"/>
    </font>
    <font>
      <b/>
      <sz val="10.0"/>
      <name val="Verdana"/>
    </font>
    <font>
      <b/>
      <sz val="10.0"/>
      <color rgb="FFFFFFFF"/>
      <name val="Verdana"/>
    </font>
    <font>
      <b/>
      <sz val="10.0"/>
      <color rgb="FF000000"/>
      <name val="Verdana"/>
    </font>
    <font>
      <sz val="10.0"/>
      <color rgb="FF008000"/>
      <name val="Arial"/>
    </font>
    <font>
      <b/>
      <sz val="10.0"/>
      <color rgb="FF000000"/>
      <name val="Arial"/>
    </font>
    <font>
      <sz val="10.0"/>
      <color rgb="FF993366"/>
      <name val="Arial"/>
    </font>
    <font>
      <sz val="10.0"/>
      <color rgb="FF3366FF"/>
      <name val="Arial"/>
    </font>
    <font>
      <sz val="10.0"/>
      <color rgb="FFFFFFFF"/>
      <name val="Arial"/>
    </font>
    <font>
      <sz val="10.0"/>
      <color rgb="FFFF0000"/>
      <name val="Arial"/>
    </font>
    <font>
      <b/>
      <sz val="8.0"/>
      <name val="Verdana"/>
    </font>
    <font>
      <b/>
      <sz val="9.0"/>
      <name val="Verdana"/>
    </font>
    <font>
      <sz val="10.0"/>
      <color rgb="FFFF00FF"/>
      <name val="Arial"/>
    </font>
    <font>
      <sz val="10.0"/>
      <color rgb="FFFF99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00"/>
        <bgColor rgb="FF99CC00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339966"/>
      </patternFill>
    </fill>
    <fill>
      <patternFill patternType="solid">
        <fgColor rgb="FF808000"/>
        <bgColor rgb="FF808000"/>
      </patternFill>
    </fill>
  </fills>
  <borders count="30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thin">
        <color rgb="FF969696"/>
      </right>
      <top/>
      <bottom style="thin">
        <color rgb="FF969696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 style="thin">
        <color rgb="FF969696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vertical="center" wrapText="1"/>
    </xf>
    <xf borderId="0" fillId="0" fontId="3" numFmtId="0" xfId="0" applyFont="1"/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0" numFmtId="0" xfId="0" applyFont="1"/>
    <xf borderId="0" fillId="2" fontId="1" numFmtId="0" xfId="0" applyAlignment="1" applyBorder="1" applyFill="1" applyFont="1">
      <alignment horizontal="center"/>
    </xf>
    <xf borderId="0" fillId="0" fontId="4" numFmtId="0" xfId="0" applyBorder="1" applyFont="1"/>
    <xf borderId="0" fillId="0" fontId="4" numFmtId="0" xfId="0" applyBorder="1" applyFont="1"/>
    <xf borderId="0" fillId="3" fontId="0" numFmtId="0" xfId="0" applyAlignment="1" applyBorder="1" applyFill="1" applyFont="1">
      <alignment horizontal="center"/>
    </xf>
    <xf borderId="2" fillId="4" fontId="5" numFmtId="0" xfId="0" applyAlignment="1" applyBorder="1" applyFill="1" applyFont="1">
      <alignment wrapText="1"/>
    </xf>
    <xf borderId="0" fillId="0" fontId="5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left"/>
    </xf>
    <xf borderId="1" fillId="4" fontId="2" numFmtId="0" xfId="0" applyAlignment="1" applyBorder="1" applyFont="1">
      <alignment horizontal="center" vertical="center" wrapText="1"/>
    </xf>
    <xf borderId="2" fillId="5" fontId="1" numFmtId="0" xfId="0" applyAlignment="1" applyBorder="1" applyFill="1" applyFont="1">
      <alignment horizontal="center" vertical="center" wrapText="1"/>
    </xf>
    <xf borderId="0" fillId="0" fontId="1" numFmtId="165" xfId="0" applyAlignment="1" applyFont="1" applyNumberFormat="1">
      <alignment horizontal="left"/>
    </xf>
    <xf borderId="2" fillId="5" fontId="1" numFmtId="0" xfId="0" applyAlignment="1" applyBorder="1" applyFont="1">
      <alignment horizontal="center" vertical="center" wrapText="1"/>
    </xf>
    <xf borderId="0" fillId="0" fontId="3" numFmtId="165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2" fillId="5" fontId="1" numFmtId="14" xfId="0" applyAlignment="1" applyBorder="1" applyFont="1" applyNumberFormat="1">
      <alignment horizontal="center" vertical="center" wrapText="1"/>
    </xf>
    <xf borderId="3" fillId="2" fontId="6" numFmtId="165" xfId="0" applyAlignment="1" applyBorder="1" applyFont="1" applyNumberFormat="1">
      <alignment horizontal="left"/>
    </xf>
    <xf borderId="4" fillId="4" fontId="2" numFmtId="0" xfId="0" applyAlignment="1" applyBorder="1" applyFont="1">
      <alignment horizontal="center" vertical="center" wrapText="1"/>
    </xf>
    <xf borderId="3" fillId="2" fontId="6" numFmtId="14" xfId="0" applyAlignment="1" applyBorder="1" applyFont="1" applyNumberFormat="1">
      <alignment horizontal="left"/>
    </xf>
    <xf borderId="5" fillId="6" fontId="5" numFmtId="0" xfId="0" applyAlignment="1" applyBorder="1" applyFill="1" applyFont="1">
      <alignment horizontal="center" vertical="center" wrapText="1"/>
    </xf>
    <xf borderId="5" fillId="2" fontId="5" numFmtId="0" xfId="0" applyAlignment="1" applyBorder="1" applyFont="1">
      <alignment horizontal="center" vertical="center"/>
    </xf>
    <xf borderId="5" fillId="0" fontId="4" numFmtId="0" xfId="0" applyBorder="1" applyFont="1"/>
    <xf borderId="3" fillId="5" fontId="6" numFmtId="0" xfId="0" applyAlignment="1" applyBorder="1" applyFont="1">
      <alignment horizontal="left"/>
    </xf>
    <xf borderId="2" fillId="5" fontId="1" numFmtId="0" xfId="0" applyAlignment="1" applyBorder="1" applyFont="1">
      <alignment horizontal="left" vertical="center" wrapText="1"/>
    </xf>
    <xf borderId="3" fillId="5" fontId="6" numFmtId="14" xfId="0" applyAlignment="1" applyBorder="1" applyFont="1" applyNumberFormat="1">
      <alignment horizontal="left"/>
    </xf>
    <xf borderId="6" fillId="4" fontId="7" numFmtId="0" xfId="0" applyAlignment="1" applyBorder="1" applyFont="1">
      <alignment horizontal="center" vertical="center" wrapText="1"/>
    </xf>
    <xf borderId="7" fillId="0" fontId="1" numFmtId="0" xfId="0" applyAlignment="1" applyBorder="1" applyFont="1">
      <alignment vertical="center" wrapText="1"/>
    </xf>
    <xf borderId="5" fillId="0" fontId="4" numFmtId="0" xfId="0" applyBorder="1" applyFont="1"/>
    <xf borderId="0" fillId="0" fontId="4" numFmtId="0" xfId="0" applyBorder="1" applyFont="1"/>
    <xf borderId="8" fillId="0" fontId="4" numFmtId="0" xfId="0" applyBorder="1" applyFont="1"/>
    <xf borderId="9" fillId="2" fontId="5" numFmtId="0" xfId="0" applyAlignment="1" applyBorder="1" applyFont="1">
      <alignment horizontal="left"/>
    </xf>
    <xf borderId="10" fillId="0" fontId="1" numFmtId="0" xfId="0" applyAlignment="1" applyBorder="1" applyFont="1">
      <alignment vertical="center" wrapText="1"/>
    </xf>
    <xf borderId="1" fillId="2" fontId="1" numFmtId="0" xfId="0" applyBorder="1" applyFont="1"/>
    <xf borderId="11" fillId="0" fontId="4" numFmtId="0" xfId="0" applyBorder="1" applyFont="1"/>
    <xf borderId="7" fillId="2" fontId="1" numFmtId="0" xfId="0" applyAlignment="1" applyBorder="1" applyFont="1">
      <alignment horizontal="center" vertical="center" wrapText="1"/>
    </xf>
    <xf borderId="4" fillId="2" fontId="3" numFmtId="165" xfId="0" applyAlignment="1" applyBorder="1" applyFont="1" applyNumberFormat="1">
      <alignment horizontal="right" vertical="center"/>
    </xf>
    <xf borderId="12" fillId="0" fontId="1" numFmtId="0" xfId="0" applyAlignment="1" applyBorder="1" applyFont="1">
      <alignment vertical="center" wrapText="1"/>
    </xf>
    <xf borderId="2" fillId="5" fontId="1" numFmtId="1" xfId="0" applyAlignment="1" applyBorder="1" applyFont="1" applyNumberFormat="1">
      <alignment horizontal="center" vertical="center" wrapText="1"/>
    </xf>
    <xf borderId="7" fillId="0" fontId="1" numFmtId="0" xfId="0" applyAlignment="1" applyBorder="1" applyFont="1">
      <alignment vertical="center" wrapText="1"/>
    </xf>
    <xf borderId="10" fillId="0" fontId="1" numFmtId="0" xfId="0" applyAlignment="1" applyBorder="1" applyFont="1">
      <alignment vertical="center" wrapText="1"/>
    </xf>
    <xf borderId="0" fillId="0" fontId="4" numFmtId="0" xfId="0" applyBorder="1" applyFont="1"/>
    <xf borderId="0" fillId="0" fontId="4" numFmtId="0" xfId="0" applyBorder="1" applyFont="1"/>
    <xf borderId="12" fillId="0" fontId="1" numFmtId="0" xfId="0" applyAlignment="1" applyBorder="1" applyFont="1">
      <alignment vertical="center" wrapText="1"/>
    </xf>
    <xf borderId="7" fillId="4" fontId="7" numFmtId="0" xfId="0" applyAlignment="1" applyBorder="1" applyFont="1">
      <alignment horizontal="center" vertical="center"/>
    </xf>
    <xf borderId="10" fillId="0" fontId="4" numFmtId="0" xfId="0" applyBorder="1" applyFont="1"/>
    <xf borderId="12" fillId="0" fontId="4" numFmtId="0" xfId="0" applyBorder="1" applyFont="1"/>
    <xf borderId="13" fillId="4" fontId="5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 wrapText="1"/>
    </xf>
    <xf borderId="6" fillId="4" fontId="8" numFmtId="0" xfId="0" applyAlignment="1" applyBorder="1" applyFont="1">
      <alignment horizontal="center" vertical="center"/>
    </xf>
    <xf borderId="2" fillId="7" fontId="9" numFmtId="1" xfId="0" applyAlignment="1" applyBorder="1" applyFill="1" applyFont="1" applyNumberFormat="1">
      <alignment horizontal="center"/>
    </xf>
    <xf borderId="2" fillId="8" fontId="10" numFmtId="0" xfId="0" applyAlignment="1" applyBorder="1" applyFill="1" applyFont="1">
      <alignment horizontal="center"/>
    </xf>
    <xf borderId="13" fillId="0" fontId="4" numFmtId="0" xfId="0" applyBorder="1" applyFont="1"/>
    <xf borderId="0" fillId="0" fontId="4" numFmtId="0" xfId="0" applyBorder="1" applyFont="1"/>
    <xf borderId="13" fillId="4" fontId="1" numFmtId="0" xfId="0" applyAlignment="1" applyBorder="1" applyFont="1">
      <alignment horizontal="center"/>
    </xf>
    <xf borderId="0" fillId="4" fontId="1" numFmtId="0" xfId="0" applyAlignment="1" applyBorder="1" applyFont="1">
      <alignment horizontal="center"/>
    </xf>
    <xf borderId="14" fillId="4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 vertical="center"/>
    </xf>
    <xf borderId="7" fillId="2" fontId="1" numFmtId="10" xfId="0" applyAlignment="1" applyBorder="1" applyFont="1" applyNumberFormat="1">
      <alignment horizontal="center" vertical="center" wrapText="1"/>
    </xf>
    <xf borderId="2" fillId="5" fontId="5" numFmtId="0" xfId="0" applyBorder="1" applyFont="1"/>
    <xf borderId="15" fillId="0" fontId="11" numFmtId="0" xfId="0" applyAlignment="1" applyBorder="1" applyFont="1">
      <alignment horizontal="left" vertical="top" wrapText="1"/>
    </xf>
    <xf borderId="2" fillId="5" fontId="1" numFmtId="0" xfId="0" applyBorder="1" applyFont="1"/>
    <xf borderId="0" fillId="9" fontId="12" numFmtId="1" xfId="0" applyAlignment="1" applyBorder="1" applyFill="1" applyFont="1" applyNumberFormat="1">
      <alignment horizontal="center"/>
    </xf>
    <xf borderId="0" fillId="3" fontId="12" numFmtId="0" xfId="0" applyAlignment="1" applyBorder="1" applyFont="1">
      <alignment horizontal="center"/>
    </xf>
    <xf borderId="2" fillId="5" fontId="5" numFmtId="0" xfId="0" applyAlignment="1" applyBorder="1" applyFont="1">
      <alignment/>
    </xf>
    <xf borderId="16" fillId="0" fontId="11" numFmtId="0" xfId="0" applyAlignment="1" applyBorder="1" applyFont="1">
      <alignment horizontal="left" vertical="top" wrapText="1"/>
    </xf>
    <xf borderId="2" fillId="5" fontId="1" numFmtId="0" xfId="0" applyAlignment="1" applyBorder="1" applyFont="1">
      <alignment/>
    </xf>
    <xf borderId="16" fillId="0" fontId="13" numFmtId="0" xfId="0" applyAlignment="1" applyBorder="1" applyFont="1">
      <alignment horizontal="left" vertical="top" wrapText="1"/>
    </xf>
    <xf borderId="16" fillId="0" fontId="14" numFmtId="0" xfId="0" applyAlignment="1" applyBorder="1" applyFont="1">
      <alignment horizontal="left" vertical="top" wrapText="1"/>
    </xf>
    <xf borderId="9" fillId="10" fontId="15" numFmtId="0" xfId="0" applyBorder="1" applyFill="1" applyFont="1"/>
    <xf borderId="1" fillId="0" fontId="4" numFmtId="0" xfId="0" applyBorder="1" applyFont="1"/>
    <xf borderId="4" fillId="0" fontId="4" numFmtId="0" xfId="0" applyBorder="1" applyFont="1"/>
    <xf borderId="9" fillId="2" fontId="5" numFmtId="14" xfId="0" applyAlignment="1" applyBorder="1" applyFont="1" applyNumberFormat="1">
      <alignment horizontal="center"/>
    </xf>
    <xf borderId="16" fillId="0" fontId="14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center" vertical="center" wrapText="1"/>
    </xf>
    <xf borderId="0" fillId="9" fontId="12" numFmtId="0" xfId="0" applyAlignment="1" applyBorder="1" applyFont="1">
      <alignment horizontal="center"/>
    </xf>
    <xf borderId="9" fillId="5" fontId="1" numFmtId="0" xfId="0" applyBorder="1" applyFont="1"/>
    <xf borderId="2" fillId="5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0" fillId="11" fontId="15" numFmtId="0" xfId="0" applyAlignment="1" applyBorder="1" applyFill="1" applyFont="1">
      <alignment horizontal="center"/>
    </xf>
    <xf borderId="7" fillId="5" fontId="1" numFmtId="0" xfId="0" applyAlignment="1" applyBorder="1" applyFont="1">
      <alignment vertical="center" wrapText="1"/>
    </xf>
    <xf borderId="10" fillId="5" fontId="1" numFmtId="0" xfId="0" applyAlignment="1" applyBorder="1" applyFont="1">
      <alignment vertical="center" wrapText="1"/>
    </xf>
    <xf borderId="12" fillId="5" fontId="1" numFmtId="0" xfId="0" applyAlignment="1" applyBorder="1" applyFont="1">
      <alignment vertical="center" wrapText="1"/>
    </xf>
    <xf borderId="12" fillId="5" fontId="1" numFmtId="0" xfId="0" applyAlignment="1" applyBorder="1" applyFont="1">
      <alignment horizontal="center" vertical="center" wrapText="1"/>
    </xf>
    <xf borderId="16" fillId="0" fontId="16" numFmtId="0" xfId="0" applyAlignment="1" applyBorder="1" applyFont="1">
      <alignment horizontal="left" vertical="top" wrapText="1"/>
    </xf>
    <xf borderId="1" fillId="0" fontId="2" numFmtId="0" xfId="0" applyBorder="1" applyFont="1"/>
    <xf borderId="17" fillId="4" fontId="8" numFmtId="0" xfId="0" applyAlignment="1" applyBorder="1" applyFont="1">
      <alignment horizontal="center" vertical="center" wrapText="1"/>
    </xf>
    <xf borderId="18" fillId="4" fontId="8" numFmtId="0" xfId="0" applyAlignment="1" applyBorder="1" applyFont="1">
      <alignment horizontal="center" vertical="center" wrapText="1"/>
    </xf>
    <xf borderId="18" fillId="4" fontId="8" numFmtId="0" xfId="0" applyAlignment="1" applyBorder="1" applyFont="1">
      <alignment horizontal="center" vertical="center"/>
    </xf>
    <xf borderId="18" fillId="4" fontId="17" numFmtId="0" xfId="0" applyAlignment="1" applyBorder="1" applyFont="1">
      <alignment horizontal="center" vertical="center" wrapText="1"/>
    </xf>
    <xf borderId="19" fillId="4" fontId="8" numFmtId="0" xfId="0" applyAlignment="1" applyBorder="1" applyFont="1">
      <alignment horizontal="center" vertical="center"/>
    </xf>
    <xf borderId="20" fillId="4" fontId="18" numFmtId="0" xfId="0" applyAlignment="1" applyBorder="1" applyFont="1">
      <alignment horizontal="center" vertical="center" wrapText="1"/>
    </xf>
    <xf borderId="21" fillId="5" fontId="7" numFmtId="0" xfId="0" applyAlignment="1" applyBorder="1" applyFont="1">
      <alignment horizontal="left" vertical="top"/>
    </xf>
    <xf borderId="0" fillId="5" fontId="3" numFmtId="4" xfId="0" applyAlignment="1" applyBorder="1" applyFont="1" applyNumberFormat="1">
      <alignment horizontal="right"/>
    </xf>
    <xf borderId="0" fillId="5" fontId="3" numFmtId="10" xfId="0" applyAlignment="1" applyBorder="1" applyFont="1" applyNumberFormat="1">
      <alignment horizontal="right"/>
    </xf>
    <xf borderId="10" fillId="5" fontId="3" numFmtId="10" xfId="0" applyAlignment="1" applyBorder="1" applyFont="1" applyNumberFormat="1">
      <alignment horizontal="center"/>
    </xf>
    <xf borderId="3" fillId="5" fontId="3" numFmtId="0" xfId="0" applyAlignment="1" applyBorder="1" applyFont="1">
      <alignment horizontal="center" vertical="top"/>
    </xf>
    <xf borderId="22" fillId="4" fontId="8" numFmtId="0" xfId="0" applyAlignment="1" applyBorder="1" applyFont="1">
      <alignment horizontal="left"/>
    </xf>
    <xf borderId="23" fillId="5" fontId="1" numFmtId="4" xfId="0" applyBorder="1" applyFont="1" applyNumberFormat="1"/>
    <xf borderId="23" fillId="5" fontId="16" numFmtId="10" xfId="0" applyBorder="1" applyFont="1" applyNumberFormat="1"/>
    <xf borderId="24" fillId="5" fontId="16" numFmtId="10" xfId="0" applyAlignment="1" applyBorder="1" applyFont="1" applyNumberFormat="1">
      <alignment horizontal="center"/>
    </xf>
    <xf borderId="25" fillId="5" fontId="5" numFmtId="0" xfId="0" applyAlignment="1" applyBorder="1" applyFont="1">
      <alignment horizontal="center"/>
    </xf>
    <xf borderId="26" fillId="4" fontId="8" numFmtId="0" xfId="0" applyAlignment="1" applyBorder="1" applyFont="1">
      <alignment horizontal="center" vertical="center"/>
    </xf>
    <xf borderId="27" fillId="5" fontId="3" numFmtId="10" xfId="0" applyAlignment="1" applyBorder="1" applyFont="1" applyNumberFormat="1">
      <alignment horizontal="center"/>
    </xf>
    <xf borderId="28" fillId="5" fontId="16" numFmtId="10" xfId="0" applyAlignment="1" applyBorder="1" applyFont="1" applyNumberFormat="1">
      <alignment horizontal="center"/>
    </xf>
    <xf borderId="16" fillId="0" fontId="19" numFmtId="0" xfId="0" applyAlignment="1" applyBorder="1" applyFont="1">
      <alignment horizontal="left" vertical="top" wrapText="1"/>
    </xf>
    <xf borderId="29" fillId="0" fontId="19" numFmtId="0" xfId="0" applyAlignment="1" applyBorder="1" applyFont="1">
      <alignment horizontal="left" vertical="top" wrapText="1"/>
    </xf>
    <xf borderId="12" fillId="0" fontId="19" numFmtId="0" xfId="0" applyAlignment="1" applyBorder="1" applyFont="1">
      <alignment horizontal="left" wrapText="1"/>
    </xf>
    <xf borderId="2" fillId="5" fontId="20" numFmtId="0" xfId="0" applyAlignment="1" applyBorder="1" applyFont="1">
      <alignment horizontal="left" vertical="top" wrapText="1"/>
    </xf>
    <xf borderId="2" fillId="5" fontId="19" numFmtId="0" xfId="0" applyAlignment="1" applyBorder="1" applyFont="1">
      <alignment horizontal="left" vertical="top" wrapText="1"/>
    </xf>
    <xf borderId="12" fillId="5" fontId="19" numFmtId="0" xfId="0" applyAlignment="1" applyBorder="1" applyFont="1">
      <alignment horizontal="left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22.0"/>
    <col customWidth="1" min="3" max="3" width="35.57"/>
    <col customWidth="1" min="4" max="5" width="12.14"/>
    <col customWidth="1" min="6" max="13" width="12.29"/>
    <col customWidth="1" min="14" max="26" width="10.0"/>
  </cols>
  <sheetData>
    <row r="1" ht="12.75" customHeight="1">
      <c r="A1" s="1"/>
      <c r="B1" s="1"/>
      <c r="C1" s="1"/>
      <c r="D1" s="1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11" t="s">
        <v>2</v>
      </c>
      <c r="C2" s="12"/>
      <c r="D2" s="12"/>
      <c r="E2" s="1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"/>
      <c r="B3" s="11" t="s">
        <v>4</v>
      </c>
      <c r="C3" s="15"/>
      <c r="D3" s="1"/>
      <c r="E3" s="1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1" t="s">
        <v>7</v>
      </c>
      <c r="C4" s="17" t="s">
        <v>8</v>
      </c>
      <c r="D4" s="1"/>
      <c r="E4" s="1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"/>
      <c r="B5" s="11" t="s">
        <v>9</v>
      </c>
      <c r="C5" s="17" t="s">
        <v>10</v>
      </c>
      <c r="D5" s="1"/>
      <c r="E5" s="1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1"/>
      <c r="B6" s="11" t="s">
        <v>11</v>
      </c>
      <c r="C6" s="20">
        <v>42767.0</v>
      </c>
      <c r="D6" s="1"/>
      <c r="E6" s="1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"/>
      <c r="B7" s="11" t="s">
        <v>12</v>
      </c>
      <c r="C7" s="21"/>
      <c r="D7" s="19"/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"/>
      <c r="B8" s="11" t="s">
        <v>13</v>
      </c>
      <c r="C8" s="23"/>
      <c r="D8" s="19"/>
      <c r="E8" s="1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"/>
      <c r="B9" s="11" t="s">
        <v>17</v>
      </c>
      <c r="C9" s="27" t="s">
        <v>19</v>
      </c>
      <c r="D9" s="19"/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"/>
      <c r="B10" s="11" t="s">
        <v>21</v>
      </c>
      <c r="C10" s="29" t="s">
        <v>22</v>
      </c>
      <c r="D10" s="19"/>
      <c r="E10" s="1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"/>
      <c r="B11" s="11" t="s">
        <v>23</v>
      </c>
      <c r="C11" s="35" t="s">
        <v>24</v>
      </c>
      <c r="D11" s="37"/>
      <c r="E11" s="4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"/>
      <c r="B12" s="1"/>
      <c r="C12" s="1"/>
      <c r="D12" s="1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"/>
      <c r="B13" s="1"/>
      <c r="C13" s="1"/>
      <c r="D13" s="1"/>
      <c r="E13" s="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"/>
      <c r="B14" s="1"/>
      <c r="C14" s="1"/>
      <c r="D14" s="1"/>
      <c r="E14" s="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1"/>
      <c r="B15" s="11" t="s">
        <v>37</v>
      </c>
      <c r="C15" s="42">
        <f>'Estimación'!R6</f>
        <v>395.75</v>
      </c>
      <c r="D15" s="1"/>
      <c r="E15" s="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"/>
      <c r="B16" s="1"/>
      <c r="C16" s="1"/>
      <c r="D16" s="1"/>
      <c r="E16" s="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"/>
      <c r="B17" s="11" t="s">
        <v>43</v>
      </c>
      <c r="C17" s="15">
        <f>C15*'Factores de Corrección'!E11</f>
        <v>395.75</v>
      </c>
      <c r="D17" s="1"/>
      <c r="E17" s="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"/>
      <c r="B18" s="1"/>
      <c r="C18" s="1"/>
      <c r="D18" s="1"/>
      <c r="E18" s="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"/>
      <c r="B19" s="1"/>
      <c r="C19" s="1"/>
      <c r="D19" s="1"/>
      <c r="E19" s="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1"/>
      <c r="B20" s="1"/>
      <c r="C20" s="1"/>
      <c r="D20" s="1"/>
      <c r="E20" s="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1"/>
      <c r="B21" s="1"/>
      <c r="C21" s="1"/>
      <c r="D21" s="1"/>
      <c r="E21" s="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7.29" defaultRowHeight="15.0"/>
  <cols>
    <col customWidth="1" min="1" max="1" width="7.86"/>
    <col customWidth="1" min="2" max="2" width="41.57"/>
    <col customWidth="1" min="3" max="17" width="4.0"/>
    <col customWidth="1" min="18" max="18" width="14.0"/>
    <col customWidth="1" min="19" max="19" width="11.14"/>
    <col customWidth="1" min="20" max="20" width="9.86"/>
    <col customWidth="1" min="21" max="21" width="8.29"/>
    <col customWidth="1" min="22" max="22" width="8.71"/>
    <col customWidth="1" min="23" max="23" width="13.71"/>
    <col customWidth="1" min="24" max="24" width="19.0"/>
    <col customWidth="1" min="25" max="25" width="11.43"/>
    <col customWidth="1" min="26" max="26" width="15.14"/>
    <col customWidth="1" min="27" max="27" width="10.86"/>
    <col customWidth="1" min="28" max="28" width="11.43"/>
    <col customWidth="1" min="29" max="29" width="24.43"/>
    <col customWidth="1" min="30" max="38" width="4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5" t="s">
        <v>0</v>
      </c>
      <c r="T1" s="5">
        <v>4.0</v>
      </c>
      <c r="U1" s="3"/>
      <c r="V1" s="3"/>
      <c r="W1" s="3"/>
      <c r="X1" s="3"/>
      <c r="Y1" s="3"/>
      <c r="Z1" s="3"/>
      <c r="AA1" s="3"/>
      <c r="AB1" s="3"/>
      <c r="AC1" s="3"/>
      <c r="AD1" s="6"/>
      <c r="AE1" s="6"/>
      <c r="AF1" s="6"/>
      <c r="AG1" s="6"/>
      <c r="AH1" s="6"/>
      <c r="AI1" s="6"/>
      <c r="AJ1" s="6"/>
      <c r="AK1" s="6"/>
      <c r="AL1" s="6"/>
    </row>
    <row r="2" ht="14.25" customHeight="1">
      <c r="A2" s="1"/>
      <c r="B2" s="1"/>
      <c r="C2" s="7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6"/>
      <c r="AE2" s="6"/>
      <c r="AF2" s="6"/>
      <c r="AG2" s="6"/>
      <c r="AH2" s="6"/>
      <c r="AI2" s="6"/>
      <c r="AJ2" s="6"/>
      <c r="AK2" s="6"/>
      <c r="AL2" s="6"/>
    </row>
    <row r="3" ht="16.5" customHeight="1">
      <c r="A3" s="1"/>
      <c r="B3" s="1"/>
      <c r="C3" s="10">
        <f>C5*Coeficientes!D3</f>
        <v>6</v>
      </c>
      <c r="D3" s="10">
        <f>D5*Coeficientes!D4</f>
        <v>6</v>
      </c>
      <c r="E3" s="10">
        <f>E5*Coeficientes!D5</f>
        <v>21</v>
      </c>
      <c r="F3" s="10">
        <f>F5*Coeficientes!D6</f>
        <v>10</v>
      </c>
      <c r="G3" s="10">
        <f>G5*Coeficientes!D7</f>
        <v>24</v>
      </c>
      <c r="H3" s="10">
        <f>H5*Coeficientes!D8</f>
        <v>16</v>
      </c>
      <c r="I3" s="10">
        <f>I5*Coeficientes!D9</f>
        <v>0</v>
      </c>
      <c r="J3" s="10">
        <f>J5*Coeficientes!D10</f>
        <v>16</v>
      </c>
      <c r="K3" s="10">
        <f>K5*Coeficientes!D11</f>
        <v>8</v>
      </c>
      <c r="L3" s="10">
        <f>L5*Coeficientes!D12</f>
        <v>0</v>
      </c>
      <c r="M3" s="10">
        <f>M5*Coeficientes!D13</f>
        <v>0</v>
      </c>
      <c r="N3" s="10">
        <f>N5*Coeficientes!D14</f>
        <v>4</v>
      </c>
      <c r="O3" s="10">
        <f>O5*Coeficientes!D15</f>
        <v>32</v>
      </c>
      <c r="P3" s="10">
        <f>P5*Coeficientes!D16</f>
        <v>16</v>
      </c>
      <c r="Q3" s="10">
        <f>Q5*Coeficientes!D17</f>
        <v>8</v>
      </c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6"/>
      <c r="AE3" s="6"/>
      <c r="AF3" s="6"/>
      <c r="AG3" s="6"/>
      <c r="AH3" s="6"/>
      <c r="AI3" s="6"/>
      <c r="AJ3" s="6"/>
      <c r="AK3" s="6"/>
      <c r="AL3" s="6"/>
    </row>
    <row r="4" ht="21.75" customHeight="1">
      <c r="A4" s="25" t="s">
        <v>16</v>
      </c>
      <c r="B4" s="26"/>
      <c r="C4" s="30" t="s">
        <v>20</v>
      </c>
      <c r="D4" s="32"/>
      <c r="E4" s="34"/>
      <c r="F4" s="30" t="s">
        <v>27</v>
      </c>
      <c r="G4" s="32"/>
      <c r="H4" s="34"/>
      <c r="I4" s="30" t="s">
        <v>29</v>
      </c>
      <c r="J4" s="32"/>
      <c r="K4" s="34"/>
      <c r="L4" s="30" t="s">
        <v>30</v>
      </c>
      <c r="M4" s="32"/>
      <c r="N4" s="34"/>
      <c r="O4" s="30" t="s">
        <v>31</v>
      </c>
      <c r="P4" s="32"/>
      <c r="Q4" s="34"/>
      <c r="R4" s="39" t="s">
        <v>32</v>
      </c>
      <c r="S4" s="39" t="str">
        <f>'Fases y perfiles'!$B3</f>
        <v>Gestión de Proyecto</v>
      </c>
      <c r="T4" s="39" t="str">
        <f>'Fases y perfiles'!$B4</f>
        <v>Requisitos</v>
      </c>
      <c r="U4" s="39" t="str">
        <f>'Fases y perfiles'!$B5</f>
        <v>Análisis</v>
      </c>
      <c r="V4" s="39" t="str">
        <f>'Fases y perfiles'!$B6</f>
        <v>Diseño</v>
      </c>
      <c r="W4" s="39" t="str">
        <f>'Fases y perfiles'!$B7</f>
        <v>Programación</v>
      </c>
      <c r="X4" s="39" t="str">
        <f>'Fases y perfiles'!$B8</f>
        <v>Pruebas Integración y Sistema</v>
      </c>
      <c r="Y4" s="39" t="str">
        <f>'Fases y perfiles'!$B9</f>
        <v>Pruebas Aceptación</v>
      </c>
      <c r="Z4" s="39" t="str">
        <f>'Fases y perfiles'!$B10</f>
        <v>Documentación</v>
      </c>
      <c r="AA4" s="39" t="str">
        <f>'Fases y perfiles'!$B11</f>
        <v>Instalación</v>
      </c>
      <c r="AB4" s="39" t="str">
        <f>'Fases y perfiles'!$B12</f>
        <v>Soporte a Producción</v>
      </c>
      <c r="AC4" s="3"/>
      <c r="AD4" s="6"/>
      <c r="AE4" s="6"/>
      <c r="AF4" s="6"/>
      <c r="AG4" s="6"/>
      <c r="AH4" s="6"/>
      <c r="AI4" s="6"/>
      <c r="AJ4" s="6"/>
      <c r="AK4" s="6"/>
      <c r="AL4" s="6"/>
    </row>
    <row r="5">
      <c r="A5" s="45"/>
      <c r="B5" s="46"/>
      <c r="C5" s="48">
        <f t="shared" ref="C5:Q5" si="1">SUM(C8:C194)</f>
        <v>1</v>
      </c>
      <c r="D5" s="48">
        <f t="shared" si="1"/>
        <v>2</v>
      </c>
      <c r="E5" s="48">
        <f t="shared" si="1"/>
        <v>14</v>
      </c>
      <c r="F5" s="48">
        <f t="shared" si="1"/>
        <v>1</v>
      </c>
      <c r="G5" s="48">
        <f t="shared" si="1"/>
        <v>6</v>
      </c>
      <c r="H5" s="48">
        <f t="shared" si="1"/>
        <v>8</v>
      </c>
      <c r="I5" s="48">
        <f t="shared" si="1"/>
        <v>0</v>
      </c>
      <c r="J5" s="48">
        <f t="shared" si="1"/>
        <v>2</v>
      </c>
      <c r="K5" s="48">
        <f t="shared" si="1"/>
        <v>2</v>
      </c>
      <c r="L5" s="48">
        <f t="shared" si="1"/>
        <v>0</v>
      </c>
      <c r="M5" s="48">
        <f t="shared" si="1"/>
        <v>0</v>
      </c>
      <c r="N5" s="48">
        <f t="shared" si="1"/>
        <v>1</v>
      </c>
      <c r="O5" s="48">
        <f t="shared" si="1"/>
        <v>1</v>
      </c>
      <c r="P5" s="48">
        <f t="shared" si="1"/>
        <v>1</v>
      </c>
      <c r="Q5" s="48">
        <f t="shared" si="1"/>
        <v>2</v>
      </c>
      <c r="R5" s="49"/>
      <c r="S5" s="50"/>
      <c r="T5" s="50"/>
      <c r="U5" s="50"/>
      <c r="V5" s="50"/>
      <c r="W5" s="50"/>
      <c r="X5" s="50"/>
      <c r="Y5" s="50"/>
      <c r="Z5" s="50"/>
      <c r="AA5" s="50"/>
      <c r="AB5" s="50"/>
      <c r="AC5" s="5" t="s">
        <v>48</v>
      </c>
      <c r="AD5" s="6"/>
      <c r="AE5" s="6"/>
      <c r="AF5" s="6"/>
      <c r="AG5" s="6"/>
      <c r="AH5" s="6"/>
      <c r="AI5" s="6"/>
      <c r="AJ5" s="6"/>
      <c r="AK5" s="6"/>
      <c r="AL5" s="6"/>
    </row>
    <row r="6" ht="12.75" customHeight="1">
      <c r="A6" s="51" t="s">
        <v>50</v>
      </c>
      <c r="B6" s="52" t="s">
        <v>52</v>
      </c>
      <c r="C6" s="54" t="s">
        <v>15</v>
      </c>
      <c r="D6" s="32"/>
      <c r="E6" s="34"/>
      <c r="F6" s="54" t="s">
        <v>35</v>
      </c>
      <c r="G6" s="32"/>
      <c r="H6" s="34"/>
      <c r="I6" s="54" t="s">
        <v>40</v>
      </c>
      <c r="J6" s="32"/>
      <c r="K6" s="34"/>
      <c r="L6" s="54" t="s">
        <v>45</v>
      </c>
      <c r="M6" s="32"/>
      <c r="N6" s="34"/>
      <c r="O6" s="54" t="s">
        <v>46</v>
      </c>
      <c r="P6" s="32"/>
      <c r="Q6" s="34"/>
      <c r="R6" s="55">
        <f t="shared" ref="R6:AB6" si="2">SUM(R8:R396)</f>
        <v>395.75</v>
      </c>
      <c r="S6" s="56">
        <f t="shared" si="2"/>
        <v>24.5</v>
      </c>
      <c r="T6" s="56">
        <f t="shared" si="2"/>
        <v>24.5</v>
      </c>
      <c r="U6" s="56">
        <f t="shared" si="2"/>
        <v>39.25</v>
      </c>
      <c r="V6" s="56">
        <f t="shared" si="2"/>
        <v>51.5</v>
      </c>
      <c r="W6" s="56">
        <f t="shared" si="2"/>
        <v>167</v>
      </c>
      <c r="X6" s="56">
        <f t="shared" si="2"/>
        <v>32</v>
      </c>
      <c r="Y6" s="56">
        <f t="shared" si="2"/>
        <v>20.75</v>
      </c>
      <c r="Z6" s="56">
        <f t="shared" si="2"/>
        <v>13.5</v>
      </c>
      <c r="AA6" s="56">
        <f t="shared" si="2"/>
        <v>13.5</v>
      </c>
      <c r="AB6" s="56">
        <f t="shared" si="2"/>
        <v>9.25</v>
      </c>
      <c r="AC6" s="1"/>
      <c r="AD6" s="6"/>
      <c r="AE6" s="6"/>
      <c r="AF6" s="6"/>
      <c r="AG6" s="6"/>
      <c r="AH6" s="6"/>
      <c r="AI6" s="6"/>
      <c r="AJ6" s="6"/>
      <c r="AK6" s="6"/>
      <c r="AL6" s="6"/>
    </row>
    <row r="7" ht="12.75" customHeight="1">
      <c r="A7" s="57"/>
      <c r="B7" s="58"/>
      <c r="C7" s="59" t="s">
        <v>53</v>
      </c>
      <c r="D7" s="60" t="s">
        <v>54</v>
      </c>
      <c r="E7" s="61" t="s">
        <v>55</v>
      </c>
      <c r="F7" s="59" t="s">
        <v>53</v>
      </c>
      <c r="G7" s="60" t="s">
        <v>54</v>
      </c>
      <c r="H7" s="61" t="s">
        <v>55</v>
      </c>
      <c r="I7" s="59" t="s">
        <v>53</v>
      </c>
      <c r="J7" s="60" t="s">
        <v>54</v>
      </c>
      <c r="K7" s="61" t="s">
        <v>55</v>
      </c>
      <c r="L7" s="59" t="s">
        <v>53</v>
      </c>
      <c r="M7" s="60" t="s">
        <v>54</v>
      </c>
      <c r="N7" s="61" t="s">
        <v>55</v>
      </c>
      <c r="O7" s="59" t="s">
        <v>53</v>
      </c>
      <c r="P7" s="60" t="s">
        <v>54</v>
      </c>
      <c r="Q7" s="61" t="s">
        <v>55</v>
      </c>
      <c r="R7" s="62" t="s">
        <v>56</v>
      </c>
      <c r="S7" s="63">
        <f>'Fases y perfiles'!$D3</f>
        <v>0.06</v>
      </c>
      <c r="T7" s="63">
        <f>'Fases y perfiles'!$D4</f>
        <v>0.06</v>
      </c>
      <c r="U7" s="63">
        <f>'Fases y perfiles'!$D5</f>
        <v>0.1</v>
      </c>
      <c r="V7" s="63">
        <f>'Fases y perfiles'!$D6</f>
        <v>0.13</v>
      </c>
      <c r="W7" s="63">
        <f>'Fases y perfiles'!$D7</f>
        <v>0.44</v>
      </c>
      <c r="X7" s="63">
        <f>'Fases y perfiles'!$D8</f>
        <v>0.08</v>
      </c>
      <c r="Y7" s="63">
        <f>'Fases y perfiles'!$D9</f>
        <v>0.05</v>
      </c>
      <c r="Z7" s="63">
        <f>'Fases y perfiles'!$D10</f>
        <v>0.03</v>
      </c>
      <c r="AA7" s="63">
        <f>'Fases y perfiles'!$D11</f>
        <v>0.03</v>
      </c>
      <c r="AB7" s="63">
        <f>'Fases y perfiles'!$D12</f>
        <v>0.02</v>
      </c>
      <c r="AC7" s="1"/>
      <c r="AD7" s="6"/>
      <c r="AE7" s="6"/>
      <c r="AF7" s="6"/>
      <c r="AG7" s="6"/>
      <c r="AH7" s="6"/>
      <c r="AI7" s="6"/>
      <c r="AJ7" s="6"/>
      <c r="AK7" s="6"/>
      <c r="AL7" s="6"/>
    </row>
    <row r="8" ht="12.75" customHeight="1">
      <c r="A8" s="64" t="s">
        <v>57</v>
      </c>
      <c r="B8" s="65" t="s">
        <v>58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7">
        <f t="shared" ref="R8:R194" si="5">SUM(S8:AB8)</f>
        <v>0</v>
      </c>
      <c r="S8" s="61">
        <f t="shared" ref="S8:V8" si="3">ROUNDUP(($W8/$W$7)*S$7*$T$1,0)/$T$1</f>
        <v>0</v>
      </c>
      <c r="T8" s="61">
        <f t="shared" si="3"/>
        <v>0</v>
      </c>
      <c r="U8" s="61">
        <f t="shared" si="3"/>
        <v>0</v>
      </c>
      <c r="V8" s="61">
        <f t="shared" si="3"/>
        <v>0</v>
      </c>
      <c r="W8" s="68">
        <f t="array" ref="W8">SUMPRODUCT(C8:Q8,TRANSPOSE(Coeficientes!$D$3:$D$17))</f>
        <v>0</v>
      </c>
      <c r="X8" s="61">
        <f t="shared" ref="X8:AB8" si="4">ROUNDUP(($W8/$W$7)*X$7*$T$1,0)/$T$1</f>
        <v>0</v>
      </c>
      <c r="Y8" s="61">
        <f t="shared" si="4"/>
        <v>0</v>
      </c>
      <c r="Z8" s="61">
        <f t="shared" si="4"/>
        <v>0</v>
      </c>
      <c r="AA8" s="61">
        <f t="shared" si="4"/>
        <v>0</v>
      </c>
      <c r="AB8" s="61">
        <f t="shared" si="4"/>
        <v>0</v>
      </c>
      <c r="AC8" s="1">
        <f t="shared" ref="AC8:AC189" si="8">SUM(U8:AB8)</f>
        <v>0</v>
      </c>
      <c r="AD8" s="6"/>
      <c r="AE8" s="6"/>
      <c r="AF8" s="6"/>
      <c r="AG8" s="6"/>
      <c r="AH8" s="6"/>
      <c r="AI8" s="6"/>
      <c r="AJ8" s="6"/>
      <c r="AK8" s="6"/>
      <c r="AL8" s="6"/>
    </row>
    <row r="9" ht="12.75" customHeight="1">
      <c r="A9" s="69" t="s">
        <v>59</v>
      </c>
      <c r="B9" s="70" t="s">
        <v>60</v>
      </c>
      <c r="C9" s="66"/>
      <c r="D9" s="71"/>
      <c r="E9" s="71">
        <v>1.0</v>
      </c>
      <c r="F9" s="66"/>
      <c r="G9" s="71"/>
      <c r="H9" s="71">
        <v>1.0</v>
      </c>
      <c r="I9" s="66"/>
      <c r="J9" s="71"/>
      <c r="K9" s="71"/>
      <c r="L9" s="66"/>
      <c r="M9" s="66"/>
      <c r="N9" s="66"/>
      <c r="O9" s="66"/>
      <c r="P9" s="71"/>
      <c r="Q9" s="71">
        <v>1.0</v>
      </c>
      <c r="R9" s="67">
        <f t="shared" si="5"/>
        <v>18.5</v>
      </c>
      <c r="S9" s="61">
        <f t="shared" ref="S9:V9" si="6">ROUNDUP(($W9/$W$7)*S$7*$T$1,0)/$T$1</f>
        <v>1.25</v>
      </c>
      <c r="T9" s="61">
        <f t="shared" si="6"/>
        <v>1.25</v>
      </c>
      <c r="U9" s="61">
        <f t="shared" si="6"/>
        <v>1.75</v>
      </c>
      <c r="V9" s="61">
        <f t="shared" si="6"/>
        <v>2.25</v>
      </c>
      <c r="W9" s="68">
        <f t="array" ref="W9">SUMPRODUCT(C9:Q9,TRANSPOSE(Coeficientes!$D$3:$D$17))</f>
        <v>7.5</v>
      </c>
      <c r="X9" s="61">
        <f t="shared" ref="X9:AB9" si="7">ROUNDUP(($W9/$W$7)*X$7*$T$1,0)/$T$1</f>
        <v>1.5</v>
      </c>
      <c r="Y9" s="61">
        <f t="shared" si="7"/>
        <v>1</v>
      </c>
      <c r="Z9" s="61">
        <f t="shared" si="7"/>
        <v>0.75</v>
      </c>
      <c r="AA9" s="61">
        <f t="shared" si="7"/>
        <v>0.75</v>
      </c>
      <c r="AB9" s="61">
        <f t="shared" si="7"/>
        <v>0.5</v>
      </c>
      <c r="AC9" s="1">
        <f t="shared" si="8"/>
        <v>16</v>
      </c>
      <c r="AD9" s="6"/>
      <c r="AE9" s="6"/>
      <c r="AF9" s="6"/>
      <c r="AG9" s="6"/>
      <c r="AH9" s="6"/>
      <c r="AI9" s="6"/>
      <c r="AJ9" s="6"/>
      <c r="AK9" s="6"/>
      <c r="AL9" s="6"/>
    </row>
    <row r="10" ht="12.75" customHeight="1">
      <c r="A10" s="69" t="s">
        <v>61</v>
      </c>
      <c r="B10" s="70" t="s">
        <v>62</v>
      </c>
      <c r="C10" s="66"/>
      <c r="D10" s="66"/>
      <c r="E10" s="71">
        <v>2.0</v>
      </c>
      <c r="F10" s="71">
        <v>1.0</v>
      </c>
      <c r="G10" s="71"/>
      <c r="H10" s="66"/>
      <c r="I10" s="66"/>
      <c r="J10" s="66"/>
      <c r="K10" s="71"/>
      <c r="L10" s="66"/>
      <c r="M10" s="66"/>
      <c r="N10" s="66"/>
      <c r="O10" s="66"/>
      <c r="P10" s="66"/>
      <c r="Q10" s="71">
        <v>1.0</v>
      </c>
      <c r="R10" s="67">
        <f t="shared" si="5"/>
        <v>40</v>
      </c>
      <c r="S10" s="61">
        <f t="shared" ref="S10:V10" si="9">ROUNDUP(($W10/$W$7)*S$7*$T$1,0)/$T$1</f>
        <v>2.5</v>
      </c>
      <c r="T10" s="61">
        <f t="shared" si="9"/>
        <v>2.5</v>
      </c>
      <c r="U10" s="61">
        <f t="shared" si="9"/>
        <v>4</v>
      </c>
      <c r="V10" s="61">
        <f t="shared" si="9"/>
        <v>5.25</v>
      </c>
      <c r="W10" s="68">
        <f t="array" ref="W10">SUMPRODUCT(C10:Q10,TRANSPOSE(Coeficientes!$D$3:$D$17))</f>
        <v>17</v>
      </c>
      <c r="X10" s="61">
        <f t="shared" ref="X10:AB10" si="10">ROUNDUP(($W10/$W$7)*X$7*$T$1,0)/$T$1</f>
        <v>3.25</v>
      </c>
      <c r="Y10" s="61">
        <f t="shared" si="10"/>
        <v>2</v>
      </c>
      <c r="Z10" s="61">
        <f t="shared" si="10"/>
        <v>1.25</v>
      </c>
      <c r="AA10" s="61">
        <f t="shared" si="10"/>
        <v>1.25</v>
      </c>
      <c r="AB10" s="61">
        <f t="shared" si="10"/>
        <v>1</v>
      </c>
      <c r="AC10" s="1">
        <f t="shared" si="8"/>
        <v>35</v>
      </c>
      <c r="AD10" s="6"/>
      <c r="AE10" s="6"/>
      <c r="AF10" s="6"/>
      <c r="AG10" s="6"/>
      <c r="AH10" s="6"/>
      <c r="AI10" s="6"/>
      <c r="AJ10" s="6"/>
      <c r="AK10" s="6"/>
      <c r="AL10" s="6"/>
    </row>
    <row r="11" ht="12.75" customHeight="1">
      <c r="A11" s="64" t="s">
        <v>63</v>
      </c>
      <c r="B11" s="70" t="s">
        <v>64</v>
      </c>
      <c r="C11" s="66"/>
      <c r="D11" s="71">
        <v>1.0</v>
      </c>
      <c r="E11" s="71">
        <v>1.0</v>
      </c>
      <c r="F11" s="66"/>
      <c r="G11" s="71">
        <v>1.0</v>
      </c>
      <c r="H11" s="66"/>
      <c r="I11" s="66"/>
      <c r="J11" s="71"/>
      <c r="K11" s="66"/>
      <c r="L11" s="66"/>
      <c r="M11" s="66"/>
      <c r="N11" s="66"/>
      <c r="O11" s="66"/>
      <c r="P11" s="66"/>
      <c r="Q11" s="66"/>
      <c r="R11" s="67">
        <f t="shared" si="5"/>
        <v>20.5</v>
      </c>
      <c r="S11" s="61">
        <f t="shared" ref="S11:V11" si="11">ROUNDUP(($W11/$W$7)*S$7*$T$1,0)/$T$1</f>
        <v>1.25</v>
      </c>
      <c r="T11" s="61">
        <f t="shared" si="11"/>
        <v>1.25</v>
      </c>
      <c r="U11" s="61">
        <f t="shared" si="11"/>
        <v>2</v>
      </c>
      <c r="V11" s="61">
        <f t="shared" si="11"/>
        <v>2.75</v>
      </c>
      <c r="W11" s="68">
        <f t="array" ref="W11">SUMPRODUCT(C11:Q11,TRANSPOSE(Coeficientes!$D$3:$D$17))</f>
        <v>8.5</v>
      </c>
      <c r="X11" s="61">
        <f t="shared" ref="X11:AB11" si="12">ROUNDUP(($W11/$W$7)*X$7*$T$1,0)/$T$1</f>
        <v>1.75</v>
      </c>
      <c r="Y11" s="61">
        <f t="shared" si="12"/>
        <v>1</v>
      </c>
      <c r="Z11" s="61">
        <f t="shared" si="12"/>
        <v>0.75</v>
      </c>
      <c r="AA11" s="61">
        <f t="shared" si="12"/>
        <v>0.75</v>
      </c>
      <c r="AB11" s="61">
        <f t="shared" si="12"/>
        <v>0.5</v>
      </c>
      <c r="AC11" s="1">
        <f t="shared" si="8"/>
        <v>18</v>
      </c>
      <c r="AD11" s="6"/>
      <c r="AE11" s="6"/>
      <c r="AF11" s="6"/>
      <c r="AG11" s="6"/>
      <c r="AH11" s="6"/>
      <c r="AI11" s="6"/>
      <c r="AJ11" s="6"/>
      <c r="AK11" s="6"/>
      <c r="AL11" s="6"/>
    </row>
    <row r="12" ht="12.75" customHeight="1">
      <c r="A12" s="64" t="s">
        <v>65</v>
      </c>
      <c r="B12" s="70" t="s">
        <v>66</v>
      </c>
      <c r="C12" s="66"/>
      <c r="D12" s="71">
        <v>1.0</v>
      </c>
      <c r="E12" s="66"/>
      <c r="F12" s="66"/>
      <c r="G12" s="66"/>
      <c r="H12" s="71">
        <v>1.0</v>
      </c>
      <c r="I12" s="66"/>
      <c r="J12" s="66"/>
      <c r="K12" s="71"/>
      <c r="L12" s="66"/>
      <c r="M12" s="66"/>
      <c r="N12" s="66"/>
      <c r="O12" s="66"/>
      <c r="P12" s="66"/>
      <c r="Q12" s="66"/>
      <c r="R12" s="67">
        <f t="shared" si="5"/>
        <v>12.25</v>
      </c>
      <c r="S12" s="61">
        <f t="shared" ref="S12:V12" si="13">ROUNDUP(($W12/$W$7)*S$7*$T$1,0)/$T$1</f>
        <v>0.75</v>
      </c>
      <c r="T12" s="61">
        <f t="shared" si="13"/>
        <v>0.75</v>
      </c>
      <c r="U12" s="61">
        <f t="shared" si="13"/>
        <v>1.25</v>
      </c>
      <c r="V12" s="61">
        <f t="shared" si="13"/>
        <v>1.5</v>
      </c>
      <c r="W12" s="68">
        <f t="array" ref="W12">SUMPRODUCT(C12:Q12,TRANSPOSE(Coeficientes!$D$3:$D$17))</f>
        <v>5</v>
      </c>
      <c r="X12" s="61">
        <f t="shared" ref="X12:AB12" si="14">ROUNDUP(($W12/$W$7)*X$7*$T$1,0)/$T$1</f>
        <v>1</v>
      </c>
      <c r="Y12" s="61">
        <f t="shared" si="14"/>
        <v>0.75</v>
      </c>
      <c r="Z12" s="61">
        <f t="shared" si="14"/>
        <v>0.5</v>
      </c>
      <c r="AA12" s="61">
        <f t="shared" si="14"/>
        <v>0.5</v>
      </c>
      <c r="AB12" s="61">
        <f t="shared" si="14"/>
        <v>0.25</v>
      </c>
      <c r="AC12" s="1">
        <f t="shared" si="8"/>
        <v>10.75</v>
      </c>
      <c r="AD12" s="6"/>
      <c r="AE12" s="6"/>
      <c r="AF12" s="6"/>
      <c r="AG12" s="6"/>
      <c r="AH12" s="6"/>
      <c r="AI12" s="6"/>
      <c r="AJ12" s="6"/>
      <c r="AK12" s="6"/>
      <c r="AL12" s="6"/>
    </row>
    <row r="13" ht="12.75" customHeight="1">
      <c r="A13" s="64" t="s">
        <v>67</v>
      </c>
      <c r="B13" s="72" t="s">
        <v>68</v>
      </c>
      <c r="C13" s="71">
        <v>1.0</v>
      </c>
      <c r="D13" s="66"/>
      <c r="E13" s="66"/>
      <c r="F13" s="66"/>
      <c r="G13" s="66"/>
      <c r="H13" s="66"/>
      <c r="I13" s="66"/>
      <c r="J13" s="71">
        <v>1.0</v>
      </c>
      <c r="K13" s="66"/>
      <c r="L13" s="66"/>
      <c r="M13" s="66"/>
      <c r="N13" s="66"/>
      <c r="O13" s="71">
        <v>1.0</v>
      </c>
      <c r="P13" s="71"/>
      <c r="Q13" s="66"/>
      <c r="R13" s="67">
        <f t="shared" si="5"/>
        <v>105.75</v>
      </c>
      <c r="S13" s="61">
        <f t="shared" ref="S13:V13" si="15">ROUNDUP(($W13/$W$7)*S$7*$T$1,0)/$T$1</f>
        <v>6.5</v>
      </c>
      <c r="T13" s="61">
        <f t="shared" si="15"/>
        <v>6.5</v>
      </c>
      <c r="U13" s="61">
        <f t="shared" si="15"/>
        <v>10.5</v>
      </c>
      <c r="V13" s="61">
        <f t="shared" si="15"/>
        <v>13.75</v>
      </c>
      <c r="W13" s="68">
        <f t="array" ref="W13">SUMPRODUCT(C13:Q13,TRANSPOSE(Coeficientes!$D$3:$D$17))</f>
        <v>46</v>
      </c>
      <c r="X13" s="61">
        <f t="shared" ref="X13:AB13" si="16">ROUNDUP(($W13/$W$7)*X$7*$T$1,0)/$T$1</f>
        <v>8.5</v>
      </c>
      <c r="Y13" s="61">
        <f t="shared" si="16"/>
        <v>5.25</v>
      </c>
      <c r="Z13" s="61">
        <f t="shared" si="16"/>
        <v>3.25</v>
      </c>
      <c r="AA13" s="61">
        <f t="shared" si="16"/>
        <v>3.25</v>
      </c>
      <c r="AB13" s="61">
        <f t="shared" si="16"/>
        <v>2.25</v>
      </c>
      <c r="AC13" s="1">
        <f t="shared" si="8"/>
        <v>92.75</v>
      </c>
      <c r="AD13" s="6"/>
      <c r="AE13" s="6"/>
      <c r="AF13" s="6"/>
      <c r="AG13" s="6"/>
      <c r="AH13" s="6"/>
      <c r="AI13" s="6"/>
      <c r="AJ13" s="6"/>
      <c r="AK13" s="6"/>
      <c r="AL13" s="6"/>
    </row>
    <row r="14" ht="12.75" customHeight="1">
      <c r="A14" s="64" t="s">
        <v>69</v>
      </c>
      <c r="B14" s="72" t="s">
        <v>70</v>
      </c>
      <c r="C14" s="66"/>
      <c r="D14" s="66"/>
      <c r="E14" s="71"/>
      <c r="F14" s="66"/>
      <c r="G14" s="66"/>
      <c r="H14" s="71">
        <v>1.0</v>
      </c>
      <c r="I14" s="66"/>
      <c r="J14" s="66"/>
      <c r="K14" s="66"/>
      <c r="L14" s="66"/>
      <c r="M14" s="66"/>
      <c r="N14" s="66"/>
      <c r="O14" s="66"/>
      <c r="P14" s="66"/>
      <c r="Q14" s="66"/>
      <c r="R14" s="67">
        <f t="shared" si="5"/>
        <v>5.75</v>
      </c>
      <c r="S14" s="61">
        <f t="shared" ref="S14:V14" si="17">ROUNDUP(($W14/$W$7)*S$7*$T$1,0)/$T$1</f>
        <v>0.5</v>
      </c>
      <c r="T14" s="61">
        <f t="shared" si="17"/>
        <v>0.5</v>
      </c>
      <c r="U14" s="61">
        <f t="shared" si="17"/>
        <v>0.5</v>
      </c>
      <c r="V14" s="61">
        <f t="shared" si="17"/>
        <v>0.75</v>
      </c>
      <c r="W14" s="68">
        <f t="array" ref="W14">SUMPRODUCT(C14:Q14,TRANSPOSE(Coeficientes!$D$3:$D$17))</f>
        <v>2</v>
      </c>
      <c r="X14" s="61">
        <f t="shared" ref="X14:AB14" si="18">ROUNDUP(($W14/$W$7)*X$7*$T$1,0)/$T$1</f>
        <v>0.5</v>
      </c>
      <c r="Y14" s="61">
        <f t="shared" si="18"/>
        <v>0.25</v>
      </c>
      <c r="Z14" s="61">
        <f t="shared" si="18"/>
        <v>0.25</v>
      </c>
      <c r="AA14" s="61">
        <f t="shared" si="18"/>
        <v>0.25</v>
      </c>
      <c r="AB14" s="61">
        <f t="shared" si="18"/>
        <v>0.25</v>
      </c>
      <c r="AC14" s="1">
        <f t="shared" si="8"/>
        <v>4.75</v>
      </c>
      <c r="AD14" s="6"/>
      <c r="AE14" s="6"/>
      <c r="AF14" s="6"/>
      <c r="AG14" s="6"/>
      <c r="AH14" s="6"/>
      <c r="AI14" s="6"/>
      <c r="AJ14" s="6"/>
      <c r="AK14" s="6"/>
      <c r="AL14" s="6"/>
    </row>
    <row r="15" ht="12.75" customHeight="1">
      <c r="A15" s="64" t="s">
        <v>71</v>
      </c>
      <c r="B15" s="72" t="s">
        <v>72</v>
      </c>
      <c r="C15" s="66"/>
      <c r="D15" s="66"/>
      <c r="E15" s="71">
        <v>1.0</v>
      </c>
      <c r="F15" s="66"/>
      <c r="G15" s="71">
        <v>1.0</v>
      </c>
      <c r="H15" s="71"/>
      <c r="I15" s="66"/>
      <c r="J15" s="66"/>
      <c r="K15" s="66"/>
      <c r="L15" s="66"/>
      <c r="M15" s="66"/>
      <c r="N15" s="66"/>
      <c r="O15" s="66"/>
      <c r="P15" s="66"/>
      <c r="Q15" s="66"/>
      <c r="R15" s="67">
        <f t="shared" si="5"/>
        <v>13</v>
      </c>
      <c r="S15" s="61">
        <f t="shared" ref="S15:V15" si="19">ROUNDUP(($W15/$W$7)*S$7*$T$1,0)/$T$1</f>
        <v>0.75</v>
      </c>
      <c r="T15" s="61">
        <f t="shared" si="19"/>
        <v>0.75</v>
      </c>
      <c r="U15" s="61">
        <f t="shared" si="19"/>
        <v>1.25</v>
      </c>
      <c r="V15" s="61">
        <f t="shared" si="19"/>
        <v>1.75</v>
      </c>
      <c r="W15" s="68">
        <f t="array" ref="W15">SUMPRODUCT(C15:Q15,TRANSPOSE(Coeficientes!$D$3:$D$17))</f>
        <v>5.5</v>
      </c>
      <c r="X15" s="61">
        <f t="shared" ref="X15:AB15" si="20">ROUNDUP(($W15/$W$7)*X$7*$T$1,0)/$T$1</f>
        <v>1</v>
      </c>
      <c r="Y15" s="61">
        <f t="shared" si="20"/>
        <v>0.75</v>
      </c>
      <c r="Z15" s="61">
        <f t="shared" si="20"/>
        <v>0.5</v>
      </c>
      <c r="AA15" s="61">
        <f t="shared" si="20"/>
        <v>0.5</v>
      </c>
      <c r="AB15" s="61">
        <f t="shared" si="20"/>
        <v>0.25</v>
      </c>
      <c r="AC15" s="1">
        <f t="shared" si="8"/>
        <v>11.5</v>
      </c>
      <c r="AD15" s="6"/>
      <c r="AE15" s="6"/>
      <c r="AF15" s="6"/>
      <c r="AG15" s="6"/>
      <c r="AH15" s="6"/>
      <c r="AI15" s="6"/>
      <c r="AJ15" s="6"/>
      <c r="AK15" s="6"/>
      <c r="AL15" s="6"/>
    </row>
    <row r="16" ht="12.75" customHeight="1">
      <c r="A16" s="64" t="s">
        <v>73</v>
      </c>
      <c r="B16" s="72" t="s">
        <v>74</v>
      </c>
      <c r="C16" s="66"/>
      <c r="D16" s="66"/>
      <c r="E16" s="71">
        <v>1.0</v>
      </c>
      <c r="F16" s="66"/>
      <c r="G16" s="66"/>
      <c r="H16" s="71">
        <v>1.0</v>
      </c>
      <c r="I16" s="66"/>
      <c r="J16" s="66"/>
      <c r="K16" s="71">
        <v>1.0</v>
      </c>
      <c r="L16" s="66"/>
      <c r="M16" s="66"/>
      <c r="N16" s="71">
        <v>1.0</v>
      </c>
      <c r="O16" s="66"/>
      <c r="P16" s="66"/>
      <c r="Q16" s="71"/>
      <c r="R16" s="67">
        <f t="shared" si="5"/>
        <v>27.75</v>
      </c>
      <c r="S16" s="61">
        <f t="shared" ref="S16:V16" si="21">ROUNDUP(($W16/$W$7)*S$7*$T$1,0)/$T$1</f>
        <v>1.75</v>
      </c>
      <c r="T16" s="61">
        <f t="shared" si="21"/>
        <v>1.75</v>
      </c>
      <c r="U16" s="61">
        <f t="shared" si="21"/>
        <v>2.75</v>
      </c>
      <c r="V16" s="61">
        <f t="shared" si="21"/>
        <v>3.5</v>
      </c>
      <c r="W16" s="68">
        <f t="array" ref="W16">SUMPRODUCT(C16:Q16,TRANSPOSE(Coeficientes!$D$3:$D$17))</f>
        <v>11.5</v>
      </c>
      <c r="X16" s="61">
        <f t="shared" ref="X16:AB16" si="22">ROUNDUP(($W16/$W$7)*X$7*$T$1,0)/$T$1</f>
        <v>2.25</v>
      </c>
      <c r="Y16" s="61">
        <f t="shared" si="22"/>
        <v>1.5</v>
      </c>
      <c r="Z16" s="61">
        <f t="shared" si="22"/>
        <v>1</v>
      </c>
      <c r="AA16" s="61">
        <f t="shared" si="22"/>
        <v>1</v>
      </c>
      <c r="AB16" s="61">
        <f t="shared" si="22"/>
        <v>0.75</v>
      </c>
      <c r="AC16" s="1">
        <f t="shared" si="8"/>
        <v>24.25</v>
      </c>
      <c r="AD16" s="6"/>
      <c r="AE16" s="6"/>
      <c r="AF16" s="6"/>
      <c r="AG16" s="6"/>
      <c r="AH16" s="6"/>
      <c r="AI16" s="6"/>
      <c r="AJ16" s="6"/>
      <c r="AK16" s="6"/>
      <c r="AL16" s="6"/>
    </row>
    <row r="17" ht="12.75" customHeight="1">
      <c r="A17" s="64" t="s">
        <v>75</v>
      </c>
      <c r="B17" s="72" t="s">
        <v>76</v>
      </c>
      <c r="C17" s="66"/>
      <c r="D17" s="66"/>
      <c r="E17" s="71">
        <v>1.0</v>
      </c>
      <c r="F17" s="66"/>
      <c r="G17" s="71">
        <v>1.0</v>
      </c>
      <c r="H17" s="71"/>
      <c r="I17" s="66"/>
      <c r="J17" s="66"/>
      <c r="K17" s="66"/>
      <c r="L17" s="66"/>
      <c r="M17" s="66"/>
      <c r="N17" s="66"/>
      <c r="O17" s="66"/>
      <c r="P17" s="71"/>
      <c r="Q17" s="71"/>
      <c r="R17" s="67">
        <f t="shared" si="5"/>
        <v>13</v>
      </c>
      <c r="S17" s="61">
        <f t="shared" ref="S17:V17" si="23">ROUNDUP(($W17/$W$7)*S$7*$T$1,0)/$T$1</f>
        <v>0.75</v>
      </c>
      <c r="T17" s="61">
        <f t="shared" si="23"/>
        <v>0.75</v>
      </c>
      <c r="U17" s="61">
        <f t="shared" si="23"/>
        <v>1.25</v>
      </c>
      <c r="V17" s="61">
        <f t="shared" si="23"/>
        <v>1.75</v>
      </c>
      <c r="W17" s="68">
        <f t="array" ref="W17">SUMPRODUCT(C17:Q17,TRANSPOSE(Coeficientes!$D$3:$D$17))</f>
        <v>5.5</v>
      </c>
      <c r="X17" s="61">
        <f t="shared" ref="X17:AB17" si="24">ROUNDUP(($W17/$W$7)*X$7*$T$1,0)/$T$1</f>
        <v>1</v>
      </c>
      <c r="Y17" s="61">
        <f t="shared" si="24"/>
        <v>0.75</v>
      </c>
      <c r="Z17" s="61">
        <f t="shared" si="24"/>
        <v>0.5</v>
      </c>
      <c r="AA17" s="61">
        <f t="shared" si="24"/>
        <v>0.5</v>
      </c>
      <c r="AB17" s="61">
        <f t="shared" si="24"/>
        <v>0.25</v>
      </c>
      <c r="AC17" s="1">
        <f t="shared" si="8"/>
        <v>11.5</v>
      </c>
      <c r="AD17" s="6"/>
      <c r="AE17" s="6"/>
      <c r="AF17" s="6"/>
      <c r="AG17" s="6"/>
      <c r="AH17" s="6"/>
      <c r="AI17" s="6"/>
      <c r="AJ17" s="6"/>
      <c r="AK17" s="6"/>
      <c r="AL17" s="6"/>
    </row>
    <row r="18" ht="12.75" customHeight="1">
      <c r="A18" s="64" t="s">
        <v>77</v>
      </c>
      <c r="B18" s="72" t="s">
        <v>78</v>
      </c>
      <c r="C18" s="66"/>
      <c r="D18" s="66"/>
      <c r="E18" s="71">
        <v>1.0</v>
      </c>
      <c r="F18" s="66"/>
      <c r="G18" s="71">
        <v>1.0</v>
      </c>
      <c r="H18" s="71"/>
      <c r="I18" s="66"/>
      <c r="J18" s="66"/>
      <c r="K18" s="66"/>
      <c r="L18" s="66"/>
      <c r="M18" s="66"/>
      <c r="N18" s="66"/>
      <c r="O18" s="66"/>
      <c r="P18" s="71">
        <v>1.0</v>
      </c>
      <c r="Q18" s="71"/>
      <c r="R18" s="67">
        <f t="shared" si="5"/>
        <v>49.5</v>
      </c>
      <c r="S18" s="61">
        <f t="shared" ref="S18:V18" si="25">ROUNDUP(($W18/$W$7)*S$7*$T$1,0)/$T$1</f>
        <v>3</v>
      </c>
      <c r="T18" s="61">
        <f t="shared" si="25"/>
        <v>3</v>
      </c>
      <c r="U18" s="61">
        <f t="shared" si="25"/>
        <v>5</v>
      </c>
      <c r="V18" s="61">
        <f t="shared" si="25"/>
        <v>6.5</v>
      </c>
      <c r="W18" s="68">
        <f t="array" ref="W18">SUMPRODUCT(C18:Q18,TRANSPOSE(Coeficientes!$D$3:$D$17))</f>
        <v>21.5</v>
      </c>
      <c r="X18" s="61">
        <f t="shared" ref="X18:AB18" si="26">ROUNDUP(($W18/$W$7)*X$7*$T$1,0)/$T$1</f>
        <v>4</v>
      </c>
      <c r="Y18" s="61">
        <f t="shared" si="26"/>
        <v>2.5</v>
      </c>
      <c r="Z18" s="61">
        <f t="shared" si="26"/>
        <v>1.5</v>
      </c>
      <c r="AA18" s="61">
        <f t="shared" si="26"/>
        <v>1.5</v>
      </c>
      <c r="AB18" s="61">
        <f t="shared" si="26"/>
        <v>1</v>
      </c>
      <c r="AC18" s="1">
        <f t="shared" si="8"/>
        <v>43.5</v>
      </c>
      <c r="AD18" s="6"/>
      <c r="AE18" s="6"/>
      <c r="AF18" s="6"/>
      <c r="AG18" s="6"/>
      <c r="AH18" s="6"/>
      <c r="AI18" s="6"/>
      <c r="AJ18" s="6"/>
      <c r="AK18" s="6"/>
      <c r="AL18" s="6"/>
    </row>
    <row r="19" ht="12.75" customHeight="1">
      <c r="A19" s="64" t="s">
        <v>79</v>
      </c>
      <c r="B19" s="72" t="s">
        <v>80</v>
      </c>
      <c r="C19" s="66"/>
      <c r="D19" s="66"/>
      <c r="E19" s="71">
        <v>1.0</v>
      </c>
      <c r="F19" s="66"/>
      <c r="G19" s="66"/>
      <c r="H19" s="71">
        <v>1.0</v>
      </c>
      <c r="I19" s="66"/>
      <c r="J19" s="66"/>
      <c r="K19" s="66"/>
      <c r="L19" s="66"/>
      <c r="M19" s="66"/>
      <c r="N19" s="66"/>
      <c r="O19" s="66"/>
      <c r="P19" s="66"/>
      <c r="Q19" s="66"/>
      <c r="R19" s="67">
        <f t="shared" si="5"/>
        <v>8.75</v>
      </c>
      <c r="S19" s="61">
        <f t="shared" ref="S19:V19" si="27">ROUNDUP(($W19/$W$7)*S$7*$T$1,0)/$T$1</f>
        <v>0.5</v>
      </c>
      <c r="T19" s="61">
        <f t="shared" si="27"/>
        <v>0.5</v>
      </c>
      <c r="U19" s="61">
        <f t="shared" si="27"/>
        <v>1</v>
      </c>
      <c r="V19" s="61">
        <f t="shared" si="27"/>
        <v>1.25</v>
      </c>
      <c r="W19" s="68">
        <f t="array" ref="W19">SUMPRODUCT(C19:Q19,TRANSPOSE(Coeficientes!$D$3:$D$17))</f>
        <v>3.5</v>
      </c>
      <c r="X19" s="61">
        <f t="shared" ref="X19:AB19" si="28">ROUNDUP(($W19/$W$7)*X$7*$T$1,0)/$T$1</f>
        <v>0.75</v>
      </c>
      <c r="Y19" s="61">
        <f t="shared" si="28"/>
        <v>0.5</v>
      </c>
      <c r="Z19" s="61">
        <f t="shared" si="28"/>
        <v>0.25</v>
      </c>
      <c r="AA19" s="61">
        <f t="shared" si="28"/>
        <v>0.25</v>
      </c>
      <c r="AB19" s="61">
        <f t="shared" si="28"/>
        <v>0.25</v>
      </c>
      <c r="AC19" s="1">
        <f t="shared" si="8"/>
        <v>7.75</v>
      </c>
      <c r="AD19" s="6"/>
      <c r="AE19" s="6"/>
      <c r="AF19" s="6"/>
      <c r="AG19" s="6"/>
      <c r="AH19" s="6"/>
      <c r="AI19" s="6"/>
      <c r="AJ19" s="6"/>
      <c r="AK19" s="6"/>
      <c r="AL19" s="6"/>
    </row>
    <row r="20" ht="12.75" customHeight="1">
      <c r="A20" s="64" t="s">
        <v>81</v>
      </c>
      <c r="B20" s="73" t="s">
        <v>82</v>
      </c>
      <c r="C20" s="66"/>
      <c r="D20" s="66"/>
      <c r="E20" s="71">
        <v>1.0</v>
      </c>
      <c r="F20" s="66"/>
      <c r="G20" s="71">
        <v>1.0</v>
      </c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7">
        <f t="shared" si="5"/>
        <v>13</v>
      </c>
      <c r="S20" s="61">
        <f t="shared" ref="S20:V20" si="29">ROUNDUP(($W20/$W$7)*S$7*$T$1,0)/$T$1</f>
        <v>0.75</v>
      </c>
      <c r="T20" s="61">
        <f t="shared" si="29"/>
        <v>0.75</v>
      </c>
      <c r="U20" s="61">
        <f t="shared" si="29"/>
        <v>1.25</v>
      </c>
      <c r="V20" s="61">
        <f t="shared" si="29"/>
        <v>1.75</v>
      </c>
      <c r="W20" s="68">
        <f t="array" ref="W20">SUMPRODUCT(C20:Q20,TRANSPOSE(Coeficientes!$D$3:$D$17))</f>
        <v>5.5</v>
      </c>
      <c r="X20" s="61">
        <f t="shared" ref="X20:AB20" si="30">ROUNDUP(($W20/$W$7)*X$7*$T$1,0)/$T$1</f>
        <v>1</v>
      </c>
      <c r="Y20" s="61">
        <f t="shared" si="30"/>
        <v>0.75</v>
      </c>
      <c r="Z20" s="61">
        <f t="shared" si="30"/>
        <v>0.5</v>
      </c>
      <c r="AA20" s="61">
        <f t="shared" si="30"/>
        <v>0.5</v>
      </c>
      <c r="AB20" s="61">
        <f t="shared" si="30"/>
        <v>0.25</v>
      </c>
      <c r="AC20" s="1">
        <f t="shared" si="8"/>
        <v>11.5</v>
      </c>
      <c r="AD20" s="6"/>
      <c r="AE20" s="6"/>
      <c r="AF20" s="6"/>
      <c r="AG20" s="6"/>
      <c r="AH20" s="6"/>
      <c r="AI20" s="6"/>
      <c r="AJ20" s="6"/>
      <c r="AK20" s="6"/>
      <c r="AL20" s="6"/>
    </row>
    <row r="21" ht="12.75" customHeight="1">
      <c r="A21" s="64" t="s">
        <v>83</v>
      </c>
      <c r="B21" s="73" t="s">
        <v>84</v>
      </c>
      <c r="C21" s="66"/>
      <c r="D21" s="66"/>
      <c r="E21" s="71">
        <v>1.0</v>
      </c>
      <c r="F21" s="66"/>
      <c r="G21" s="66"/>
      <c r="H21" s="71">
        <v>1.0</v>
      </c>
      <c r="I21" s="71"/>
      <c r="J21" s="71">
        <v>1.0</v>
      </c>
      <c r="K21" s="66"/>
      <c r="L21" s="66"/>
      <c r="M21" s="66"/>
      <c r="N21" s="66"/>
      <c r="O21" s="66"/>
      <c r="P21" s="66"/>
      <c r="Q21" s="66"/>
      <c r="R21" s="67">
        <f t="shared" si="5"/>
        <v>27.75</v>
      </c>
      <c r="S21" s="61">
        <f t="shared" ref="S21:V21" si="31">ROUNDUP(($W21/$W$7)*S$7*$T$1,0)/$T$1</f>
        <v>1.75</v>
      </c>
      <c r="T21" s="61">
        <f t="shared" si="31"/>
        <v>1.75</v>
      </c>
      <c r="U21" s="61">
        <f t="shared" si="31"/>
        <v>2.75</v>
      </c>
      <c r="V21" s="61">
        <f t="shared" si="31"/>
        <v>3.5</v>
      </c>
      <c r="W21" s="68">
        <f t="array" ref="W21">SUMPRODUCT(C21:Q21,TRANSPOSE(Coeficientes!$D$3:$D$17))</f>
        <v>11.5</v>
      </c>
      <c r="X21" s="61">
        <f t="shared" ref="X21:AB21" si="32">ROUNDUP(($W21/$W$7)*X$7*$T$1,0)/$T$1</f>
        <v>2.25</v>
      </c>
      <c r="Y21" s="61">
        <f t="shared" si="32"/>
        <v>1.5</v>
      </c>
      <c r="Z21" s="61">
        <f t="shared" si="32"/>
        <v>1</v>
      </c>
      <c r="AA21" s="61">
        <f t="shared" si="32"/>
        <v>1</v>
      </c>
      <c r="AB21" s="61">
        <f t="shared" si="32"/>
        <v>0.75</v>
      </c>
      <c r="AC21" s="1">
        <f t="shared" si="8"/>
        <v>24.25</v>
      </c>
      <c r="AD21" s="6"/>
      <c r="AE21" s="6"/>
      <c r="AF21" s="6"/>
      <c r="AG21" s="6"/>
      <c r="AH21" s="6"/>
      <c r="AI21" s="6"/>
      <c r="AJ21" s="6"/>
      <c r="AK21" s="6"/>
      <c r="AL21" s="6"/>
    </row>
    <row r="22" ht="12.75" customHeight="1">
      <c r="A22" s="64" t="s">
        <v>85</v>
      </c>
      <c r="B22" s="73" t="s">
        <v>86</v>
      </c>
      <c r="C22" s="66"/>
      <c r="D22" s="66"/>
      <c r="E22" s="71">
        <v>1.0</v>
      </c>
      <c r="F22" s="66"/>
      <c r="G22" s="66"/>
      <c r="H22" s="71">
        <v>1.0</v>
      </c>
      <c r="I22" s="66"/>
      <c r="J22" s="71"/>
      <c r="K22" s="71">
        <v>1.0</v>
      </c>
      <c r="L22" s="66"/>
      <c r="M22" s="66"/>
      <c r="N22" s="66"/>
      <c r="O22" s="66"/>
      <c r="P22" s="66"/>
      <c r="Q22" s="66"/>
      <c r="R22" s="67">
        <f t="shared" si="5"/>
        <v>18.5</v>
      </c>
      <c r="S22" s="61">
        <f t="shared" ref="S22:V22" si="33">ROUNDUP(($W22/$W$7)*S$7*$T$1,0)/$T$1</f>
        <v>1.25</v>
      </c>
      <c r="T22" s="61">
        <f t="shared" si="33"/>
        <v>1.25</v>
      </c>
      <c r="U22" s="61">
        <f t="shared" si="33"/>
        <v>1.75</v>
      </c>
      <c r="V22" s="61">
        <f t="shared" si="33"/>
        <v>2.25</v>
      </c>
      <c r="W22" s="68">
        <f t="array" ref="W22">SUMPRODUCT(C22:Q22,TRANSPOSE(Coeficientes!$D$3:$D$17))</f>
        <v>7.5</v>
      </c>
      <c r="X22" s="61">
        <f t="shared" ref="X22:AB22" si="34">ROUNDUP(($W22/$W$7)*X$7*$T$1,0)/$T$1</f>
        <v>1.5</v>
      </c>
      <c r="Y22" s="61">
        <f t="shared" si="34"/>
        <v>1</v>
      </c>
      <c r="Z22" s="61">
        <f t="shared" si="34"/>
        <v>0.75</v>
      </c>
      <c r="AA22" s="61">
        <f t="shared" si="34"/>
        <v>0.75</v>
      </c>
      <c r="AB22" s="61">
        <f t="shared" si="34"/>
        <v>0.5</v>
      </c>
      <c r="AC22" s="1">
        <f t="shared" si="8"/>
        <v>16</v>
      </c>
      <c r="AD22" s="6"/>
      <c r="AE22" s="6"/>
      <c r="AF22" s="6"/>
      <c r="AG22" s="6"/>
      <c r="AH22" s="6"/>
      <c r="AI22" s="6"/>
      <c r="AJ22" s="6"/>
      <c r="AK22" s="6"/>
      <c r="AL22" s="6"/>
    </row>
    <row r="23" ht="12.75" customHeight="1">
      <c r="A23" s="64" t="s">
        <v>87</v>
      </c>
      <c r="B23" s="73" t="s">
        <v>88</v>
      </c>
      <c r="C23" s="66"/>
      <c r="D23" s="66"/>
      <c r="E23" s="71">
        <v>1.0</v>
      </c>
      <c r="F23" s="66"/>
      <c r="G23" s="71">
        <v>1.0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>
        <f t="shared" si="5"/>
        <v>13</v>
      </c>
      <c r="S23" s="61">
        <f t="shared" ref="S23:V23" si="35">ROUNDUP(($W23/$W$7)*S$7*$T$1,0)/$T$1</f>
        <v>0.75</v>
      </c>
      <c r="T23" s="61">
        <f t="shared" si="35"/>
        <v>0.75</v>
      </c>
      <c r="U23" s="61">
        <f t="shared" si="35"/>
        <v>1.25</v>
      </c>
      <c r="V23" s="61">
        <f t="shared" si="35"/>
        <v>1.75</v>
      </c>
      <c r="W23" s="68">
        <f t="array" ref="W23">SUMPRODUCT(C23:Q23,TRANSPOSE(Coeficientes!$D$3:$D$17))</f>
        <v>5.5</v>
      </c>
      <c r="X23" s="61">
        <f t="shared" ref="X23:AB23" si="36">ROUNDUP(($W23/$W$7)*X$7*$T$1,0)/$T$1</f>
        <v>1</v>
      </c>
      <c r="Y23" s="61">
        <f t="shared" si="36"/>
        <v>0.75</v>
      </c>
      <c r="Z23" s="61">
        <f t="shared" si="36"/>
        <v>0.5</v>
      </c>
      <c r="AA23" s="61">
        <f t="shared" si="36"/>
        <v>0.5</v>
      </c>
      <c r="AB23" s="61">
        <f t="shared" si="36"/>
        <v>0.25</v>
      </c>
      <c r="AC23" s="1">
        <f t="shared" si="8"/>
        <v>11.5</v>
      </c>
      <c r="AD23" s="6"/>
      <c r="AE23" s="6"/>
      <c r="AF23" s="6"/>
      <c r="AG23" s="6"/>
      <c r="AH23" s="6"/>
      <c r="AI23" s="6"/>
      <c r="AJ23" s="6"/>
      <c r="AK23" s="6"/>
      <c r="AL23" s="6"/>
    </row>
    <row r="24" ht="12.75" customHeight="1">
      <c r="A24" s="64" t="s">
        <v>89</v>
      </c>
      <c r="B24" s="73" t="s">
        <v>90</v>
      </c>
      <c r="C24" s="66"/>
      <c r="D24" s="66"/>
      <c r="E24" s="71">
        <v>1.0</v>
      </c>
      <c r="F24" s="66"/>
      <c r="G24" s="66"/>
      <c r="H24" s="71">
        <v>1.0</v>
      </c>
      <c r="I24" s="66"/>
      <c r="J24" s="66"/>
      <c r="K24" s="66"/>
      <c r="L24" s="66"/>
      <c r="M24" s="66"/>
      <c r="N24" s="66"/>
      <c r="O24" s="66"/>
      <c r="P24" s="66"/>
      <c r="Q24" s="66"/>
      <c r="R24" s="67">
        <f t="shared" si="5"/>
        <v>8.75</v>
      </c>
      <c r="S24" s="61">
        <f t="shared" ref="S24:V24" si="37">ROUNDUP(($W24/$W$7)*S$7*$T$1,0)/$T$1</f>
        <v>0.5</v>
      </c>
      <c r="T24" s="61">
        <f t="shared" si="37"/>
        <v>0.5</v>
      </c>
      <c r="U24" s="61">
        <f t="shared" si="37"/>
        <v>1</v>
      </c>
      <c r="V24" s="61">
        <f t="shared" si="37"/>
        <v>1.25</v>
      </c>
      <c r="W24" s="68">
        <f t="array" ref="W24">SUMPRODUCT(C24:Q24,TRANSPOSE(Coeficientes!$D$3:$D$17))</f>
        <v>3.5</v>
      </c>
      <c r="X24" s="61">
        <f t="shared" ref="X24:AB24" si="38">ROUNDUP(($W24/$W$7)*X$7*$T$1,0)/$T$1</f>
        <v>0.75</v>
      </c>
      <c r="Y24" s="61">
        <f t="shared" si="38"/>
        <v>0.5</v>
      </c>
      <c r="Z24" s="61">
        <f t="shared" si="38"/>
        <v>0.25</v>
      </c>
      <c r="AA24" s="61">
        <f t="shared" si="38"/>
        <v>0.25</v>
      </c>
      <c r="AB24" s="61">
        <f t="shared" si="38"/>
        <v>0.25</v>
      </c>
      <c r="AC24" s="1">
        <f t="shared" si="8"/>
        <v>7.75</v>
      </c>
      <c r="AD24" s="6"/>
      <c r="AE24" s="6"/>
      <c r="AF24" s="6"/>
      <c r="AG24" s="6"/>
      <c r="AH24" s="6"/>
      <c r="AI24" s="6"/>
      <c r="AJ24" s="6"/>
      <c r="AK24" s="6"/>
      <c r="AL24" s="6"/>
    </row>
    <row r="25" ht="12.75" customHeight="1">
      <c r="A25" s="64" t="s">
        <v>93</v>
      </c>
      <c r="B25" s="7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80">
        <f t="shared" si="5"/>
        <v>0</v>
      </c>
      <c r="S25" s="61">
        <f t="shared" ref="S25:V25" si="39">ROUNDUP(($W25/$W$7)*S$7*$T$1,0)/$T$1</f>
        <v>0</v>
      </c>
      <c r="T25" s="61">
        <f t="shared" si="39"/>
        <v>0</v>
      </c>
      <c r="U25" s="61">
        <f t="shared" si="39"/>
        <v>0</v>
      </c>
      <c r="V25" s="61">
        <f t="shared" si="39"/>
        <v>0</v>
      </c>
      <c r="W25" s="68">
        <f t="array" ref="W25">SUMPRODUCT(C25:Q25,TRANSPOSE(Coeficientes!$D$3:$D$17))</f>
        <v>0</v>
      </c>
      <c r="X25" s="61">
        <f t="shared" ref="X25:AB25" si="40">ROUNDUP(($W25/$W$7)*X$7*$T$1,0)/$T$1</f>
        <v>0</v>
      </c>
      <c r="Y25" s="61">
        <f t="shared" si="40"/>
        <v>0</v>
      </c>
      <c r="Z25" s="61">
        <f t="shared" si="40"/>
        <v>0</v>
      </c>
      <c r="AA25" s="61">
        <f t="shared" si="40"/>
        <v>0</v>
      </c>
      <c r="AB25" s="61">
        <f t="shared" si="40"/>
        <v>0</v>
      </c>
      <c r="AC25" s="1">
        <f t="shared" si="8"/>
        <v>0</v>
      </c>
      <c r="AD25" s="6"/>
      <c r="AE25" s="6"/>
      <c r="AF25" s="6"/>
      <c r="AG25" s="6"/>
      <c r="AH25" s="6"/>
      <c r="AI25" s="6"/>
      <c r="AJ25" s="6"/>
      <c r="AK25" s="6"/>
      <c r="AL25" s="6"/>
    </row>
    <row r="26" ht="12.75" customHeight="1">
      <c r="A26" s="64" t="s">
        <v>98</v>
      </c>
      <c r="B26" s="7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80">
        <f t="shared" si="5"/>
        <v>0</v>
      </c>
      <c r="S26" s="61">
        <f t="shared" ref="S26:V26" si="41">ROUNDUP(($W26/$W$7)*S$7*$T$1,0)/$T$1</f>
        <v>0</v>
      </c>
      <c r="T26" s="61">
        <f t="shared" si="41"/>
        <v>0</v>
      </c>
      <c r="U26" s="61">
        <f t="shared" si="41"/>
        <v>0</v>
      </c>
      <c r="V26" s="61">
        <f t="shared" si="41"/>
        <v>0</v>
      </c>
      <c r="W26" s="68">
        <f t="array" ref="W26">SUMPRODUCT(C26:Q26,TRANSPOSE(Coeficientes!$D$3:$D$17))</f>
        <v>0</v>
      </c>
      <c r="X26" s="61">
        <f t="shared" ref="X26:AB26" si="42">ROUNDUP(($W26/$W$7)*X$7*$T$1,0)/$T$1</f>
        <v>0</v>
      </c>
      <c r="Y26" s="61">
        <f t="shared" si="42"/>
        <v>0</v>
      </c>
      <c r="Z26" s="61">
        <f t="shared" si="42"/>
        <v>0</v>
      </c>
      <c r="AA26" s="61">
        <f t="shared" si="42"/>
        <v>0</v>
      </c>
      <c r="AB26" s="61">
        <f t="shared" si="42"/>
        <v>0</v>
      </c>
      <c r="AC26" s="1">
        <f t="shared" si="8"/>
        <v>0</v>
      </c>
      <c r="AD26" s="6"/>
      <c r="AE26" s="6"/>
      <c r="AF26" s="6"/>
      <c r="AG26" s="6"/>
      <c r="AH26" s="6"/>
      <c r="AI26" s="6"/>
      <c r="AJ26" s="6"/>
      <c r="AK26" s="6"/>
      <c r="AL26" s="6"/>
    </row>
    <row r="27" ht="12.75" customHeight="1">
      <c r="A27" s="64" t="s">
        <v>99</v>
      </c>
      <c r="B27" s="78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80">
        <f t="shared" si="5"/>
        <v>0</v>
      </c>
      <c r="S27" s="61">
        <f t="shared" ref="S27:V27" si="43">ROUNDUP(($W27/$W$7)*S$7*$T$1,0)/$T$1</f>
        <v>0</v>
      </c>
      <c r="T27" s="61">
        <f t="shared" si="43"/>
        <v>0</v>
      </c>
      <c r="U27" s="61">
        <f t="shared" si="43"/>
        <v>0</v>
      </c>
      <c r="V27" s="61">
        <f t="shared" si="43"/>
        <v>0</v>
      </c>
      <c r="W27" s="68">
        <f t="array" ref="W27">SUMPRODUCT(C27:Q27,TRANSPOSE(Coeficientes!$D$3:$D$17))</f>
        <v>0</v>
      </c>
      <c r="X27" s="61">
        <f t="shared" ref="X27:AB27" si="44">ROUNDUP(($W27/$W$7)*X$7*$T$1,0)/$T$1</f>
        <v>0</v>
      </c>
      <c r="Y27" s="61">
        <f t="shared" si="44"/>
        <v>0</v>
      </c>
      <c r="Z27" s="61">
        <f t="shared" si="44"/>
        <v>0</v>
      </c>
      <c r="AA27" s="61">
        <f t="shared" si="44"/>
        <v>0</v>
      </c>
      <c r="AB27" s="61">
        <f t="shared" si="44"/>
        <v>0</v>
      </c>
      <c r="AC27" s="1">
        <f t="shared" si="8"/>
        <v>0</v>
      </c>
      <c r="AD27" s="6"/>
      <c r="AE27" s="6"/>
      <c r="AF27" s="6"/>
      <c r="AG27" s="6"/>
      <c r="AH27" s="6"/>
      <c r="AI27" s="6"/>
      <c r="AJ27" s="6"/>
      <c r="AK27" s="6"/>
      <c r="AL27" s="6"/>
    </row>
    <row r="28" ht="12.75" customHeight="1">
      <c r="A28" s="64" t="s">
        <v>100</v>
      </c>
      <c r="B28" s="78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80">
        <f t="shared" si="5"/>
        <v>0</v>
      </c>
      <c r="S28" s="61">
        <f t="shared" ref="S28:V28" si="45">ROUNDUP(($W28/$W$7)*S$7*$T$1,0)/$T$1</f>
        <v>0</v>
      </c>
      <c r="T28" s="61">
        <f t="shared" si="45"/>
        <v>0</v>
      </c>
      <c r="U28" s="61">
        <f t="shared" si="45"/>
        <v>0</v>
      </c>
      <c r="V28" s="61">
        <f t="shared" si="45"/>
        <v>0</v>
      </c>
      <c r="W28" s="68">
        <f t="array" ref="W28">SUMPRODUCT(C28:Q28,TRANSPOSE(Coeficientes!$D$3:$D$17))</f>
        <v>0</v>
      </c>
      <c r="X28" s="61">
        <f t="shared" ref="X28:AB28" si="46">ROUNDUP(($W28/$W$7)*X$7*$T$1,0)/$T$1</f>
        <v>0</v>
      </c>
      <c r="Y28" s="61">
        <f t="shared" si="46"/>
        <v>0</v>
      </c>
      <c r="Z28" s="61">
        <f t="shared" si="46"/>
        <v>0</v>
      </c>
      <c r="AA28" s="61">
        <f t="shared" si="46"/>
        <v>0</v>
      </c>
      <c r="AB28" s="61">
        <f t="shared" si="46"/>
        <v>0</v>
      </c>
      <c r="AC28" s="1">
        <f t="shared" si="8"/>
        <v>0</v>
      </c>
      <c r="AD28" s="6"/>
      <c r="AE28" s="6"/>
      <c r="AF28" s="6"/>
      <c r="AG28" s="6"/>
      <c r="AH28" s="6"/>
      <c r="AI28" s="6"/>
      <c r="AJ28" s="6"/>
      <c r="AK28" s="6"/>
      <c r="AL28" s="6"/>
    </row>
    <row r="29" ht="12.75" customHeight="1">
      <c r="A29" s="64" t="s">
        <v>101</v>
      </c>
      <c r="B29" s="7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80">
        <f t="shared" si="5"/>
        <v>0</v>
      </c>
      <c r="S29" s="61">
        <f t="shared" ref="S29:V29" si="47">ROUNDUP(($W29/$W$7)*S$7*$T$1,0)/$T$1</f>
        <v>0</v>
      </c>
      <c r="T29" s="61">
        <f t="shared" si="47"/>
        <v>0</v>
      </c>
      <c r="U29" s="61">
        <f t="shared" si="47"/>
        <v>0</v>
      </c>
      <c r="V29" s="61">
        <f t="shared" si="47"/>
        <v>0</v>
      </c>
      <c r="W29" s="68">
        <f t="array" ref="W29">SUMPRODUCT(C29:Q29,TRANSPOSE(Coeficientes!$D$3:$D$17))</f>
        <v>0</v>
      </c>
      <c r="X29" s="61">
        <f t="shared" ref="X29:AB29" si="48">ROUNDUP(($W29/$W$7)*X$7*$T$1,0)/$T$1</f>
        <v>0</v>
      </c>
      <c r="Y29" s="61">
        <f t="shared" si="48"/>
        <v>0</v>
      </c>
      <c r="Z29" s="61">
        <f t="shared" si="48"/>
        <v>0</v>
      </c>
      <c r="AA29" s="61">
        <f t="shared" si="48"/>
        <v>0</v>
      </c>
      <c r="AB29" s="61">
        <f t="shared" si="48"/>
        <v>0</v>
      </c>
      <c r="AC29" s="1">
        <f t="shared" si="8"/>
        <v>0</v>
      </c>
      <c r="AD29" s="6"/>
      <c r="AE29" s="6"/>
      <c r="AF29" s="6"/>
      <c r="AG29" s="6"/>
      <c r="AH29" s="6"/>
      <c r="AI29" s="6"/>
      <c r="AJ29" s="6"/>
      <c r="AK29" s="6"/>
      <c r="AL29" s="6"/>
    </row>
    <row r="30" ht="12.75" customHeight="1">
      <c r="A30" s="64" t="s">
        <v>102</v>
      </c>
      <c r="B30" s="89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80">
        <f t="shared" si="5"/>
        <v>0</v>
      </c>
      <c r="S30" s="61">
        <f t="shared" ref="S30:V30" si="49">ROUNDUP(($W30/$W$7)*S$7*$T$1,0)/$T$1</f>
        <v>0</v>
      </c>
      <c r="T30" s="61">
        <f t="shared" si="49"/>
        <v>0</v>
      </c>
      <c r="U30" s="61">
        <f t="shared" si="49"/>
        <v>0</v>
      </c>
      <c r="V30" s="61">
        <f t="shared" si="49"/>
        <v>0</v>
      </c>
      <c r="W30" s="68">
        <f t="array" ref="W30">SUMPRODUCT(C30:Q30,TRANSPOSE(Coeficientes!$D$3:$D$17))</f>
        <v>0</v>
      </c>
      <c r="X30" s="61">
        <f t="shared" ref="X30:AB30" si="50">ROUNDUP(($W30/$W$7)*X$7*$T$1,0)/$T$1</f>
        <v>0</v>
      </c>
      <c r="Y30" s="61">
        <f t="shared" si="50"/>
        <v>0</v>
      </c>
      <c r="Z30" s="61">
        <f t="shared" si="50"/>
        <v>0</v>
      </c>
      <c r="AA30" s="61">
        <f t="shared" si="50"/>
        <v>0</v>
      </c>
      <c r="AB30" s="61">
        <f t="shared" si="50"/>
        <v>0</v>
      </c>
      <c r="AC30" s="1">
        <f t="shared" si="8"/>
        <v>0</v>
      </c>
      <c r="AD30" s="6"/>
      <c r="AE30" s="6"/>
      <c r="AF30" s="6"/>
      <c r="AG30" s="6"/>
      <c r="AH30" s="6"/>
      <c r="AI30" s="6"/>
      <c r="AJ30" s="6"/>
      <c r="AK30" s="6"/>
      <c r="AL30" s="6"/>
    </row>
    <row r="31" ht="12.75" customHeight="1">
      <c r="A31" s="64" t="s">
        <v>103</v>
      </c>
      <c r="B31" s="89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80">
        <f t="shared" si="5"/>
        <v>0</v>
      </c>
      <c r="S31" s="61">
        <f t="shared" ref="S31:V31" si="51">ROUNDUP(($W31/$W$7)*S$7*$T$1,0)/$T$1</f>
        <v>0</v>
      </c>
      <c r="T31" s="61">
        <f t="shared" si="51"/>
        <v>0</v>
      </c>
      <c r="U31" s="61">
        <f t="shared" si="51"/>
        <v>0</v>
      </c>
      <c r="V31" s="61">
        <f t="shared" si="51"/>
        <v>0</v>
      </c>
      <c r="W31" s="68">
        <f t="array" ref="W31">SUMPRODUCT(C31:Q31,TRANSPOSE(Coeficientes!$D$3:$D$17))</f>
        <v>0</v>
      </c>
      <c r="X31" s="61">
        <f t="shared" ref="X31:AB31" si="52">ROUNDUP(($W31/$W$7)*X$7*$T$1,0)/$T$1</f>
        <v>0</v>
      </c>
      <c r="Y31" s="61">
        <f t="shared" si="52"/>
        <v>0</v>
      </c>
      <c r="Z31" s="61">
        <f t="shared" si="52"/>
        <v>0</v>
      </c>
      <c r="AA31" s="61">
        <f t="shared" si="52"/>
        <v>0</v>
      </c>
      <c r="AB31" s="61">
        <f t="shared" si="52"/>
        <v>0</v>
      </c>
      <c r="AC31" s="1">
        <f t="shared" si="8"/>
        <v>0</v>
      </c>
      <c r="AD31" s="6"/>
      <c r="AE31" s="6"/>
      <c r="AF31" s="6"/>
      <c r="AG31" s="6"/>
      <c r="AH31" s="6"/>
      <c r="AI31" s="6"/>
      <c r="AJ31" s="6"/>
      <c r="AK31" s="6"/>
      <c r="AL31" s="6"/>
    </row>
    <row r="32" ht="12.75" customHeight="1">
      <c r="A32" s="64" t="s">
        <v>114</v>
      </c>
      <c r="B32" s="89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80">
        <f t="shared" si="5"/>
        <v>0</v>
      </c>
      <c r="S32" s="61">
        <f t="shared" ref="S32:V32" si="53">ROUNDUP(($W32/$W$7)*S$7*$T$1,0)/$T$1</f>
        <v>0</v>
      </c>
      <c r="T32" s="61">
        <f t="shared" si="53"/>
        <v>0</v>
      </c>
      <c r="U32" s="61">
        <f t="shared" si="53"/>
        <v>0</v>
      </c>
      <c r="V32" s="61">
        <f t="shared" si="53"/>
        <v>0</v>
      </c>
      <c r="W32" s="68">
        <f t="array" ref="W32">SUMPRODUCT(C32:Q32,TRANSPOSE(Coeficientes!$D$3:$D$17))</f>
        <v>0</v>
      </c>
      <c r="X32" s="61">
        <f t="shared" ref="X32:AB32" si="54">ROUNDUP(($W32/$W$7)*X$7*$T$1,0)/$T$1</f>
        <v>0</v>
      </c>
      <c r="Y32" s="61">
        <f t="shared" si="54"/>
        <v>0</v>
      </c>
      <c r="Z32" s="61">
        <f t="shared" si="54"/>
        <v>0</v>
      </c>
      <c r="AA32" s="61">
        <f t="shared" si="54"/>
        <v>0</v>
      </c>
      <c r="AB32" s="61">
        <f t="shared" si="54"/>
        <v>0</v>
      </c>
      <c r="AC32" s="1">
        <f t="shared" si="8"/>
        <v>0</v>
      </c>
      <c r="AD32" s="6"/>
      <c r="AE32" s="6"/>
      <c r="AF32" s="6"/>
      <c r="AG32" s="6"/>
      <c r="AH32" s="6"/>
      <c r="AI32" s="6"/>
      <c r="AJ32" s="6"/>
      <c r="AK32" s="6"/>
      <c r="AL32" s="6"/>
    </row>
    <row r="33" ht="12.75" customHeight="1">
      <c r="A33" s="64" t="s">
        <v>128</v>
      </c>
      <c r="B33" s="89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80">
        <f t="shared" si="5"/>
        <v>0</v>
      </c>
      <c r="S33" s="61">
        <f t="shared" ref="S33:V33" si="55">ROUNDUP(($W33/$W$7)*S$7*$T$1,0)/$T$1</f>
        <v>0</v>
      </c>
      <c r="T33" s="61">
        <f t="shared" si="55"/>
        <v>0</v>
      </c>
      <c r="U33" s="61">
        <f t="shared" si="55"/>
        <v>0</v>
      </c>
      <c r="V33" s="61">
        <f t="shared" si="55"/>
        <v>0</v>
      </c>
      <c r="W33" s="68">
        <f t="array" ref="W33">SUMPRODUCT(C33:Q33,TRANSPOSE(Coeficientes!$D$3:$D$17))</f>
        <v>0</v>
      </c>
      <c r="X33" s="61">
        <f t="shared" ref="X33:AB33" si="56">ROUNDUP(($W33/$W$7)*X$7*$T$1,0)/$T$1</f>
        <v>0</v>
      </c>
      <c r="Y33" s="61">
        <f t="shared" si="56"/>
        <v>0</v>
      </c>
      <c r="Z33" s="61">
        <f t="shared" si="56"/>
        <v>0</v>
      </c>
      <c r="AA33" s="61">
        <f t="shared" si="56"/>
        <v>0</v>
      </c>
      <c r="AB33" s="61">
        <f t="shared" si="56"/>
        <v>0</v>
      </c>
      <c r="AC33" s="1">
        <f t="shared" si="8"/>
        <v>0</v>
      </c>
      <c r="AD33" s="6"/>
      <c r="AE33" s="6"/>
      <c r="AF33" s="6"/>
      <c r="AG33" s="6"/>
      <c r="AH33" s="6"/>
      <c r="AI33" s="6"/>
      <c r="AJ33" s="6"/>
      <c r="AK33" s="6"/>
      <c r="AL33" s="6"/>
    </row>
    <row r="34" ht="12.75" customHeight="1">
      <c r="A34" s="64" t="s">
        <v>130</v>
      </c>
      <c r="B34" s="89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80">
        <f t="shared" si="5"/>
        <v>0</v>
      </c>
      <c r="S34" s="61">
        <f t="shared" ref="S34:V34" si="57">ROUNDUP(($W34/$W$7)*S$7*$T$1,0)/$T$1</f>
        <v>0</v>
      </c>
      <c r="T34" s="61">
        <f t="shared" si="57"/>
        <v>0</v>
      </c>
      <c r="U34" s="61">
        <f t="shared" si="57"/>
        <v>0</v>
      </c>
      <c r="V34" s="61">
        <f t="shared" si="57"/>
        <v>0</v>
      </c>
      <c r="W34" s="68">
        <f t="array" ref="W34">SUMPRODUCT(C34:Q34,TRANSPOSE(Coeficientes!$D$3:$D$17))</f>
        <v>0</v>
      </c>
      <c r="X34" s="61">
        <f t="shared" ref="X34:AB34" si="58">ROUNDUP(($W34/$W$7)*X$7*$T$1,0)/$T$1</f>
        <v>0</v>
      </c>
      <c r="Y34" s="61">
        <f t="shared" si="58"/>
        <v>0</v>
      </c>
      <c r="Z34" s="61">
        <f t="shared" si="58"/>
        <v>0</v>
      </c>
      <c r="AA34" s="61">
        <f t="shared" si="58"/>
        <v>0</v>
      </c>
      <c r="AB34" s="61">
        <f t="shared" si="58"/>
        <v>0</v>
      </c>
      <c r="AC34" s="1">
        <f t="shared" si="8"/>
        <v>0</v>
      </c>
      <c r="AD34" s="6"/>
      <c r="AE34" s="6"/>
      <c r="AF34" s="6"/>
      <c r="AG34" s="6"/>
      <c r="AH34" s="6"/>
      <c r="AI34" s="6"/>
      <c r="AJ34" s="6"/>
      <c r="AK34" s="6"/>
      <c r="AL34" s="6"/>
    </row>
    <row r="35" ht="12.75" customHeight="1">
      <c r="A35" s="64" t="s">
        <v>131</v>
      </c>
      <c r="B35" s="89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80">
        <f t="shared" si="5"/>
        <v>0</v>
      </c>
      <c r="S35" s="61">
        <f t="shared" ref="S35:V35" si="59">ROUNDUP(($W35/$W$7)*S$7*$T$1,0)/$T$1</f>
        <v>0</v>
      </c>
      <c r="T35" s="61">
        <f t="shared" si="59"/>
        <v>0</v>
      </c>
      <c r="U35" s="61">
        <f t="shared" si="59"/>
        <v>0</v>
      </c>
      <c r="V35" s="61">
        <f t="shared" si="59"/>
        <v>0</v>
      </c>
      <c r="W35" s="68">
        <f t="array" ref="W35">SUMPRODUCT(C35:Q35,TRANSPOSE(Coeficientes!$D$3:$D$17))</f>
        <v>0</v>
      </c>
      <c r="X35" s="61">
        <f t="shared" ref="X35:AB35" si="60">ROUNDUP(($W35/$W$7)*X$7*$T$1,0)/$T$1</f>
        <v>0</v>
      </c>
      <c r="Y35" s="61">
        <f t="shared" si="60"/>
        <v>0</v>
      </c>
      <c r="Z35" s="61">
        <f t="shared" si="60"/>
        <v>0</v>
      </c>
      <c r="AA35" s="61">
        <f t="shared" si="60"/>
        <v>0</v>
      </c>
      <c r="AB35" s="61">
        <f t="shared" si="60"/>
        <v>0</v>
      </c>
      <c r="AC35" s="1">
        <f t="shared" si="8"/>
        <v>0</v>
      </c>
      <c r="AD35" s="6"/>
      <c r="AE35" s="6"/>
      <c r="AF35" s="6"/>
      <c r="AG35" s="6"/>
      <c r="AH35" s="6"/>
      <c r="AI35" s="6"/>
      <c r="AJ35" s="6"/>
      <c r="AK35" s="6"/>
      <c r="AL35" s="6"/>
    </row>
    <row r="36" ht="12.75" customHeight="1">
      <c r="A36" s="64" t="s">
        <v>132</v>
      </c>
      <c r="B36" s="89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80">
        <f t="shared" si="5"/>
        <v>0</v>
      </c>
      <c r="S36" s="61">
        <f t="shared" ref="S36:V36" si="61">ROUNDUP(($W36/$W$7)*S$7*$T$1,0)/$T$1</f>
        <v>0</v>
      </c>
      <c r="T36" s="61">
        <f t="shared" si="61"/>
        <v>0</v>
      </c>
      <c r="U36" s="61">
        <f t="shared" si="61"/>
        <v>0</v>
      </c>
      <c r="V36" s="61">
        <f t="shared" si="61"/>
        <v>0</v>
      </c>
      <c r="W36" s="68">
        <f t="array" ref="W36">SUMPRODUCT(C36:Q36,TRANSPOSE(Coeficientes!$D$3:$D$17))</f>
        <v>0</v>
      </c>
      <c r="X36" s="61">
        <f t="shared" ref="X36:AB36" si="62">ROUNDUP(($W36/$W$7)*X$7*$T$1,0)/$T$1</f>
        <v>0</v>
      </c>
      <c r="Y36" s="61">
        <f t="shared" si="62"/>
        <v>0</v>
      </c>
      <c r="Z36" s="61">
        <f t="shared" si="62"/>
        <v>0</v>
      </c>
      <c r="AA36" s="61">
        <f t="shared" si="62"/>
        <v>0</v>
      </c>
      <c r="AB36" s="61">
        <f t="shared" si="62"/>
        <v>0</v>
      </c>
      <c r="AC36" s="1">
        <f t="shared" si="8"/>
        <v>0</v>
      </c>
      <c r="AD36" s="6"/>
      <c r="AE36" s="6"/>
      <c r="AF36" s="6"/>
      <c r="AG36" s="6"/>
      <c r="AH36" s="6"/>
      <c r="AI36" s="6"/>
      <c r="AJ36" s="6"/>
      <c r="AK36" s="6"/>
      <c r="AL36" s="6"/>
    </row>
    <row r="37" ht="12.75" customHeight="1">
      <c r="A37" s="64" t="s">
        <v>133</v>
      </c>
      <c r="B37" s="89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80">
        <f t="shared" si="5"/>
        <v>0</v>
      </c>
      <c r="S37" s="61">
        <f t="shared" ref="S37:V37" si="63">ROUNDUP(($W37/$W$7)*S$7*$T$1,0)/$T$1</f>
        <v>0</v>
      </c>
      <c r="T37" s="61">
        <f t="shared" si="63"/>
        <v>0</v>
      </c>
      <c r="U37" s="61">
        <f t="shared" si="63"/>
        <v>0</v>
      </c>
      <c r="V37" s="61">
        <f t="shared" si="63"/>
        <v>0</v>
      </c>
      <c r="W37" s="68">
        <f t="array" ref="W37">SUMPRODUCT(C37:Q37,TRANSPOSE(Coeficientes!$D$3:$D$17))</f>
        <v>0</v>
      </c>
      <c r="X37" s="61">
        <f t="shared" ref="X37:AB37" si="64">ROUNDUP(($W37/$W$7)*X$7*$T$1,0)/$T$1</f>
        <v>0</v>
      </c>
      <c r="Y37" s="61">
        <f t="shared" si="64"/>
        <v>0</v>
      </c>
      <c r="Z37" s="61">
        <f t="shared" si="64"/>
        <v>0</v>
      </c>
      <c r="AA37" s="61">
        <f t="shared" si="64"/>
        <v>0</v>
      </c>
      <c r="AB37" s="61">
        <f t="shared" si="64"/>
        <v>0</v>
      </c>
      <c r="AC37" s="1">
        <f t="shared" si="8"/>
        <v>0</v>
      </c>
      <c r="AD37" s="6"/>
      <c r="AE37" s="6"/>
      <c r="AF37" s="6"/>
      <c r="AG37" s="6"/>
      <c r="AH37" s="6"/>
      <c r="AI37" s="6"/>
      <c r="AJ37" s="6"/>
      <c r="AK37" s="6"/>
      <c r="AL37" s="6"/>
    </row>
    <row r="38" ht="12.75" customHeight="1">
      <c r="A38" s="64" t="s">
        <v>134</v>
      </c>
      <c r="B38" s="89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80">
        <f t="shared" si="5"/>
        <v>0</v>
      </c>
      <c r="S38" s="61">
        <f t="shared" ref="S38:V38" si="65">ROUNDUP(($W38/$W$7)*S$7*$T$1,0)/$T$1</f>
        <v>0</v>
      </c>
      <c r="T38" s="61">
        <f t="shared" si="65"/>
        <v>0</v>
      </c>
      <c r="U38" s="61">
        <f t="shared" si="65"/>
        <v>0</v>
      </c>
      <c r="V38" s="61">
        <f t="shared" si="65"/>
        <v>0</v>
      </c>
      <c r="W38" s="68">
        <f t="array" ref="W38">SUMPRODUCT(C38:Q38,TRANSPOSE(Coeficientes!$D$3:$D$17))</f>
        <v>0</v>
      </c>
      <c r="X38" s="61">
        <f t="shared" ref="X38:AB38" si="66">ROUNDUP(($W38/$W$7)*X$7*$T$1,0)/$T$1</f>
        <v>0</v>
      </c>
      <c r="Y38" s="61">
        <f t="shared" si="66"/>
        <v>0</v>
      </c>
      <c r="Z38" s="61">
        <f t="shared" si="66"/>
        <v>0</v>
      </c>
      <c r="AA38" s="61">
        <f t="shared" si="66"/>
        <v>0</v>
      </c>
      <c r="AB38" s="61">
        <f t="shared" si="66"/>
        <v>0</v>
      </c>
      <c r="AC38" s="1">
        <f t="shared" si="8"/>
        <v>0</v>
      </c>
      <c r="AD38" s="6"/>
      <c r="AE38" s="6"/>
      <c r="AF38" s="6"/>
      <c r="AG38" s="6"/>
      <c r="AH38" s="6"/>
      <c r="AI38" s="6"/>
      <c r="AJ38" s="6"/>
      <c r="AK38" s="6"/>
      <c r="AL38" s="6"/>
    </row>
    <row r="39" ht="12.75" customHeight="1">
      <c r="A39" s="64" t="s">
        <v>135</v>
      </c>
      <c r="B39" s="110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80">
        <f t="shared" si="5"/>
        <v>0</v>
      </c>
      <c r="S39" s="61">
        <f t="shared" ref="S39:V39" si="67">ROUNDUP(($W39/$W$7)*S$7*$T$1,0)/$T$1</f>
        <v>0</v>
      </c>
      <c r="T39" s="61">
        <f t="shared" si="67"/>
        <v>0</v>
      </c>
      <c r="U39" s="61">
        <f t="shared" si="67"/>
        <v>0</v>
      </c>
      <c r="V39" s="61">
        <f t="shared" si="67"/>
        <v>0</v>
      </c>
      <c r="W39" s="68">
        <f t="array" ref="W39">SUMPRODUCT(C39:Q39,TRANSPOSE(Coeficientes!$D$3:$D$17))</f>
        <v>0</v>
      </c>
      <c r="X39" s="61">
        <f t="shared" ref="X39:AB39" si="68">ROUNDUP(($W39/$W$7)*X$7*$T$1,0)/$T$1</f>
        <v>0</v>
      </c>
      <c r="Y39" s="61">
        <f t="shared" si="68"/>
        <v>0</v>
      </c>
      <c r="Z39" s="61">
        <f t="shared" si="68"/>
        <v>0</v>
      </c>
      <c r="AA39" s="61">
        <f t="shared" si="68"/>
        <v>0</v>
      </c>
      <c r="AB39" s="61">
        <f t="shared" si="68"/>
        <v>0</v>
      </c>
      <c r="AC39" s="1">
        <f t="shared" si="8"/>
        <v>0</v>
      </c>
      <c r="AD39" s="6"/>
      <c r="AE39" s="6"/>
      <c r="AF39" s="6"/>
      <c r="AG39" s="6"/>
      <c r="AH39" s="6"/>
      <c r="AI39" s="6"/>
      <c r="AJ39" s="6"/>
      <c r="AK39" s="6"/>
      <c r="AL39" s="6"/>
    </row>
    <row r="40" ht="12.75" customHeight="1">
      <c r="A40" s="64" t="s">
        <v>136</v>
      </c>
      <c r="B40" s="110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80">
        <f t="shared" si="5"/>
        <v>0</v>
      </c>
      <c r="S40" s="61">
        <f t="shared" ref="S40:V40" si="69">ROUNDUP(($W40/$W$7)*S$7*$T$1,0)/$T$1</f>
        <v>0</v>
      </c>
      <c r="T40" s="61">
        <f t="shared" si="69"/>
        <v>0</v>
      </c>
      <c r="U40" s="61">
        <f t="shared" si="69"/>
        <v>0</v>
      </c>
      <c r="V40" s="61">
        <f t="shared" si="69"/>
        <v>0</v>
      </c>
      <c r="W40" s="68">
        <f t="array" ref="W40">SUMPRODUCT(C40:Q40,TRANSPOSE(Coeficientes!$D$3:$D$17))</f>
        <v>0</v>
      </c>
      <c r="X40" s="61">
        <f t="shared" ref="X40:AB40" si="70">ROUNDUP(($W40/$W$7)*X$7*$T$1,0)/$T$1</f>
        <v>0</v>
      </c>
      <c r="Y40" s="61">
        <f t="shared" si="70"/>
        <v>0</v>
      </c>
      <c r="Z40" s="61">
        <f t="shared" si="70"/>
        <v>0</v>
      </c>
      <c r="AA40" s="61">
        <f t="shared" si="70"/>
        <v>0</v>
      </c>
      <c r="AB40" s="61">
        <f t="shared" si="70"/>
        <v>0</v>
      </c>
      <c r="AC40" s="1">
        <f t="shared" si="8"/>
        <v>0</v>
      </c>
      <c r="AD40" s="6"/>
      <c r="AE40" s="6"/>
      <c r="AF40" s="6"/>
      <c r="AG40" s="6"/>
      <c r="AH40" s="6"/>
      <c r="AI40" s="6"/>
      <c r="AJ40" s="6"/>
      <c r="AK40" s="6"/>
      <c r="AL40" s="6"/>
    </row>
    <row r="41" ht="12.75" customHeight="1">
      <c r="A41" s="64" t="s">
        <v>137</v>
      </c>
      <c r="B41" s="111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80">
        <f t="shared" si="5"/>
        <v>0</v>
      </c>
      <c r="S41" s="61">
        <f t="shared" ref="S41:V41" si="71">ROUNDUP(($W41/$W$7)*S$7*$T$1,0)/$T$1</f>
        <v>0</v>
      </c>
      <c r="T41" s="61">
        <f t="shared" si="71"/>
        <v>0</v>
      </c>
      <c r="U41" s="61">
        <f t="shared" si="71"/>
        <v>0</v>
      </c>
      <c r="V41" s="61">
        <f t="shared" si="71"/>
        <v>0</v>
      </c>
      <c r="W41" s="68">
        <f t="array" ref="W41">SUMPRODUCT(C41:Q41,TRANSPOSE(Coeficientes!$D$3:$D$17))</f>
        <v>0</v>
      </c>
      <c r="X41" s="61">
        <f t="shared" ref="X41:AB41" si="72">ROUNDUP(($W41/$W$7)*X$7*$T$1,0)/$T$1</f>
        <v>0</v>
      </c>
      <c r="Y41" s="61">
        <f t="shared" si="72"/>
        <v>0</v>
      </c>
      <c r="Z41" s="61">
        <f t="shared" si="72"/>
        <v>0</v>
      </c>
      <c r="AA41" s="61">
        <f t="shared" si="72"/>
        <v>0</v>
      </c>
      <c r="AB41" s="61">
        <f t="shared" si="72"/>
        <v>0</v>
      </c>
      <c r="AC41" s="1">
        <f t="shared" si="8"/>
        <v>0</v>
      </c>
      <c r="AD41" s="6"/>
      <c r="AE41" s="6"/>
      <c r="AF41" s="6"/>
      <c r="AG41" s="6"/>
      <c r="AH41" s="6"/>
      <c r="AI41" s="6"/>
      <c r="AJ41" s="6"/>
      <c r="AK41" s="6"/>
      <c r="AL41" s="6"/>
    </row>
    <row r="42" ht="12.75" customHeight="1">
      <c r="A42" s="64" t="s">
        <v>138</v>
      </c>
      <c r="B42" s="112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80">
        <f t="shared" si="5"/>
        <v>0</v>
      </c>
      <c r="S42" s="61">
        <f t="shared" ref="S42:V42" si="73">ROUNDUP(($W42/$W$7)*S$7*$T$1,0)/$T$1</f>
        <v>0</v>
      </c>
      <c r="T42" s="61">
        <f t="shared" si="73"/>
        <v>0</v>
      </c>
      <c r="U42" s="61">
        <f t="shared" si="73"/>
        <v>0</v>
      </c>
      <c r="V42" s="61">
        <f t="shared" si="73"/>
        <v>0</v>
      </c>
      <c r="W42" s="68">
        <f t="array" ref="W42">SUMPRODUCT(C42:Q42,TRANSPOSE(Coeficientes!$D$3:$D$17))</f>
        <v>0</v>
      </c>
      <c r="X42" s="61">
        <f t="shared" ref="X42:AB42" si="74">ROUNDUP(($W42/$W$7)*X$7*$T$1,0)/$T$1</f>
        <v>0</v>
      </c>
      <c r="Y42" s="61">
        <f t="shared" si="74"/>
        <v>0</v>
      </c>
      <c r="Z42" s="61">
        <f t="shared" si="74"/>
        <v>0</v>
      </c>
      <c r="AA42" s="61">
        <f t="shared" si="74"/>
        <v>0</v>
      </c>
      <c r="AB42" s="61">
        <f t="shared" si="74"/>
        <v>0</v>
      </c>
      <c r="AC42" s="1">
        <f t="shared" si="8"/>
        <v>0</v>
      </c>
      <c r="AD42" s="6"/>
      <c r="AE42" s="6"/>
      <c r="AF42" s="6"/>
      <c r="AG42" s="6"/>
      <c r="AH42" s="6"/>
      <c r="AI42" s="6"/>
      <c r="AJ42" s="6"/>
      <c r="AK42" s="6"/>
      <c r="AL42" s="6"/>
    </row>
    <row r="43" ht="12.75" customHeight="1">
      <c r="A43" s="64"/>
      <c r="B43" s="113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80">
        <f t="shared" si="5"/>
        <v>0</v>
      </c>
      <c r="S43" s="61">
        <f t="shared" ref="S43:V43" si="75">ROUNDUP(($W43/$W$7)*S$7*$T$1,0)/$T$1</f>
        <v>0</v>
      </c>
      <c r="T43" s="61">
        <f t="shared" si="75"/>
        <v>0</v>
      </c>
      <c r="U43" s="61">
        <f t="shared" si="75"/>
        <v>0</v>
      </c>
      <c r="V43" s="61">
        <f t="shared" si="75"/>
        <v>0</v>
      </c>
      <c r="W43" s="68">
        <f t="array" ref="W43">SUMPRODUCT(C43:Q43,TRANSPOSE(Coeficientes!$D$3:$D$17))</f>
        <v>0</v>
      </c>
      <c r="X43" s="61">
        <f t="shared" ref="X43:AB43" si="76">ROUNDUP(($W43/$W$7)*X$7*$T$1,0)/$T$1</f>
        <v>0</v>
      </c>
      <c r="Y43" s="61">
        <f t="shared" si="76"/>
        <v>0</v>
      </c>
      <c r="Z43" s="61">
        <f t="shared" si="76"/>
        <v>0</v>
      </c>
      <c r="AA43" s="61">
        <f t="shared" si="76"/>
        <v>0</v>
      </c>
      <c r="AB43" s="61">
        <f t="shared" si="76"/>
        <v>0</v>
      </c>
      <c r="AC43" s="1">
        <f t="shared" si="8"/>
        <v>0</v>
      </c>
      <c r="AD43" s="6"/>
      <c r="AE43" s="6"/>
      <c r="AF43" s="6"/>
      <c r="AG43" s="6"/>
      <c r="AH43" s="6"/>
      <c r="AI43" s="6"/>
      <c r="AJ43" s="6"/>
      <c r="AK43" s="6"/>
      <c r="AL43" s="6"/>
    </row>
    <row r="44" ht="12.75" customHeight="1">
      <c r="A44" s="64"/>
      <c r="B44" s="114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80">
        <f t="shared" si="5"/>
        <v>0</v>
      </c>
      <c r="S44" s="61">
        <f t="shared" ref="S44:V44" si="77">ROUNDUP(($W44/$W$7)*S$7*$T$1,0)/$T$1</f>
        <v>0</v>
      </c>
      <c r="T44" s="61">
        <f t="shared" si="77"/>
        <v>0</v>
      </c>
      <c r="U44" s="61">
        <f t="shared" si="77"/>
        <v>0</v>
      </c>
      <c r="V44" s="61">
        <f t="shared" si="77"/>
        <v>0</v>
      </c>
      <c r="W44" s="68">
        <f t="array" ref="W44">SUMPRODUCT(C44:Q44,TRANSPOSE(Coeficientes!$D$3:$D$17))</f>
        <v>0</v>
      </c>
      <c r="X44" s="61">
        <f t="shared" ref="X44:AB44" si="78">ROUNDUP(($W44/$W$7)*X$7*$T$1,0)/$T$1</f>
        <v>0</v>
      </c>
      <c r="Y44" s="61">
        <f t="shared" si="78"/>
        <v>0</v>
      </c>
      <c r="Z44" s="61">
        <f t="shared" si="78"/>
        <v>0</v>
      </c>
      <c r="AA44" s="61">
        <f t="shared" si="78"/>
        <v>0</v>
      </c>
      <c r="AB44" s="61">
        <f t="shared" si="78"/>
        <v>0</v>
      </c>
      <c r="AC44" s="1">
        <f t="shared" si="8"/>
        <v>0</v>
      </c>
      <c r="AD44" s="6"/>
      <c r="AE44" s="6"/>
      <c r="AF44" s="6"/>
      <c r="AG44" s="6"/>
      <c r="AH44" s="6"/>
      <c r="AI44" s="6"/>
      <c r="AJ44" s="6"/>
      <c r="AK44" s="6"/>
      <c r="AL44" s="6"/>
    </row>
    <row r="45" ht="12.75" customHeight="1">
      <c r="A45" s="64"/>
      <c r="B45" s="114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80">
        <f t="shared" si="5"/>
        <v>0</v>
      </c>
      <c r="S45" s="61">
        <f t="shared" ref="S45:V45" si="79">ROUNDUP(($W45/$W$7)*S$7*$T$1,0)/$T$1</f>
        <v>0</v>
      </c>
      <c r="T45" s="61">
        <f t="shared" si="79"/>
        <v>0</v>
      </c>
      <c r="U45" s="61">
        <f t="shared" si="79"/>
        <v>0</v>
      </c>
      <c r="V45" s="61">
        <f t="shared" si="79"/>
        <v>0</v>
      </c>
      <c r="W45" s="68">
        <f t="array" ref="W45">SUMPRODUCT(C45:Q45,TRANSPOSE(Coeficientes!$D$3:$D$17))</f>
        <v>0</v>
      </c>
      <c r="X45" s="61">
        <f t="shared" ref="X45:AB45" si="80">ROUNDUP(($W45/$W$7)*X$7*$T$1,0)/$T$1</f>
        <v>0</v>
      </c>
      <c r="Y45" s="61">
        <f t="shared" si="80"/>
        <v>0</v>
      </c>
      <c r="Z45" s="61">
        <f t="shared" si="80"/>
        <v>0</v>
      </c>
      <c r="AA45" s="61">
        <f t="shared" si="80"/>
        <v>0</v>
      </c>
      <c r="AB45" s="61">
        <f t="shared" si="80"/>
        <v>0</v>
      </c>
      <c r="AC45" s="1">
        <f t="shared" si="8"/>
        <v>0</v>
      </c>
      <c r="AD45" s="6"/>
      <c r="AE45" s="6"/>
      <c r="AF45" s="6"/>
      <c r="AG45" s="6"/>
      <c r="AH45" s="6"/>
      <c r="AI45" s="6"/>
      <c r="AJ45" s="6"/>
      <c r="AK45" s="6"/>
      <c r="AL45" s="6"/>
    </row>
    <row r="46" ht="12.75" customHeight="1">
      <c r="A46" s="64"/>
      <c r="B46" s="114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80">
        <f t="shared" si="5"/>
        <v>0</v>
      </c>
      <c r="S46" s="61">
        <f t="shared" ref="S46:V46" si="81">ROUNDUP(($W46/$W$7)*S$7*$T$1,0)/$T$1</f>
        <v>0</v>
      </c>
      <c r="T46" s="61">
        <f t="shared" si="81"/>
        <v>0</v>
      </c>
      <c r="U46" s="61">
        <f t="shared" si="81"/>
        <v>0</v>
      </c>
      <c r="V46" s="61">
        <f t="shared" si="81"/>
        <v>0</v>
      </c>
      <c r="W46" s="68">
        <f t="array" ref="W46">SUMPRODUCT(C46:Q46,TRANSPOSE(Coeficientes!$D$3:$D$17))</f>
        <v>0</v>
      </c>
      <c r="X46" s="61">
        <f t="shared" ref="X46:AB46" si="82">ROUNDUP(($W46/$W$7)*X$7*$T$1,0)/$T$1</f>
        <v>0</v>
      </c>
      <c r="Y46" s="61">
        <f t="shared" si="82"/>
        <v>0</v>
      </c>
      <c r="Z46" s="61">
        <f t="shared" si="82"/>
        <v>0</v>
      </c>
      <c r="AA46" s="61">
        <f t="shared" si="82"/>
        <v>0</v>
      </c>
      <c r="AB46" s="61">
        <f t="shared" si="82"/>
        <v>0</v>
      </c>
      <c r="AC46" s="1">
        <f t="shared" si="8"/>
        <v>0</v>
      </c>
      <c r="AD46" s="6"/>
      <c r="AE46" s="6"/>
      <c r="AF46" s="6"/>
      <c r="AG46" s="6"/>
      <c r="AH46" s="6"/>
      <c r="AI46" s="6"/>
      <c r="AJ46" s="6"/>
      <c r="AK46" s="6"/>
      <c r="AL46" s="6"/>
    </row>
    <row r="47" ht="12.75" customHeight="1">
      <c r="A47" s="64"/>
      <c r="B47" s="11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80">
        <f t="shared" si="5"/>
        <v>0</v>
      </c>
      <c r="S47" s="61">
        <f t="shared" ref="S47:V47" si="83">ROUNDUP(($W47/$W$7)*S$7*$T$1,0)/$T$1</f>
        <v>0</v>
      </c>
      <c r="T47" s="61">
        <f t="shared" si="83"/>
        <v>0</v>
      </c>
      <c r="U47" s="61">
        <f t="shared" si="83"/>
        <v>0</v>
      </c>
      <c r="V47" s="61">
        <f t="shared" si="83"/>
        <v>0</v>
      </c>
      <c r="W47" s="68">
        <f t="array" ref="W47">SUMPRODUCT(C47:Q47,TRANSPOSE(Coeficientes!$D$3:$D$17))</f>
        <v>0</v>
      </c>
      <c r="X47" s="61">
        <f t="shared" ref="X47:AB47" si="84">ROUNDUP(($W47/$W$7)*X$7*$T$1,0)/$T$1</f>
        <v>0</v>
      </c>
      <c r="Y47" s="61">
        <f t="shared" si="84"/>
        <v>0</v>
      </c>
      <c r="Z47" s="61">
        <f t="shared" si="84"/>
        <v>0</v>
      </c>
      <c r="AA47" s="61">
        <f t="shared" si="84"/>
        <v>0</v>
      </c>
      <c r="AB47" s="61">
        <f t="shared" si="84"/>
        <v>0</v>
      </c>
      <c r="AC47" s="1">
        <f t="shared" si="8"/>
        <v>0</v>
      </c>
      <c r="AD47" s="6"/>
      <c r="AE47" s="6"/>
      <c r="AF47" s="6"/>
      <c r="AG47" s="6"/>
      <c r="AH47" s="6"/>
      <c r="AI47" s="6"/>
      <c r="AJ47" s="6"/>
      <c r="AK47" s="6"/>
      <c r="AL47" s="6"/>
    </row>
    <row r="48" ht="12.75" customHeight="1">
      <c r="A48" s="64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80">
        <f t="shared" si="5"/>
        <v>0</v>
      </c>
      <c r="S48" s="61">
        <f t="shared" ref="S48:V48" si="85">ROUNDUP(($W48/$W$7)*S$7*$T$1,0)/$T$1</f>
        <v>0</v>
      </c>
      <c r="T48" s="61">
        <f t="shared" si="85"/>
        <v>0</v>
      </c>
      <c r="U48" s="61">
        <f t="shared" si="85"/>
        <v>0</v>
      </c>
      <c r="V48" s="61">
        <f t="shared" si="85"/>
        <v>0</v>
      </c>
      <c r="W48" s="68">
        <f t="array" ref="W48">SUMPRODUCT(C48:Q48,TRANSPOSE(Coeficientes!$D$3:$D$17))</f>
        <v>0</v>
      </c>
      <c r="X48" s="61">
        <f t="shared" ref="X48:AB48" si="86">ROUNDUP(($W48/$W$7)*X$7*$T$1,0)/$T$1</f>
        <v>0</v>
      </c>
      <c r="Y48" s="61">
        <f t="shared" si="86"/>
        <v>0</v>
      </c>
      <c r="Z48" s="61">
        <f t="shared" si="86"/>
        <v>0</v>
      </c>
      <c r="AA48" s="61">
        <f t="shared" si="86"/>
        <v>0</v>
      </c>
      <c r="AB48" s="61">
        <f t="shared" si="86"/>
        <v>0</v>
      </c>
      <c r="AC48" s="1">
        <f t="shared" si="8"/>
        <v>0</v>
      </c>
      <c r="AD48" s="6"/>
      <c r="AE48" s="6"/>
      <c r="AF48" s="6"/>
      <c r="AG48" s="6"/>
      <c r="AH48" s="6"/>
      <c r="AI48" s="6"/>
      <c r="AJ48" s="6"/>
      <c r="AK48" s="6"/>
      <c r="AL48" s="6"/>
    </row>
    <row r="49" ht="12.75" customHeight="1">
      <c r="A49" s="64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80">
        <f t="shared" si="5"/>
        <v>0</v>
      </c>
      <c r="S49" s="61">
        <f t="shared" ref="S49:V49" si="87">ROUNDUP(($W49/$W$7)*S$7*$T$1,0)/$T$1</f>
        <v>0</v>
      </c>
      <c r="T49" s="61">
        <f t="shared" si="87"/>
        <v>0</v>
      </c>
      <c r="U49" s="61">
        <f t="shared" si="87"/>
        <v>0</v>
      </c>
      <c r="V49" s="61">
        <f t="shared" si="87"/>
        <v>0</v>
      </c>
      <c r="W49" s="68">
        <f t="array" ref="W49">SUMPRODUCT(C49:Q49,TRANSPOSE(Coeficientes!$D$3:$D$17))</f>
        <v>0</v>
      </c>
      <c r="X49" s="61">
        <f t="shared" ref="X49:AB49" si="88">ROUNDUP(($W49/$W$7)*X$7*$T$1,0)/$T$1</f>
        <v>0</v>
      </c>
      <c r="Y49" s="61">
        <f t="shared" si="88"/>
        <v>0</v>
      </c>
      <c r="Z49" s="61">
        <f t="shared" si="88"/>
        <v>0</v>
      </c>
      <c r="AA49" s="61">
        <f t="shared" si="88"/>
        <v>0</v>
      </c>
      <c r="AB49" s="61">
        <f t="shared" si="88"/>
        <v>0</v>
      </c>
      <c r="AC49" s="1">
        <f t="shared" si="8"/>
        <v>0</v>
      </c>
      <c r="AD49" s="6"/>
      <c r="AE49" s="6"/>
      <c r="AF49" s="6"/>
      <c r="AG49" s="6"/>
      <c r="AH49" s="6"/>
      <c r="AI49" s="6"/>
      <c r="AJ49" s="6"/>
      <c r="AK49" s="6"/>
      <c r="AL49" s="6"/>
    </row>
    <row r="50" ht="12.75" customHeight="1">
      <c r="A50" s="64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80">
        <f t="shared" si="5"/>
        <v>0</v>
      </c>
      <c r="S50" s="61">
        <f t="shared" ref="S50:V50" si="89">ROUNDUP(($W50/$W$7)*S$7*$T$1,0)/$T$1</f>
        <v>0</v>
      </c>
      <c r="T50" s="61">
        <f t="shared" si="89"/>
        <v>0</v>
      </c>
      <c r="U50" s="61">
        <f t="shared" si="89"/>
        <v>0</v>
      </c>
      <c r="V50" s="61">
        <f t="shared" si="89"/>
        <v>0</v>
      </c>
      <c r="W50" s="68">
        <f t="array" ref="W50">SUMPRODUCT(C50:Q50,TRANSPOSE(Coeficientes!$D$3:$D$17))</f>
        <v>0</v>
      </c>
      <c r="X50" s="61">
        <f t="shared" ref="X50:AB50" si="90">ROUNDUP(($W50/$W$7)*X$7*$T$1,0)/$T$1</f>
        <v>0</v>
      </c>
      <c r="Y50" s="61">
        <f t="shared" si="90"/>
        <v>0</v>
      </c>
      <c r="Z50" s="61">
        <f t="shared" si="90"/>
        <v>0</v>
      </c>
      <c r="AA50" s="61">
        <f t="shared" si="90"/>
        <v>0</v>
      </c>
      <c r="AB50" s="61">
        <f t="shared" si="90"/>
        <v>0</v>
      </c>
      <c r="AC50" s="1">
        <f t="shared" si="8"/>
        <v>0</v>
      </c>
      <c r="AD50" s="6"/>
      <c r="AE50" s="6"/>
      <c r="AF50" s="6"/>
      <c r="AG50" s="6"/>
      <c r="AH50" s="6"/>
      <c r="AI50" s="6"/>
      <c r="AJ50" s="6"/>
      <c r="AK50" s="6"/>
      <c r="AL50" s="6"/>
    </row>
    <row r="51" ht="12.75" customHeight="1">
      <c r="A51" s="64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80">
        <f t="shared" si="5"/>
        <v>0</v>
      </c>
      <c r="S51" s="61">
        <f t="shared" ref="S51:V51" si="91">ROUNDUP(($W51/$W$7)*S$7*$T$1,0)/$T$1</f>
        <v>0</v>
      </c>
      <c r="T51" s="61">
        <f t="shared" si="91"/>
        <v>0</v>
      </c>
      <c r="U51" s="61">
        <f t="shared" si="91"/>
        <v>0</v>
      </c>
      <c r="V51" s="61">
        <f t="shared" si="91"/>
        <v>0</v>
      </c>
      <c r="W51" s="68">
        <f t="array" ref="W51">SUMPRODUCT(C51:Q51,TRANSPOSE(Coeficientes!$D$3:$D$17))</f>
        <v>0</v>
      </c>
      <c r="X51" s="61">
        <f t="shared" ref="X51:AB51" si="92">ROUNDUP(($W51/$W$7)*X$7*$T$1,0)/$T$1</f>
        <v>0</v>
      </c>
      <c r="Y51" s="61">
        <f t="shared" si="92"/>
        <v>0</v>
      </c>
      <c r="Z51" s="61">
        <f t="shared" si="92"/>
        <v>0</v>
      </c>
      <c r="AA51" s="61">
        <f t="shared" si="92"/>
        <v>0</v>
      </c>
      <c r="AB51" s="61">
        <f t="shared" si="92"/>
        <v>0</v>
      </c>
      <c r="AC51" s="1">
        <f t="shared" si="8"/>
        <v>0</v>
      </c>
      <c r="AD51" s="6"/>
      <c r="AE51" s="6"/>
      <c r="AF51" s="6"/>
      <c r="AG51" s="6"/>
      <c r="AH51" s="6"/>
      <c r="AI51" s="6"/>
      <c r="AJ51" s="6"/>
      <c r="AK51" s="6"/>
      <c r="AL51" s="6"/>
    </row>
    <row r="52" ht="12.75" customHeight="1">
      <c r="A52" s="64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80">
        <f t="shared" si="5"/>
        <v>0</v>
      </c>
      <c r="S52" s="61">
        <f t="shared" ref="S52:V52" si="93">ROUNDUP(($W52/$W$7)*S$7*$T$1,0)/$T$1</f>
        <v>0</v>
      </c>
      <c r="T52" s="61">
        <f t="shared" si="93"/>
        <v>0</v>
      </c>
      <c r="U52" s="61">
        <f t="shared" si="93"/>
        <v>0</v>
      </c>
      <c r="V52" s="61">
        <f t="shared" si="93"/>
        <v>0</v>
      </c>
      <c r="W52" s="68">
        <f t="array" ref="W52">SUMPRODUCT(C52:Q52,TRANSPOSE(Coeficientes!$D$3:$D$17))</f>
        <v>0</v>
      </c>
      <c r="X52" s="61">
        <f t="shared" ref="X52:AB52" si="94">ROUNDUP(($W52/$W$7)*X$7*$T$1,0)/$T$1</f>
        <v>0</v>
      </c>
      <c r="Y52" s="61">
        <f t="shared" si="94"/>
        <v>0</v>
      </c>
      <c r="Z52" s="61">
        <f t="shared" si="94"/>
        <v>0</v>
      </c>
      <c r="AA52" s="61">
        <f t="shared" si="94"/>
        <v>0</v>
      </c>
      <c r="AB52" s="61">
        <f t="shared" si="94"/>
        <v>0</v>
      </c>
      <c r="AC52" s="1">
        <f t="shared" si="8"/>
        <v>0</v>
      </c>
      <c r="AD52" s="6"/>
      <c r="AE52" s="6"/>
      <c r="AF52" s="6"/>
      <c r="AG52" s="6"/>
      <c r="AH52" s="6"/>
      <c r="AI52" s="6"/>
      <c r="AJ52" s="6"/>
      <c r="AK52" s="6"/>
      <c r="AL52" s="6"/>
    </row>
    <row r="53" ht="12.75" customHeight="1">
      <c r="A53" s="64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80">
        <f t="shared" si="5"/>
        <v>0</v>
      </c>
      <c r="S53" s="61">
        <f t="shared" ref="S53:V53" si="95">ROUNDUP(($W53/$W$7)*S$7*$T$1,0)/$T$1</f>
        <v>0</v>
      </c>
      <c r="T53" s="61">
        <f t="shared" si="95"/>
        <v>0</v>
      </c>
      <c r="U53" s="61">
        <f t="shared" si="95"/>
        <v>0</v>
      </c>
      <c r="V53" s="61">
        <f t="shared" si="95"/>
        <v>0</v>
      </c>
      <c r="W53" s="68">
        <f t="array" ref="W53">SUMPRODUCT(C53:Q53,TRANSPOSE(Coeficientes!$D$3:$D$17))</f>
        <v>0</v>
      </c>
      <c r="X53" s="61">
        <f t="shared" ref="X53:AB53" si="96">ROUNDUP(($W53/$W$7)*X$7*$T$1,0)/$T$1</f>
        <v>0</v>
      </c>
      <c r="Y53" s="61">
        <f t="shared" si="96"/>
        <v>0</v>
      </c>
      <c r="Z53" s="61">
        <f t="shared" si="96"/>
        <v>0</v>
      </c>
      <c r="AA53" s="61">
        <f t="shared" si="96"/>
        <v>0</v>
      </c>
      <c r="AB53" s="61">
        <f t="shared" si="96"/>
        <v>0</v>
      </c>
      <c r="AC53" s="1">
        <f t="shared" si="8"/>
        <v>0</v>
      </c>
      <c r="AD53" s="6"/>
      <c r="AE53" s="6"/>
      <c r="AF53" s="6"/>
      <c r="AG53" s="6"/>
      <c r="AH53" s="6"/>
      <c r="AI53" s="6"/>
      <c r="AJ53" s="6"/>
      <c r="AK53" s="6"/>
      <c r="AL53" s="6"/>
    </row>
    <row r="54" ht="12.75" customHeight="1">
      <c r="A54" s="64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80">
        <f t="shared" si="5"/>
        <v>0</v>
      </c>
      <c r="S54" s="61">
        <f t="shared" ref="S54:V54" si="97">ROUNDUP(($W54/$W$7)*S$7*$T$1,0)/$T$1</f>
        <v>0</v>
      </c>
      <c r="T54" s="61">
        <f t="shared" si="97"/>
        <v>0</v>
      </c>
      <c r="U54" s="61">
        <f t="shared" si="97"/>
        <v>0</v>
      </c>
      <c r="V54" s="61">
        <f t="shared" si="97"/>
        <v>0</v>
      </c>
      <c r="W54" s="68">
        <f t="array" ref="W54">SUMPRODUCT(C54:Q54,TRANSPOSE(Coeficientes!$D$3:$D$17))</f>
        <v>0</v>
      </c>
      <c r="X54" s="61">
        <f t="shared" ref="X54:AB54" si="98">ROUNDUP(($W54/$W$7)*X$7*$T$1,0)/$T$1</f>
        <v>0</v>
      </c>
      <c r="Y54" s="61">
        <f t="shared" si="98"/>
        <v>0</v>
      </c>
      <c r="Z54" s="61">
        <f t="shared" si="98"/>
        <v>0</v>
      </c>
      <c r="AA54" s="61">
        <f t="shared" si="98"/>
        <v>0</v>
      </c>
      <c r="AB54" s="61">
        <f t="shared" si="98"/>
        <v>0</v>
      </c>
      <c r="AC54" s="1">
        <f t="shared" si="8"/>
        <v>0</v>
      </c>
      <c r="AD54" s="6"/>
      <c r="AE54" s="6"/>
      <c r="AF54" s="6"/>
      <c r="AG54" s="6"/>
      <c r="AH54" s="6"/>
      <c r="AI54" s="6"/>
      <c r="AJ54" s="6"/>
      <c r="AK54" s="6"/>
      <c r="AL54" s="6"/>
    </row>
    <row r="55" ht="12.75" customHeight="1">
      <c r="A55" s="64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80">
        <f t="shared" si="5"/>
        <v>0</v>
      </c>
      <c r="S55" s="61">
        <f t="shared" ref="S55:V55" si="99">ROUNDUP(($W55/$W$7)*S$7*$T$1,0)/$T$1</f>
        <v>0</v>
      </c>
      <c r="T55" s="61">
        <f t="shared" si="99"/>
        <v>0</v>
      </c>
      <c r="U55" s="61">
        <f t="shared" si="99"/>
        <v>0</v>
      </c>
      <c r="V55" s="61">
        <f t="shared" si="99"/>
        <v>0</v>
      </c>
      <c r="W55" s="68">
        <f t="array" ref="W55">SUMPRODUCT(C55:Q55,TRANSPOSE(Coeficientes!$D$3:$D$17))</f>
        <v>0</v>
      </c>
      <c r="X55" s="61">
        <f t="shared" ref="X55:AB55" si="100">ROUNDUP(($W55/$W$7)*X$7*$T$1,0)/$T$1</f>
        <v>0</v>
      </c>
      <c r="Y55" s="61">
        <f t="shared" si="100"/>
        <v>0</v>
      </c>
      <c r="Z55" s="61">
        <f t="shared" si="100"/>
        <v>0</v>
      </c>
      <c r="AA55" s="61">
        <f t="shared" si="100"/>
        <v>0</v>
      </c>
      <c r="AB55" s="61">
        <f t="shared" si="100"/>
        <v>0</v>
      </c>
      <c r="AC55" s="1">
        <f t="shared" si="8"/>
        <v>0</v>
      </c>
      <c r="AD55" s="6"/>
      <c r="AE55" s="6"/>
      <c r="AF55" s="6"/>
      <c r="AG55" s="6"/>
      <c r="AH55" s="6"/>
      <c r="AI55" s="6"/>
      <c r="AJ55" s="6"/>
      <c r="AK55" s="6"/>
      <c r="AL55" s="6"/>
    </row>
    <row r="56" ht="12.75" customHeight="1">
      <c r="A56" s="64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80">
        <f t="shared" si="5"/>
        <v>0</v>
      </c>
      <c r="S56" s="61">
        <f t="shared" ref="S56:V56" si="101">ROUNDUP(($W56/$W$7)*S$7*$T$1,0)/$T$1</f>
        <v>0</v>
      </c>
      <c r="T56" s="61">
        <f t="shared" si="101"/>
        <v>0</v>
      </c>
      <c r="U56" s="61">
        <f t="shared" si="101"/>
        <v>0</v>
      </c>
      <c r="V56" s="61">
        <f t="shared" si="101"/>
        <v>0</v>
      </c>
      <c r="W56" s="68">
        <f t="array" ref="W56">SUMPRODUCT(C56:Q56,TRANSPOSE(Coeficientes!$D$3:$D$17))</f>
        <v>0</v>
      </c>
      <c r="X56" s="61">
        <f t="shared" ref="X56:AB56" si="102">ROUNDUP(($W56/$W$7)*X$7*$T$1,0)/$T$1</f>
        <v>0</v>
      </c>
      <c r="Y56" s="61">
        <f t="shared" si="102"/>
        <v>0</v>
      </c>
      <c r="Z56" s="61">
        <f t="shared" si="102"/>
        <v>0</v>
      </c>
      <c r="AA56" s="61">
        <f t="shared" si="102"/>
        <v>0</v>
      </c>
      <c r="AB56" s="61">
        <f t="shared" si="102"/>
        <v>0</v>
      </c>
      <c r="AC56" s="1">
        <f t="shared" si="8"/>
        <v>0</v>
      </c>
      <c r="AD56" s="6"/>
      <c r="AE56" s="6"/>
      <c r="AF56" s="6"/>
      <c r="AG56" s="6"/>
      <c r="AH56" s="6"/>
      <c r="AI56" s="6"/>
      <c r="AJ56" s="6"/>
      <c r="AK56" s="6"/>
      <c r="AL56" s="6"/>
    </row>
    <row r="57" ht="12.75" customHeight="1">
      <c r="A57" s="64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80">
        <f t="shared" si="5"/>
        <v>0</v>
      </c>
      <c r="S57" s="61">
        <f t="shared" ref="S57:V57" si="103">ROUNDUP(($W57/$W$7)*S$7*$T$1,0)/$T$1</f>
        <v>0</v>
      </c>
      <c r="T57" s="61">
        <f t="shared" si="103"/>
        <v>0</v>
      </c>
      <c r="U57" s="61">
        <f t="shared" si="103"/>
        <v>0</v>
      </c>
      <c r="V57" s="61">
        <f t="shared" si="103"/>
        <v>0</v>
      </c>
      <c r="W57" s="68">
        <f t="array" ref="W57">SUMPRODUCT(C57:Q57,TRANSPOSE(Coeficientes!$D$3:$D$17))</f>
        <v>0</v>
      </c>
      <c r="X57" s="61">
        <f t="shared" ref="X57:AB57" si="104">ROUNDUP(($W57/$W$7)*X$7*$T$1,0)/$T$1</f>
        <v>0</v>
      </c>
      <c r="Y57" s="61">
        <f t="shared" si="104"/>
        <v>0</v>
      </c>
      <c r="Z57" s="61">
        <f t="shared" si="104"/>
        <v>0</v>
      </c>
      <c r="AA57" s="61">
        <f t="shared" si="104"/>
        <v>0</v>
      </c>
      <c r="AB57" s="61">
        <f t="shared" si="104"/>
        <v>0</v>
      </c>
      <c r="AC57" s="1">
        <f t="shared" si="8"/>
        <v>0</v>
      </c>
      <c r="AD57" s="6"/>
      <c r="AE57" s="6"/>
      <c r="AF57" s="6"/>
      <c r="AG57" s="6"/>
      <c r="AH57" s="6"/>
      <c r="AI57" s="6"/>
      <c r="AJ57" s="6"/>
      <c r="AK57" s="6"/>
      <c r="AL57" s="6"/>
    </row>
    <row r="58" ht="12.75" customHeight="1">
      <c r="A58" s="64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80">
        <f t="shared" si="5"/>
        <v>0</v>
      </c>
      <c r="S58" s="61">
        <f t="shared" ref="S58:V58" si="105">ROUNDUP(($W58/$W$7)*S$7*$T$1,0)/$T$1</f>
        <v>0</v>
      </c>
      <c r="T58" s="61">
        <f t="shared" si="105"/>
        <v>0</v>
      </c>
      <c r="U58" s="61">
        <f t="shared" si="105"/>
        <v>0</v>
      </c>
      <c r="V58" s="61">
        <f t="shared" si="105"/>
        <v>0</v>
      </c>
      <c r="W58" s="68">
        <f t="array" ref="W58">SUMPRODUCT(C58:Q58,TRANSPOSE(Coeficientes!$D$3:$D$17))</f>
        <v>0</v>
      </c>
      <c r="X58" s="61">
        <f t="shared" ref="X58:AB58" si="106">ROUNDUP(($W58/$W$7)*X$7*$T$1,0)/$T$1</f>
        <v>0</v>
      </c>
      <c r="Y58" s="61">
        <f t="shared" si="106"/>
        <v>0</v>
      </c>
      <c r="Z58" s="61">
        <f t="shared" si="106"/>
        <v>0</v>
      </c>
      <c r="AA58" s="61">
        <f t="shared" si="106"/>
        <v>0</v>
      </c>
      <c r="AB58" s="61">
        <f t="shared" si="106"/>
        <v>0</v>
      </c>
      <c r="AC58" s="1">
        <f t="shared" si="8"/>
        <v>0</v>
      </c>
      <c r="AD58" s="6"/>
      <c r="AE58" s="6"/>
      <c r="AF58" s="6"/>
      <c r="AG58" s="6"/>
      <c r="AH58" s="6"/>
      <c r="AI58" s="6"/>
      <c r="AJ58" s="6"/>
      <c r="AK58" s="6"/>
      <c r="AL58" s="6"/>
    </row>
    <row r="59" ht="12.75" customHeight="1">
      <c r="A59" s="64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80">
        <f t="shared" si="5"/>
        <v>0</v>
      </c>
      <c r="S59" s="61">
        <f t="shared" ref="S59:V59" si="107">ROUNDUP(($W59/$W$7)*S$7*$T$1,0)/$T$1</f>
        <v>0</v>
      </c>
      <c r="T59" s="61">
        <f t="shared" si="107"/>
        <v>0</v>
      </c>
      <c r="U59" s="61">
        <f t="shared" si="107"/>
        <v>0</v>
      </c>
      <c r="V59" s="61">
        <f t="shared" si="107"/>
        <v>0</v>
      </c>
      <c r="W59" s="68">
        <f t="array" ref="W59">SUMPRODUCT(C59:Q59,TRANSPOSE(Coeficientes!$D$3:$D$17))</f>
        <v>0</v>
      </c>
      <c r="X59" s="61">
        <f t="shared" ref="X59:AB59" si="108">ROUNDUP(($W59/$W$7)*X$7*$T$1,0)/$T$1</f>
        <v>0</v>
      </c>
      <c r="Y59" s="61">
        <f t="shared" si="108"/>
        <v>0</v>
      </c>
      <c r="Z59" s="61">
        <f t="shared" si="108"/>
        <v>0</v>
      </c>
      <c r="AA59" s="61">
        <f t="shared" si="108"/>
        <v>0</v>
      </c>
      <c r="AB59" s="61">
        <f t="shared" si="108"/>
        <v>0</v>
      </c>
      <c r="AC59" s="1">
        <f t="shared" si="8"/>
        <v>0</v>
      </c>
      <c r="AD59" s="6"/>
      <c r="AE59" s="6"/>
      <c r="AF59" s="6"/>
      <c r="AG59" s="6"/>
      <c r="AH59" s="6"/>
      <c r="AI59" s="6"/>
      <c r="AJ59" s="6"/>
      <c r="AK59" s="6"/>
      <c r="AL59" s="6"/>
    </row>
    <row r="60" ht="12.75" customHeight="1">
      <c r="A60" s="64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80">
        <f t="shared" si="5"/>
        <v>0</v>
      </c>
      <c r="S60" s="61">
        <f t="shared" ref="S60:V60" si="109">ROUNDUP(($W60/$W$7)*S$7*$T$1,0)/$T$1</f>
        <v>0</v>
      </c>
      <c r="T60" s="61">
        <f t="shared" si="109"/>
        <v>0</v>
      </c>
      <c r="U60" s="61">
        <f t="shared" si="109"/>
        <v>0</v>
      </c>
      <c r="V60" s="61">
        <f t="shared" si="109"/>
        <v>0</v>
      </c>
      <c r="W60" s="68">
        <f t="array" ref="W60">SUMPRODUCT(C60:Q60,TRANSPOSE(Coeficientes!$D$3:$D$17))</f>
        <v>0</v>
      </c>
      <c r="X60" s="61">
        <f t="shared" ref="X60:AB60" si="110">ROUNDUP(($W60/$W$7)*X$7*$T$1,0)/$T$1</f>
        <v>0</v>
      </c>
      <c r="Y60" s="61">
        <f t="shared" si="110"/>
        <v>0</v>
      </c>
      <c r="Z60" s="61">
        <f t="shared" si="110"/>
        <v>0</v>
      </c>
      <c r="AA60" s="61">
        <f t="shared" si="110"/>
        <v>0</v>
      </c>
      <c r="AB60" s="61">
        <f t="shared" si="110"/>
        <v>0</v>
      </c>
      <c r="AC60" s="1">
        <f t="shared" si="8"/>
        <v>0</v>
      </c>
      <c r="AD60" s="6"/>
      <c r="AE60" s="6"/>
      <c r="AF60" s="6"/>
      <c r="AG60" s="6"/>
      <c r="AH60" s="6"/>
      <c r="AI60" s="6"/>
      <c r="AJ60" s="6"/>
      <c r="AK60" s="6"/>
      <c r="AL60" s="6"/>
    </row>
    <row r="61" ht="12.75" customHeight="1">
      <c r="A61" s="64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80">
        <f t="shared" si="5"/>
        <v>0</v>
      </c>
      <c r="S61" s="61">
        <f t="shared" ref="S61:V61" si="111">ROUNDUP(($W61/$W$7)*S$7*$T$1,0)/$T$1</f>
        <v>0</v>
      </c>
      <c r="T61" s="61">
        <f t="shared" si="111"/>
        <v>0</v>
      </c>
      <c r="U61" s="61">
        <f t="shared" si="111"/>
        <v>0</v>
      </c>
      <c r="V61" s="61">
        <f t="shared" si="111"/>
        <v>0</v>
      </c>
      <c r="W61" s="68">
        <f t="array" ref="W61">SUMPRODUCT(C61:Q61,TRANSPOSE(Coeficientes!$D$3:$D$17))</f>
        <v>0</v>
      </c>
      <c r="X61" s="61">
        <f t="shared" ref="X61:AB61" si="112">ROUNDUP(($W61/$W$7)*X$7*$T$1,0)/$T$1</f>
        <v>0</v>
      </c>
      <c r="Y61" s="61">
        <f t="shared" si="112"/>
        <v>0</v>
      </c>
      <c r="Z61" s="61">
        <f t="shared" si="112"/>
        <v>0</v>
      </c>
      <c r="AA61" s="61">
        <f t="shared" si="112"/>
        <v>0</v>
      </c>
      <c r="AB61" s="61">
        <f t="shared" si="112"/>
        <v>0</v>
      </c>
      <c r="AC61" s="1">
        <f t="shared" si="8"/>
        <v>0</v>
      </c>
      <c r="AD61" s="6"/>
      <c r="AE61" s="6"/>
      <c r="AF61" s="6"/>
      <c r="AG61" s="6"/>
      <c r="AH61" s="6"/>
      <c r="AI61" s="6"/>
      <c r="AJ61" s="6"/>
      <c r="AK61" s="6"/>
      <c r="AL61" s="6"/>
    </row>
    <row r="62" ht="12.75" customHeight="1">
      <c r="A62" s="64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80">
        <f t="shared" si="5"/>
        <v>0</v>
      </c>
      <c r="S62" s="61">
        <f t="shared" ref="S62:V62" si="113">ROUNDUP(($W62/$W$7)*S$7*$T$1,0)/$T$1</f>
        <v>0</v>
      </c>
      <c r="T62" s="61">
        <f t="shared" si="113"/>
        <v>0</v>
      </c>
      <c r="U62" s="61">
        <f t="shared" si="113"/>
        <v>0</v>
      </c>
      <c r="V62" s="61">
        <f t="shared" si="113"/>
        <v>0</v>
      </c>
      <c r="W62" s="68">
        <f t="array" ref="W62">SUMPRODUCT(C62:Q62,TRANSPOSE(Coeficientes!$D$3:$D$17))</f>
        <v>0</v>
      </c>
      <c r="X62" s="61">
        <f t="shared" ref="X62:AB62" si="114">ROUNDUP(($W62/$W$7)*X$7*$T$1,0)/$T$1</f>
        <v>0</v>
      </c>
      <c r="Y62" s="61">
        <f t="shared" si="114"/>
        <v>0</v>
      </c>
      <c r="Z62" s="61">
        <f t="shared" si="114"/>
        <v>0</v>
      </c>
      <c r="AA62" s="61">
        <f t="shared" si="114"/>
        <v>0</v>
      </c>
      <c r="AB62" s="61">
        <f t="shared" si="114"/>
        <v>0</v>
      </c>
      <c r="AC62" s="1">
        <f t="shared" si="8"/>
        <v>0</v>
      </c>
      <c r="AD62" s="6"/>
      <c r="AE62" s="6"/>
      <c r="AF62" s="6"/>
      <c r="AG62" s="6"/>
      <c r="AH62" s="6"/>
      <c r="AI62" s="6"/>
      <c r="AJ62" s="6"/>
      <c r="AK62" s="6"/>
      <c r="AL62" s="6"/>
    </row>
    <row r="63" ht="12.75" customHeight="1">
      <c r="A63" s="64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80">
        <f t="shared" si="5"/>
        <v>0</v>
      </c>
      <c r="S63" s="61">
        <f t="shared" ref="S63:V63" si="115">ROUNDUP(($W63/$W$7)*S$7*$T$1,0)/$T$1</f>
        <v>0</v>
      </c>
      <c r="T63" s="61">
        <f t="shared" si="115"/>
        <v>0</v>
      </c>
      <c r="U63" s="61">
        <f t="shared" si="115"/>
        <v>0</v>
      </c>
      <c r="V63" s="61">
        <f t="shared" si="115"/>
        <v>0</v>
      </c>
      <c r="W63" s="68">
        <f t="array" ref="W63">SUMPRODUCT(C63:Q63,TRANSPOSE(Coeficientes!$D$3:$D$17))</f>
        <v>0</v>
      </c>
      <c r="X63" s="61">
        <f t="shared" ref="X63:AB63" si="116">ROUNDUP(($W63/$W$7)*X$7*$T$1,0)/$T$1</f>
        <v>0</v>
      </c>
      <c r="Y63" s="61">
        <f t="shared" si="116"/>
        <v>0</v>
      </c>
      <c r="Z63" s="61">
        <f t="shared" si="116"/>
        <v>0</v>
      </c>
      <c r="AA63" s="61">
        <f t="shared" si="116"/>
        <v>0</v>
      </c>
      <c r="AB63" s="61">
        <f t="shared" si="116"/>
        <v>0</v>
      </c>
      <c r="AC63" s="1">
        <f t="shared" si="8"/>
        <v>0</v>
      </c>
      <c r="AD63" s="6"/>
      <c r="AE63" s="6"/>
      <c r="AF63" s="6"/>
      <c r="AG63" s="6"/>
      <c r="AH63" s="6"/>
      <c r="AI63" s="6"/>
      <c r="AJ63" s="6"/>
      <c r="AK63" s="6"/>
      <c r="AL63" s="6"/>
    </row>
    <row r="64" ht="12.75" customHeight="1">
      <c r="A64" s="64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80">
        <f t="shared" si="5"/>
        <v>0</v>
      </c>
      <c r="S64" s="61">
        <f t="shared" ref="S64:V64" si="117">ROUNDUP(($W64/$W$7)*S$7*$T$1,0)/$T$1</f>
        <v>0</v>
      </c>
      <c r="T64" s="61">
        <f t="shared" si="117"/>
        <v>0</v>
      </c>
      <c r="U64" s="61">
        <f t="shared" si="117"/>
        <v>0</v>
      </c>
      <c r="V64" s="61">
        <f t="shared" si="117"/>
        <v>0</v>
      </c>
      <c r="W64" s="68">
        <f t="array" ref="W64">SUMPRODUCT(C64:Q64,TRANSPOSE(Coeficientes!$D$3:$D$17))</f>
        <v>0</v>
      </c>
      <c r="X64" s="61">
        <f t="shared" ref="X64:AB64" si="118">ROUNDUP(($W64/$W$7)*X$7*$T$1,0)/$T$1</f>
        <v>0</v>
      </c>
      <c r="Y64" s="61">
        <f t="shared" si="118"/>
        <v>0</v>
      </c>
      <c r="Z64" s="61">
        <f t="shared" si="118"/>
        <v>0</v>
      </c>
      <c r="AA64" s="61">
        <f t="shared" si="118"/>
        <v>0</v>
      </c>
      <c r="AB64" s="61">
        <f t="shared" si="118"/>
        <v>0</v>
      </c>
      <c r="AC64" s="1">
        <f t="shared" si="8"/>
        <v>0</v>
      </c>
      <c r="AD64" s="6"/>
      <c r="AE64" s="6"/>
      <c r="AF64" s="6"/>
      <c r="AG64" s="6"/>
      <c r="AH64" s="6"/>
      <c r="AI64" s="6"/>
      <c r="AJ64" s="6"/>
      <c r="AK64" s="6"/>
      <c r="AL64" s="6"/>
    </row>
    <row r="65" ht="12.75" customHeight="1">
      <c r="A65" s="64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80">
        <f t="shared" si="5"/>
        <v>0</v>
      </c>
      <c r="S65" s="61">
        <f t="shared" ref="S65:V65" si="119">ROUNDUP(($W65/$W$7)*S$7*$T$1,0)/$T$1</f>
        <v>0</v>
      </c>
      <c r="T65" s="61">
        <f t="shared" si="119"/>
        <v>0</v>
      </c>
      <c r="U65" s="61">
        <f t="shared" si="119"/>
        <v>0</v>
      </c>
      <c r="V65" s="61">
        <f t="shared" si="119"/>
        <v>0</v>
      </c>
      <c r="W65" s="68">
        <f t="array" ref="W65">SUMPRODUCT(C65:Q65,TRANSPOSE(Coeficientes!$D$3:$D$17))</f>
        <v>0</v>
      </c>
      <c r="X65" s="61">
        <f t="shared" ref="X65:AB65" si="120">ROUNDUP(($W65/$W$7)*X$7*$T$1,0)/$T$1</f>
        <v>0</v>
      </c>
      <c r="Y65" s="61">
        <f t="shared" si="120"/>
        <v>0</v>
      </c>
      <c r="Z65" s="61">
        <f t="shared" si="120"/>
        <v>0</v>
      </c>
      <c r="AA65" s="61">
        <f t="shared" si="120"/>
        <v>0</v>
      </c>
      <c r="AB65" s="61">
        <f t="shared" si="120"/>
        <v>0</v>
      </c>
      <c r="AC65" s="1">
        <f t="shared" si="8"/>
        <v>0</v>
      </c>
      <c r="AD65" s="6"/>
      <c r="AE65" s="6"/>
      <c r="AF65" s="6"/>
      <c r="AG65" s="6"/>
      <c r="AH65" s="6"/>
      <c r="AI65" s="6"/>
      <c r="AJ65" s="6"/>
      <c r="AK65" s="6"/>
      <c r="AL65" s="6"/>
    </row>
    <row r="66" ht="12.75" customHeight="1">
      <c r="A66" s="64" t="s">
        <v>139</v>
      </c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80">
        <f t="shared" si="5"/>
        <v>0</v>
      </c>
      <c r="S66" s="61">
        <f t="shared" ref="S66:V66" si="121">ROUNDUP(($W66/$W$7)*S$7*$T$1,0)/$T$1</f>
        <v>0</v>
      </c>
      <c r="T66" s="61">
        <f t="shared" si="121"/>
        <v>0</v>
      </c>
      <c r="U66" s="61">
        <f t="shared" si="121"/>
        <v>0</v>
      </c>
      <c r="V66" s="61">
        <f t="shared" si="121"/>
        <v>0</v>
      </c>
      <c r="W66" s="68">
        <f t="array" ref="W66">SUMPRODUCT(C66:Q66,TRANSPOSE(Coeficientes!$D$3:$D$17))</f>
        <v>0</v>
      </c>
      <c r="X66" s="61">
        <f t="shared" ref="X66:AB66" si="122">ROUNDUP(($W66/$W$7)*X$7*$T$1,0)/$T$1</f>
        <v>0</v>
      </c>
      <c r="Y66" s="61">
        <f t="shared" si="122"/>
        <v>0</v>
      </c>
      <c r="Z66" s="61">
        <f t="shared" si="122"/>
        <v>0</v>
      </c>
      <c r="AA66" s="61">
        <f t="shared" si="122"/>
        <v>0</v>
      </c>
      <c r="AB66" s="61">
        <f t="shared" si="122"/>
        <v>0</v>
      </c>
      <c r="AC66" s="1">
        <f t="shared" si="8"/>
        <v>0</v>
      </c>
      <c r="AD66" s="6"/>
      <c r="AE66" s="6"/>
      <c r="AF66" s="6"/>
      <c r="AG66" s="6"/>
      <c r="AH66" s="6"/>
      <c r="AI66" s="6"/>
      <c r="AJ66" s="6"/>
      <c r="AK66" s="6"/>
      <c r="AL66" s="6"/>
    </row>
    <row r="67" ht="12.75" customHeight="1">
      <c r="A67" s="64" t="s">
        <v>140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80">
        <f t="shared" si="5"/>
        <v>0</v>
      </c>
      <c r="S67" s="61">
        <f t="shared" ref="S67:V67" si="123">ROUNDUP(($W67/$W$7)*S$7*$T$1,0)/$T$1</f>
        <v>0</v>
      </c>
      <c r="T67" s="61">
        <f t="shared" si="123"/>
        <v>0</v>
      </c>
      <c r="U67" s="61">
        <f t="shared" si="123"/>
        <v>0</v>
      </c>
      <c r="V67" s="61">
        <f t="shared" si="123"/>
        <v>0</v>
      </c>
      <c r="W67" s="68">
        <f t="array" ref="W67">SUMPRODUCT(C67:Q67,TRANSPOSE(Coeficientes!$D$3:$D$17))</f>
        <v>0</v>
      </c>
      <c r="X67" s="61">
        <f t="shared" ref="X67:AB67" si="124">ROUNDUP(($W67/$W$7)*X$7*$T$1,0)/$T$1</f>
        <v>0</v>
      </c>
      <c r="Y67" s="61">
        <f t="shared" si="124"/>
        <v>0</v>
      </c>
      <c r="Z67" s="61">
        <f t="shared" si="124"/>
        <v>0</v>
      </c>
      <c r="AA67" s="61">
        <f t="shared" si="124"/>
        <v>0</v>
      </c>
      <c r="AB67" s="61">
        <f t="shared" si="124"/>
        <v>0</v>
      </c>
      <c r="AC67" s="1">
        <f t="shared" si="8"/>
        <v>0</v>
      </c>
      <c r="AD67" s="6"/>
      <c r="AE67" s="6"/>
      <c r="AF67" s="6"/>
      <c r="AG67" s="6"/>
      <c r="AH67" s="6"/>
      <c r="AI67" s="6"/>
      <c r="AJ67" s="6"/>
      <c r="AK67" s="6"/>
      <c r="AL67" s="6"/>
    </row>
    <row r="68" ht="12.75" customHeight="1">
      <c r="A68" s="64" t="s">
        <v>141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80">
        <f t="shared" si="5"/>
        <v>0</v>
      </c>
      <c r="S68" s="61">
        <f t="shared" ref="S68:V68" si="125">ROUNDUP(($W68/$W$7)*S$7*$T$1,0)/$T$1</f>
        <v>0</v>
      </c>
      <c r="T68" s="61">
        <f t="shared" si="125"/>
        <v>0</v>
      </c>
      <c r="U68" s="61">
        <f t="shared" si="125"/>
        <v>0</v>
      </c>
      <c r="V68" s="61">
        <f t="shared" si="125"/>
        <v>0</v>
      </c>
      <c r="W68" s="68">
        <f t="array" ref="W68">SUMPRODUCT(C68:Q68,TRANSPOSE(Coeficientes!$D$3:$D$17))</f>
        <v>0</v>
      </c>
      <c r="X68" s="61">
        <f t="shared" ref="X68:AB68" si="126">ROUNDUP(($W68/$W$7)*X$7*$T$1,0)/$T$1</f>
        <v>0</v>
      </c>
      <c r="Y68" s="61">
        <f t="shared" si="126"/>
        <v>0</v>
      </c>
      <c r="Z68" s="61">
        <f t="shared" si="126"/>
        <v>0</v>
      </c>
      <c r="AA68" s="61">
        <f t="shared" si="126"/>
        <v>0</v>
      </c>
      <c r="AB68" s="61">
        <f t="shared" si="126"/>
        <v>0</v>
      </c>
      <c r="AC68" s="1">
        <f t="shared" si="8"/>
        <v>0</v>
      </c>
      <c r="AD68" s="6"/>
      <c r="AE68" s="6"/>
      <c r="AF68" s="6"/>
      <c r="AG68" s="6"/>
      <c r="AH68" s="6"/>
      <c r="AI68" s="6"/>
      <c r="AJ68" s="6"/>
      <c r="AK68" s="6"/>
      <c r="AL68" s="6"/>
    </row>
    <row r="69" ht="12.75" customHeight="1">
      <c r="A69" s="64" t="s">
        <v>142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80">
        <f t="shared" si="5"/>
        <v>0</v>
      </c>
      <c r="S69" s="61">
        <f t="shared" ref="S69:V69" si="127">ROUNDUP(($W69/$W$7)*S$7*$T$1,0)/$T$1</f>
        <v>0</v>
      </c>
      <c r="T69" s="61">
        <f t="shared" si="127"/>
        <v>0</v>
      </c>
      <c r="U69" s="61">
        <f t="shared" si="127"/>
        <v>0</v>
      </c>
      <c r="V69" s="61">
        <f t="shared" si="127"/>
        <v>0</v>
      </c>
      <c r="W69" s="68">
        <f t="array" ref="W69">SUMPRODUCT(C69:Q69,TRANSPOSE(Coeficientes!$D$3:$D$17))</f>
        <v>0</v>
      </c>
      <c r="X69" s="61">
        <f t="shared" ref="X69:AB69" si="128">ROUNDUP(($W69/$W$7)*X$7*$T$1,0)/$T$1</f>
        <v>0</v>
      </c>
      <c r="Y69" s="61">
        <f t="shared" si="128"/>
        <v>0</v>
      </c>
      <c r="Z69" s="61">
        <f t="shared" si="128"/>
        <v>0</v>
      </c>
      <c r="AA69" s="61">
        <f t="shared" si="128"/>
        <v>0</v>
      </c>
      <c r="AB69" s="61">
        <f t="shared" si="128"/>
        <v>0</v>
      </c>
      <c r="AC69" s="1">
        <f t="shared" si="8"/>
        <v>0</v>
      </c>
      <c r="AD69" s="6"/>
      <c r="AE69" s="6"/>
      <c r="AF69" s="6"/>
      <c r="AG69" s="6"/>
      <c r="AH69" s="6"/>
      <c r="AI69" s="6"/>
      <c r="AJ69" s="6"/>
      <c r="AK69" s="6"/>
      <c r="AL69" s="6"/>
    </row>
    <row r="70" ht="12.75" customHeight="1">
      <c r="A70" s="64" t="s">
        <v>143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80">
        <f t="shared" si="5"/>
        <v>0</v>
      </c>
      <c r="S70" s="61">
        <f t="shared" ref="S70:V70" si="129">ROUNDUP(($W70/$W$7)*S$7*$T$1,0)/$T$1</f>
        <v>0</v>
      </c>
      <c r="T70" s="61">
        <f t="shared" si="129"/>
        <v>0</v>
      </c>
      <c r="U70" s="61">
        <f t="shared" si="129"/>
        <v>0</v>
      </c>
      <c r="V70" s="61">
        <f t="shared" si="129"/>
        <v>0</v>
      </c>
      <c r="W70" s="68">
        <f t="array" ref="W70">SUMPRODUCT(C70:Q70,TRANSPOSE(Coeficientes!$D$3:$D$17))</f>
        <v>0</v>
      </c>
      <c r="X70" s="61">
        <f t="shared" ref="X70:AB70" si="130">ROUNDUP(($W70/$W$7)*X$7*$T$1,0)/$T$1</f>
        <v>0</v>
      </c>
      <c r="Y70" s="61">
        <f t="shared" si="130"/>
        <v>0</v>
      </c>
      <c r="Z70" s="61">
        <f t="shared" si="130"/>
        <v>0</v>
      </c>
      <c r="AA70" s="61">
        <f t="shared" si="130"/>
        <v>0</v>
      </c>
      <c r="AB70" s="61">
        <f t="shared" si="130"/>
        <v>0</v>
      </c>
      <c r="AC70" s="1">
        <f t="shared" si="8"/>
        <v>0</v>
      </c>
      <c r="AD70" s="6"/>
      <c r="AE70" s="6"/>
      <c r="AF70" s="6"/>
      <c r="AG70" s="6"/>
      <c r="AH70" s="6"/>
      <c r="AI70" s="6"/>
      <c r="AJ70" s="6"/>
      <c r="AK70" s="6"/>
      <c r="AL70" s="6"/>
    </row>
    <row r="71" ht="12.75" customHeight="1">
      <c r="A71" s="64" t="s">
        <v>144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80">
        <f t="shared" si="5"/>
        <v>0</v>
      </c>
      <c r="S71" s="61">
        <f t="shared" ref="S71:V71" si="131">ROUNDUP(($W71/$W$7)*S$7*$T$1,0)/$T$1</f>
        <v>0</v>
      </c>
      <c r="T71" s="61">
        <f t="shared" si="131"/>
        <v>0</v>
      </c>
      <c r="U71" s="61">
        <f t="shared" si="131"/>
        <v>0</v>
      </c>
      <c r="V71" s="61">
        <f t="shared" si="131"/>
        <v>0</v>
      </c>
      <c r="W71" s="68">
        <f t="array" ref="W71">SUMPRODUCT(C71:Q71,TRANSPOSE(Coeficientes!$D$3:$D$17))</f>
        <v>0</v>
      </c>
      <c r="X71" s="61">
        <f t="shared" ref="X71:AB71" si="132">ROUNDUP(($W71/$W$7)*X$7*$T$1,0)/$T$1</f>
        <v>0</v>
      </c>
      <c r="Y71" s="61">
        <f t="shared" si="132"/>
        <v>0</v>
      </c>
      <c r="Z71" s="61">
        <f t="shared" si="132"/>
        <v>0</v>
      </c>
      <c r="AA71" s="61">
        <f t="shared" si="132"/>
        <v>0</v>
      </c>
      <c r="AB71" s="61">
        <f t="shared" si="132"/>
        <v>0</v>
      </c>
      <c r="AC71" s="1">
        <f t="shared" si="8"/>
        <v>0</v>
      </c>
      <c r="AD71" s="6"/>
      <c r="AE71" s="6"/>
      <c r="AF71" s="6"/>
      <c r="AG71" s="6"/>
      <c r="AH71" s="6"/>
      <c r="AI71" s="6"/>
      <c r="AJ71" s="6"/>
      <c r="AK71" s="6"/>
      <c r="AL71" s="6"/>
    </row>
    <row r="72" ht="12.75" customHeight="1">
      <c r="A72" s="64" t="s">
        <v>145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80">
        <f t="shared" si="5"/>
        <v>0</v>
      </c>
      <c r="S72" s="61">
        <f t="shared" ref="S72:V72" si="133">ROUNDUP(($W72/$W$7)*S$7*$T$1,0)/$T$1</f>
        <v>0</v>
      </c>
      <c r="T72" s="61">
        <f t="shared" si="133"/>
        <v>0</v>
      </c>
      <c r="U72" s="61">
        <f t="shared" si="133"/>
        <v>0</v>
      </c>
      <c r="V72" s="61">
        <f t="shared" si="133"/>
        <v>0</v>
      </c>
      <c r="W72" s="68">
        <f t="array" ref="W72">SUMPRODUCT(C72:Q72,TRANSPOSE(Coeficientes!$D$3:$D$17))</f>
        <v>0</v>
      </c>
      <c r="X72" s="61">
        <f t="shared" ref="X72:AB72" si="134">ROUNDUP(($W72/$W$7)*X$7*$T$1,0)/$T$1</f>
        <v>0</v>
      </c>
      <c r="Y72" s="61">
        <f t="shared" si="134"/>
        <v>0</v>
      </c>
      <c r="Z72" s="61">
        <f t="shared" si="134"/>
        <v>0</v>
      </c>
      <c r="AA72" s="61">
        <f t="shared" si="134"/>
        <v>0</v>
      </c>
      <c r="AB72" s="61">
        <f t="shared" si="134"/>
        <v>0</v>
      </c>
      <c r="AC72" s="1">
        <f t="shared" si="8"/>
        <v>0</v>
      </c>
      <c r="AD72" s="6"/>
      <c r="AE72" s="6"/>
      <c r="AF72" s="6"/>
      <c r="AG72" s="6"/>
      <c r="AH72" s="6"/>
      <c r="AI72" s="6"/>
      <c r="AJ72" s="6"/>
      <c r="AK72" s="6"/>
      <c r="AL72" s="6"/>
    </row>
    <row r="73" ht="12.75" customHeight="1">
      <c r="A73" s="64" t="s">
        <v>146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80">
        <f t="shared" si="5"/>
        <v>0</v>
      </c>
      <c r="S73" s="61">
        <f t="shared" ref="S73:V73" si="135">ROUNDUP(($W73/$W$7)*S$7*$T$1,0)/$T$1</f>
        <v>0</v>
      </c>
      <c r="T73" s="61">
        <f t="shared" si="135"/>
        <v>0</v>
      </c>
      <c r="U73" s="61">
        <f t="shared" si="135"/>
        <v>0</v>
      </c>
      <c r="V73" s="61">
        <f t="shared" si="135"/>
        <v>0</v>
      </c>
      <c r="W73" s="68">
        <f t="array" ref="W73">SUMPRODUCT(C73:Q73,TRANSPOSE(Coeficientes!$D$3:$D$17))</f>
        <v>0</v>
      </c>
      <c r="X73" s="61">
        <f t="shared" ref="X73:AB73" si="136">ROUNDUP(($W73/$W$7)*X$7*$T$1,0)/$T$1</f>
        <v>0</v>
      </c>
      <c r="Y73" s="61">
        <f t="shared" si="136"/>
        <v>0</v>
      </c>
      <c r="Z73" s="61">
        <f t="shared" si="136"/>
        <v>0</v>
      </c>
      <c r="AA73" s="61">
        <f t="shared" si="136"/>
        <v>0</v>
      </c>
      <c r="AB73" s="61">
        <f t="shared" si="136"/>
        <v>0</v>
      </c>
      <c r="AC73" s="1">
        <f t="shared" si="8"/>
        <v>0</v>
      </c>
      <c r="AD73" s="6"/>
      <c r="AE73" s="6"/>
      <c r="AF73" s="6"/>
      <c r="AG73" s="6"/>
      <c r="AH73" s="6"/>
      <c r="AI73" s="6"/>
      <c r="AJ73" s="6"/>
      <c r="AK73" s="6"/>
      <c r="AL73" s="6"/>
    </row>
    <row r="74" ht="12.75" customHeight="1">
      <c r="A74" s="64" t="s">
        <v>147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80">
        <f t="shared" si="5"/>
        <v>0</v>
      </c>
      <c r="S74" s="61">
        <f t="shared" ref="S74:V74" si="137">ROUNDUP(($W74/$W$7)*S$7*$T$1,0)/$T$1</f>
        <v>0</v>
      </c>
      <c r="T74" s="61">
        <f t="shared" si="137"/>
        <v>0</v>
      </c>
      <c r="U74" s="61">
        <f t="shared" si="137"/>
        <v>0</v>
      </c>
      <c r="V74" s="61">
        <f t="shared" si="137"/>
        <v>0</v>
      </c>
      <c r="W74" s="68">
        <f t="array" ref="W74">SUMPRODUCT(C74:Q74,TRANSPOSE(Coeficientes!$D$3:$D$17))</f>
        <v>0</v>
      </c>
      <c r="X74" s="61">
        <f t="shared" ref="X74:AB74" si="138">ROUNDUP(($W74/$W$7)*X$7*$T$1,0)/$T$1</f>
        <v>0</v>
      </c>
      <c r="Y74" s="61">
        <f t="shared" si="138"/>
        <v>0</v>
      </c>
      <c r="Z74" s="61">
        <f t="shared" si="138"/>
        <v>0</v>
      </c>
      <c r="AA74" s="61">
        <f t="shared" si="138"/>
        <v>0</v>
      </c>
      <c r="AB74" s="61">
        <f t="shared" si="138"/>
        <v>0</v>
      </c>
      <c r="AC74" s="1">
        <f t="shared" si="8"/>
        <v>0</v>
      </c>
      <c r="AD74" s="6"/>
      <c r="AE74" s="6"/>
      <c r="AF74" s="6"/>
      <c r="AG74" s="6"/>
      <c r="AH74" s="6"/>
      <c r="AI74" s="6"/>
      <c r="AJ74" s="6"/>
      <c r="AK74" s="6"/>
      <c r="AL74" s="6"/>
    </row>
    <row r="75" ht="12.75" customHeight="1">
      <c r="A75" s="64" t="s">
        <v>148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80">
        <f t="shared" si="5"/>
        <v>0</v>
      </c>
      <c r="S75" s="61">
        <f t="shared" ref="S75:V75" si="139">ROUNDUP(($W75/$W$7)*S$7*$T$1,0)/$T$1</f>
        <v>0</v>
      </c>
      <c r="T75" s="61">
        <f t="shared" si="139"/>
        <v>0</v>
      </c>
      <c r="U75" s="61">
        <f t="shared" si="139"/>
        <v>0</v>
      </c>
      <c r="V75" s="61">
        <f t="shared" si="139"/>
        <v>0</v>
      </c>
      <c r="W75" s="68">
        <f t="array" ref="W75">SUMPRODUCT(C75:Q75,TRANSPOSE(Coeficientes!$D$3:$D$17))</f>
        <v>0</v>
      </c>
      <c r="X75" s="61">
        <f t="shared" ref="X75:AB75" si="140">ROUNDUP(($W75/$W$7)*X$7*$T$1,0)/$T$1</f>
        <v>0</v>
      </c>
      <c r="Y75" s="61">
        <f t="shared" si="140"/>
        <v>0</v>
      </c>
      <c r="Z75" s="61">
        <f t="shared" si="140"/>
        <v>0</v>
      </c>
      <c r="AA75" s="61">
        <f t="shared" si="140"/>
        <v>0</v>
      </c>
      <c r="AB75" s="61">
        <f t="shared" si="140"/>
        <v>0</v>
      </c>
      <c r="AC75" s="1">
        <f t="shared" si="8"/>
        <v>0</v>
      </c>
      <c r="AD75" s="6"/>
      <c r="AE75" s="6"/>
      <c r="AF75" s="6"/>
      <c r="AG75" s="6"/>
      <c r="AH75" s="6"/>
      <c r="AI75" s="6"/>
      <c r="AJ75" s="6"/>
      <c r="AK75" s="6"/>
      <c r="AL75" s="6"/>
    </row>
    <row r="76" ht="12.75" customHeight="1">
      <c r="A76" s="64" t="s">
        <v>149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80">
        <f t="shared" si="5"/>
        <v>0</v>
      </c>
      <c r="S76" s="61">
        <f t="shared" ref="S76:V76" si="141">ROUNDUP(($W76/$W$7)*S$7*$T$1,0)/$T$1</f>
        <v>0</v>
      </c>
      <c r="T76" s="61">
        <f t="shared" si="141"/>
        <v>0</v>
      </c>
      <c r="U76" s="61">
        <f t="shared" si="141"/>
        <v>0</v>
      </c>
      <c r="V76" s="61">
        <f t="shared" si="141"/>
        <v>0</v>
      </c>
      <c r="W76" s="68">
        <f t="array" ref="W76">SUMPRODUCT(C76:Q76,TRANSPOSE(Coeficientes!$D$3:$D$17))</f>
        <v>0</v>
      </c>
      <c r="X76" s="61">
        <f t="shared" ref="X76:AB76" si="142">ROUNDUP(($W76/$W$7)*X$7*$T$1,0)/$T$1</f>
        <v>0</v>
      </c>
      <c r="Y76" s="61">
        <f t="shared" si="142"/>
        <v>0</v>
      </c>
      <c r="Z76" s="61">
        <f t="shared" si="142"/>
        <v>0</v>
      </c>
      <c r="AA76" s="61">
        <f t="shared" si="142"/>
        <v>0</v>
      </c>
      <c r="AB76" s="61">
        <f t="shared" si="142"/>
        <v>0</v>
      </c>
      <c r="AC76" s="1">
        <f t="shared" si="8"/>
        <v>0</v>
      </c>
      <c r="AD76" s="6"/>
      <c r="AE76" s="6"/>
      <c r="AF76" s="6"/>
      <c r="AG76" s="6"/>
      <c r="AH76" s="6"/>
      <c r="AI76" s="6"/>
      <c r="AJ76" s="6"/>
      <c r="AK76" s="6"/>
      <c r="AL76" s="6"/>
    </row>
    <row r="77" ht="12.75" customHeight="1">
      <c r="A77" s="64" t="s">
        <v>150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80">
        <f t="shared" si="5"/>
        <v>0</v>
      </c>
      <c r="S77" s="61">
        <f t="shared" ref="S77:V77" si="143">ROUNDUP(($W77/$W$7)*S$7*$T$1,0)/$T$1</f>
        <v>0</v>
      </c>
      <c r="T77" s="61">
        <f t="shared" si="143"/>
        <v>0</v>
      </c>
      <c r="U77" s="61">
        <f t="shared" si="143"/>
        <v>0</v>
      </c>
      <c r="V77" s="61">
        <f t="shared" si="143"/>
        <v>0</v>
      </c>
      <c r="W77" s="68">
        <f t="array" ref="W77">SUMPRODUCT(C77:Q77,TRANSPOSE(Coeficientes!$D$3:$D$17))</f>
        <v>0</v>
      </c>
      <c r="X77" s="61">
        <f t="shared" ref="X77:AB77" si="144">ROUNDUP(($W77/$W$7)*X$7*$T$1,0)/$T$1</f>
        <v>0</v>
      </c>
      <c r="Y77" s="61">
        <f t="shared" si="144"/>
        <v>0</v>
      </c>
      <c r="Z77" s="61">
        <f t="shared" si="144"/>
        <v>0</v>
      </c>
      <c r="AA77" s="61">
        <f t="shared" si="144"/>
        <v>0</v>
      </c>
      <c r="AB77" s="61">
        <f t="shared" si="144"/>
        <v>0</v>
      </c>
      <c r="AC77" s="1">
        <f t="shared" si="8"/>
        <v>0</v>
      </c>
      <c r="AD77" s="6"/>
      <c r="AE77" s="6"/>
      <c r="AF77" s="6"/>
      <c r="AG77" s="6"/>
      <c r="AH77" s="6"/>
      <c r="AI77" s="6"/>
      <c r="AJ77" s="6"/>
      <c r="AK77" s="6"/>
      <c r="AL77" s="6"/>
    </row>
    <row r="78" ht="12.75" customHeight="1">
      <c r="A78" s="64" t="s">
        <v>151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80">
        <f t="shared" si="5"/>
        <v>0</v>
      </c>
      <c r="S78" s="61">
        <f t="shared" ref="S78:V78" si="145">ROUNDUP(($W78/$W$7)*S$7*$T$1,0)/$T$1</f>
        <v>0</v>
      </c>
      <c r="T78" s="61">
        <f t="shared" si="145"/>
        <v>0</v>
      </c>
      <c r="U78" s="61">
        <f t="shared" si="145"/>
        <v>0</v>
      </c>
      <c r="V78" s="61">
        <f t="shared" si="145"/>
        <v>0</v>
      </c>
      <c r="W78" s="68">
        <f t="array" ref="W78">SUMPRODUCT(C78:Q78,TRANSPOSE(Coeficientes!$D$3:$D$17))</f>
        <v>0</v>
      </c>
      <c r="X78" s="61">
        <f t="shared" ref="X78:AB78" si="146">ROUNDUP(($W78/$W$7)*X$7*$T$1,0)/$T$1</f>
        <v>0</v>
      </c>
      <c r="Y78" s="61">
        <f t="shared" si="146"/>
        <v>0</v>
      </c>
      <c r="Z78" s="61">
        <f t="shared" si="146"/>
        <v>0</v>
      </c>
      <c r="AA78" s="61">
        <f t="shared" si="146"/>
        <v>0</v>
      </c>
      <c r="AB78" s="61">
        <f t="shared" si="146"/>
        <v>0</v>
      </c>
      <c r="AC78" s="1">
        <f t="shared" si="8"/>
        <v>0</v>
      </c>
      <c r="AD78" s="6"/>
      <c r="AE78" s="6"/>
      <c r="AF78" s="6"/>
      <c r="AG78" s="6"/>
      <c r="AH78" s="6"/>
      <c r="AI78" s="6"/>
      <c r="AJ78" s="6"/>
      <c r="AK78" s="6"/>
      <c r="AL78" s="6"/>
    </row>
    <row r="79" ht="12.75" customHeight="1">
      <c r="A79" s="64" t="s">
        <v>152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80">
        <f t="shared" si="5"/>
        <v>0</v>
      </c>
      <c r="S79" s="61">
        <f t="shared" ref="S79:V79" si="147">ROUNDUP(($W79/$W$7)*S$7*$T$1,0)/$T$1</f>
        <v>0</v>
      </c>
      <c r="T79" s="61">
        <f t="shared" si="147"/>
        <v>0</v>
      </c>
      <c r="U79" s="61">
        <f t="shared" si="147"/>
        <v>0</v>
      </c>
      <c r="V79" s="61">
        <f t="shared" si="147"/>
        <v>0</v>
      </c>
      <c r="W79" s="68">
        <f t="array" ref="W79">SUMPRODUCT(C79:Q79,TRANSPOSE(Coeficientes!$D$3:$D$17))</f>
        <v>0</v>
      </c>
      <c r="X79" s="61">
        <f t="shared" ref="X79:AB79" si="148">ROUNDUP(($W79/$W$7)*X$7*$T$1,0)/$T$1</f>
        <v>0</v>
      </c>
      <c r="Y79" s="61">
        <f t="shared" si="148"/>
        <v>0</v>
      </c>
      <c r="Z79" s="61">
        <f t="shared" si="148"/>
        <v>0</v>
      </c>
      <c r="AA79" s="61">
        <f t="shared" si="148"/>
        <v>0</v>
      </c>
      <c r="AB79" s="61">
        <f t="shared" si="148"/>
        <v>0</v>
      </c>
      <c r="AC79" s="1">
        <f t="shared" si="8"/>
        <v>0</v>
      </c>
      <c r="AD79" s="6"/>
      <c r="AE79" s="6"/>
      <c r="AF79" s="6"/>
      <c r="AG79" s="6"/>
      <c r="AH79" s="6"/>
      <c r="AI79" s="6"/>
      <c r="AJ79" s="6"/>
      <c r="AK79" s="6"/>
      <c r="AL79" s="6"/>
    </row>
    <row r="80" ht="12.75" customHeight="1">
      <c r="A80" s="64" t="s">
        <v>153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80">
        <f t="shared" si="5"/>
        <v>0</v>
      </c>
      <c r="S80" s="61">
        <f t="shared" ref="S80:V80" si="149">ROUNDUP(($W80/$W$7)*S$7*$T$1,0)/$T$1</f>
        <v>0</v>
      </c>
      <c r="T80" s="61">
        <f t="shared" si="149"/>
        <v>0</v>
      </c>
      <c r="U80" s="61">
        <f t="shared" si="149"/>
        <v>0</v>
      </c>
      <c r="V80" s="61">
        <f t="shared" si="149"/>
        <v>0</v>
      </c>
      <c r="W80" s="68">
        <f t="array" ref="W80">SUMPRODUCT(C80:Q80,TRANSPOSE(Coeficientes!$D$3:$D$17))</f>
        <v>0</v>
      </c>
      <c r="X80" s="61">
        <f t="shared" ref="X80:AB80" si="150">ROUNDUP(($W80/$W$7)*X$7*$T$1,0)/$T$1</f>
        <v>0</v>
      </c>
      <c r="Y80" s="61">
        <f t="shared" si="150"/>
        <v>0</v>
      </c>
      <c r="Z80" s="61">
        <f t="shared" si="150"/>
        <v>0</v>
      </c>
      <c r="AA80" s="61">
        <f t="shared" si="150"/>
        <v>0</v>
      </c>
      <c r="AB80" s="61">
        <f t="shared" si="150"/>
        <v>0</v>
      </c>
      <c r="AC80" s="1">
        <f t="shared" si="8"/>
        <v>0</v>
      </c>
      <c r="AD80" s="6"/>
      <c r="AE80" s="6"/>
      <c r="AF80" s="6"/>
      <c r="AG80" s="6"/>
      <c r="AH80" s="6"/>
      <c r="AI80" s="6"/>
      <c r="AJ80" s="6"/>
      <c r="AK80" s="6"/>
      <c r="AL80" s="6"/>
    </row>
    <row r="81" ht="12.75" customHeight="1">
      <c r="A81" s="64" t="s">
        <v>154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80">
        <f t="shared" si="5"/>
        <v>0</v>
      </c>
      <c r="S81" s="61">
        <f t="shared" ref="S81:V81" si="151">ROUNDUP(($W81/$W$7)*S$7*$T$1,0)/$T$1</f>
        <v>0</v>
      </c>
      <c r="T81" s="61">
        <f t="shared" si="151"/>
        <v>0</v>
      </c>
      <c r="U81" s="61">
        <f t="shared" si="151"/>
        <v>0</v>
      </c>
      <c r="V81" s="61">
        <f t="shared" si="151"/>
        <v>0</v>
      </c>
      <c r="W81" s="68">
        <f t="array" ref="W81">SUMPRODUCT(C81:Q81,TRANSPOSE(Coeficientes!$D$3:$D$17))</f>
        <v>0</v>
      </c>
      <c r="X81" s="61">
        <f t="shared" ref="X81:AB81" si="152">ROUNDUP(($W81/$W$7)*X$7*$T$1,0)/$T$1</f>
        <v>0</v>
      </c>
      <c r="Y81" s="61">
        <f t="shared" si="152"/>
        <v>0</v>
      </c>
      <c r="Z81" s="61">
        <f t="shared" si="152"/>
        <v>0</v>
      </c>
      <c r="AA81" s="61">
        <f t="shared" si="152"/>
        <v>0</v>
      </c>
      <c r="AB81" s="61">
        <f t="shared" si="152"/>
        <v>0</v>
      </c>
      <c r="AC81" s="1">
        <f t="shared" si="8"/>
        <v>0</v>
      </c>
      <c r="AD81" s="6"/>
      <c r="AE81" s="6"/>
      <c r="AF81" s="6"/>
      <c r="AG81" s="6"/>
      <c r="AH81" s="6"/>
      <c r="AI81" s="6"/>
      <c r="AJ81" s="6"/>
      <c r="AK81" s="6"/>
      <c r="AL81" s="6"/>
    </row>
    <row r="82" ht="12.75" customHeight="1">
      <c r="A82" s="64" t="s">
        <v>155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80">
        <f t="shared" si="5"/>
        <v>0</v>
      </c>
      <c r="S82" s="61">
        <f t="shared" ref="S82:V82" si="153">ROUNDUP(($W82/$W$7)*S$7*$T$1,0)/$T$1</f>
        <v>0</v>
      </c>
      <c r="T82" s="61">
        <f t="shared" si="153"/>
        <v>0</v>
      </c>
      <c r="U82" s="61">
        <f t="shared" si="153"/>
        <v>0</v>
      </c>
      <c r="V82" s="61">
        <f t="shared" si="153"/>
        <v>0</v>
      </c>
      <c r="W82" s="68">
        <f t="array" ref="W82">SUMPRODUCT(C82:Q82,TRANSPOSE(Coeficientes!$D$3:$D$17))</f>
        <v>0</v>
      </c>
      <c r="X82" s="61">
        <f t="shared" ref="X82:AB82" si="154">ROUNDUP(($W82/$W$7)*X$7*$T$1,0)/$T$1</f>
        <v>0</v>
      </c>
      <c r="Y82" s="61">
        <f t="shared" si="154"/>
        <v>0</v>
      </c>
      <c r="Z82" s="61">
        <f t="shared" si="154"/>
        <v>0</v>
      </c>
      <c r="AA82" s="61">
        <f t="shared" si="154"/>
        <v>0</v>
      </c>
      <c r="AB82" s="61">
        <f t="shared" si="154"/>
        <v>0</v>
      </c>
      <c r="AC82" s="1">
        <f t="shared" si="8"/>
        <v>0</v>
      </c>
      <c r="AD82" s="6"/>
      <c r="AE82" s="6"/>
      <c r="AF82" s="6"/>
      <c r="AG82" s="6"/>
      <c r="AH82" s="6"/>
      <c r="AI82" s="6"/>
      <c r="AJ82" s="6"/>
      <c r="AK82" s="6"/>
      <c r="AL82" s="6"/>
    </row>
    <row r="83" ht="12.75" customHeight="1">
      <c r="A83" s="64" t="s">
        <v>156</v>
      </c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80">
        <f t="shared" si="5"/>
        <v>0</v>
      </c>
      <c r="S83" s="61">
        <f t="shared" ref="S83:V83" si="155">ROUNDUP(($W83/$W$7)*S$7*$T$1,0)/$T$1</f>
        <v>0</v>
      </c>
      <c r="T83" s="61">
        <f t="shared" si="155"/>
        <v>0</v>
      </c>
      <c r="U83" s="61">
        <f t="shared" si="155"/>
        <v>0</v>
      </c>
      <c r="V83" s="61">
        <f t="shared" si="155"/>
        <v>0</v>
      </c>
      <c r="W83" s="68">
        <f t="array" ref="W83">SUMPRODUCT(C83:Q83,TRANSPOSE(Coeficientes!$D$3:$D$17))</f>
        <v>0</v>
      </c>
      <c r="X83" s="61">
        <f t="shared" ref="X83:AB83" si="156">ROUNDUP(($W83/$W$7)*X$7*$T$1,0)/$T$1</f>
        <v>0</v>
      </c>
      <c r="Y83" s="61">
        <f t="shared" si="156"/>
        <v>0</v>
      </c>
      <c r="Z83" s="61">
        <f t="shared" si="156"/>
        <v>0</v>
      </c>
      <c r="AA83" s="61">
        <f t="shared" si="156"/>
        <v>0</v>
      </c>
      <c r="AB83" s="61">
        <f t="shared" si="156"/>
        <v>0</v>
      </c>
      <c r="AC83" s="1">
        <f t="shared" si="8"/>
        <v>0</v>
      </c>
      <c r="AD83" s="6"/>
      <c r="AE83" s="6"/>
      <c r="AF83" s="6"/>
      <c r="AG83" s="6"/>
      <c r="AH83" s="6"/>
      <c r="AI83" s="6"/>
      <c r="AJ83" s="6"/>
      <c r="AK83" s="6"/>
      <c r="AL83" s="6"/>
    </row>
    <row r="84" ht="12.75" customHeight="1">
      <c r="A84" s="64" t="s">
        <v>157</v>
      </c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80">
        <f t="shared" si="5"/>
        <v>0</v>
      </c>
      <c r="S84" s="61">
        <f t="shared" ref="S84:V84" si="157">ROUNDUP(($W84/$W$7)*S$7*$T$1,0)/$T$1</f>
        <v>0</v>
      </c>
      <c r="T84" s="61">
        <f t="shared" si="157"/>
        <v>0</v>
      </c>
      <c r="U84" s="61">
        <f t="shared" si="157"/>
        <v>0</v>
      </c>
      <c r="V84" s="61">
        <f t="shared" si="157"/>
        <v>0</v>
      </c>
      <c r="W84" s="68">
        <f t="array" ref="W84">SUMPRODUCT(C84:Q84,TRANSPOSE(Coeficientes!$D$3:$D$17))</f>
        <v>0</v>
      </c>
      <c r="X84" s="61">
        <f t="shared" ref="X84:AB84" si="158">ROUNDUP(($W84/$W$7)*X$7*$T$1,0)/$T$1</f>
        <v>0</v>
      </c>
      <c r="Y84" s="61">
        <f t="shared" si="158"/>
        <v>0</v>
      </c>
      <c r="Z84" s="61">
        <f t="shared" si="158"/>
        <v>0</v>
      </c>
      <c r="AA84" s="61">
        <f t="shared" si="158"/>
        <v>0</v>
      </c>
      <c r="AB84" s="61">
        <f t="shared" si="158"/>
        <v>0</v>
      </c>
      <c r="AC84" s="1">
        <f t="shared" si="8"/>
        <v>0</v>
      </c>
      <c r="AD84" s="6"/>
      <c r="AE84" s="6"/>
      <c r="AF84" s="6"/>
      <c r="AG84" s="6"/>
      <c r="AH84" s="6"/>
      <c r="AI84" s="6"/>
      <c r="AJ84" s="6"/>
      <c r="AK84" s="6"/>
      <c r="AL84" s="6"/>
    </row>
    <row r="85" ht="12.75" customHeight="1">
      <c r="A85" s="64" t="s">
        <v>158</v>
      </c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80">
        <f t="shared" si="5"/>
        <v>0</v>
      </c>
      <c r="S85" s="61">
        <f t="shared" ref="S85:V85" si="159">ROUNDUP(($W85/$W$7)*S$7*$T$1,0)/$T$1</f>
        <v>0</v>
      </c>
      <c r="T85" s="61">
        <f t="shared" si="159"/>
        <v>0</v>
      </c>
      <c r="U85" s="61">
        <f t="shared" si="159"/>
        <v>0</v>
      </c>
      <c r="V85" s="61">
        <f t="shared" si="159"/>
        <v>0</v>
      </c>
      <c r="W85" s="68">
        <f t="array" ref="W85">SUMPRODUCT(C85:Q85,TRANSPOSE(Coeficientes!$D$3:$D$17))</f>
        <v>0</v>
      </c>
      <c r="X85" s="61">
        <f t="shared" ref="X85:AB85" si="160">ROUNDUP(($W85/$W$7)*X$7*$T$1,0)/$T$1</f>
        <v>0</v>
      </c>
      <c r="Y85" s="61">
        <f t="shared" si="160"/>
        <v>0</v>
      </c>
      <c r="Z85" s="61">
        <f t="shared" si="160"/>
        <v>0</v>
      </c>
      <c r="AA85" s="61">
        <f t="shared" si="160"/>
        <v>0</v>
      </c>
      <c r="AB85" s="61">
        <f t="shared" si="160"/>
        <v>0</v>
      </c>
      <c r="AC85" s="1">
        <f t="shared" si="8"/>
        <v>0</v>
      </c>
      <c r="AD85" s="6"/>
      <c r="AE85" s="6"/>
      <c r="AF85" s="6"/>
      <c r="AG85" s="6"/>
      <c r="AH85" s="6"/>
      <c r="AI85" s="6"/>
      <c r="AJ85" s="6"/>
      <c r="AK85" s="6"/>
      <c r="AL85" s="6"/>
    </row>
    <row r="86" ht="12.75" customHeight="1">
      <c r="A86" s="64" t="s">
        <v>159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80">
        <f t="shared" si="5"/>
        <v>0</v>
      </c>
      <c r="S86" s="61">
        <f t="shared" ref="S86:V86" si="161">ROUNDUP(($W86/$W$7)*S$7*$T$1,0)/$T$1</f>
        <v>0</v>
      </c>
      <c r="T86" s="61">
        <f t="shared" si="161"/>
        <v>0</v>
      </c>
      <c r="U86" s="61">
        <f t="shared" si="161"/>
        <v>0</v>
      </c>
      <c r="V86" s="61">
        <f t="shared" si="161"/>
        <v>0</v>
      </c>
      <c r="W86" s="68">
        <f t="array" ref="W86">SUMPRODUCT(C86:Q86,TRANSPOSE(Coeficientes!$D$3:$D$17))</f>
        <v>0</v>
      </c>
      <c r="X86" s="61">
        <f t="shared" ref="X86:AB86" si="162">ROUNDUP(($W86/$W$7)*X$7*$T$1,0)/$T$1</f>
        <v>0</v>
      </c>
      <c r="Y86" s="61">
        <f t="shared" si="162"/>
        <v>0</v>
      </c>
      <c r="Z86" s="61">
        <f t="shared" si="162"/>
        <v>0</v>
      </c>
      <c r="AA86" s="61">
        <f t="shared" si="162"/>
        <v>0</v>
      </c>
      <c r="AB86" s="61">
        <f t="shared" si="162"/>
        <v>0</v>
      </c>
      <c r="AC86" s="1">
        <f t="shared" si="8"/>
        <v>0</v>
      </c>
      <c r="AD86" s="6"/>
      <c r="AE86" s="6"/>
      <c r="AF86" s="6"/>
      <c r="AG86" s="6"/>
      <c r="AH86" s="6"/>
      <c r="AI86" s="6"/>
      <c r="AJ86" s="6"/>
      <c r="AK86" s="6"/>
      <c r="AL86" s="6"/>
    </row>
    <row r="87" ht="12.75" customHeight="1">
      <c r="A87" s="64" t="s">
        <v>160</v>
      </c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80">
        <f t="shared" si="5"/>
        <v>0</v>
      </c>
      <c r="S87" s="61">
        <f t="shared" ref="S87:V87" si="163">ROUNDUP(($W87/$W$7)*S$7*$T$1,0)/$T$1</f>
        <v>0</v>
      </c>
      <c r="T87" s="61">
        <f t="shared" si="163"/>
        <v>0</v>
      </c>
      <c r="U87" s="61">
        <f t="shared" si="163"/>
        <v>0</v>
      </c>
      <c r="V87" s="61">
        <f t="shared" si="163"/>
        <v>0</v>
      </c>
      <c r="W87" s="68">
        <f t="array" ref="W87">SUMPRODUCT(C87:Q87,TRANSPOSE(Coeficientes!$D$3:$D$17))</f>
        <v>0</v>
      </c>
      <c r="X87" s="61">
        <f t="shared" ref="X87:AB87" si="164">ROUNDUP(($W87/$W$7)*X$7*$T$1,0)/$T$1</f>
        <v>0</v>
      </c>
      <c r="Y87" s="61">
        <f t="shared" si="164"/>
        <v>0</v>
      </c>
      <c r="Z87" s="61">
        <f t="shared" si="164"/>
        <v>0</v>
      </c>
      <c r="AA87" s="61">
        <f t="shared" si="164"/>
        <v>0</v>
      </c>
      <c r="AB87" s="61">
        <f t="shared" si="164"/>
        <v>0</v>
      </c>
      <c r="AC87" s="1">
        <f t="shared" si="8"/>
        <v>0</v>
      </c>
      <c r="AD87" s="6"/>
      <c r="AE87" s="6"/>
      <c r="AF87" s="6"/>
      <c r="AG87" s="6"/>
      <c r="AH87" s="6"/>
      <c r="AI87" s="6"/>
      <c r="AJ87" s="6"/>
      <c r="AK87" s="6"/>
      <c r="AL87" s="6"/>
    </row>
    <row r="88" ht="12.75" customHeight="1">
      <c r="A88" s="64" t="s">
        <v>161</v>
      </c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80">
        <f t="shared" si="5"/>
        <v>0</v>
      </c>
      <c r="S88" s="61">
        <f t="shared" ref="S88:V88" si="165">ROUNDUP(($W88/$W$7)*S$7*$T$1,0)/$T$1</f>
        <v>0</v>
      </c>
      <c r="T88" s="61">
        <f t="shared" si="165"/>
        <v>0</v>
      </c>
      <c r="U88" s="61">
        <f t="shared" si="165"/>
        <v>0</v>
      </c>
      <c r="V88" s="61">
        <f t="shared" si="165"/>
        <v>0</v>
      </c>
      <c r="W88" s="68">
        <f t="array" ref="W88">SUMPRODUCT(C88:Q88,TRANSPOSE(Coeficientes!$D$3:$D$17))</f>
        <v>0</v>
      </c>
      <c r="X88" s="61">
        <f t="shared" ref="X88:AB88" si="166">ROUNDUP(($W88/$W$7)*X$7*$T$1,0)/$T$1</f>
        <v>0</v>
      </c>
      <c r="Y88" s="61">
        <f t="shared" si="166"/>
        <v>0</v>
      </c>
      <c r="Z88" s="61">
        <f t="shared" si="166"/>
        <v>0</v>
      </c>
      <c r="AA88" s="61">
        <f t="shared" si="166"/>
        <v>0</v>
      </c>
      <c r="AB88" s="61">
        <f t="shared" si="166"/>
        <v>0</v>
      </c>
      <c r="AC88" s="1">
        <f t="shared" si="8"/>
        <v>0</v>
      </c>
      <c r="AD88" s="6"/>
      <c r="AE88" s="6"/>
      <c r="AF88" s="6"/>
      <c r="AG88" s="6"/>
      <c r="AH88" s="6"/>
      <c r="AI88" s="6"/>
      <c r="AJ88" s="6"/>
      <c r="AK88" s="6"/>
      <c r="AL88" s="6"/>
    </row>
    <row r="89" ht="12.75" customHeight="1">
      <c r="A89" s="64" t="s">
        <v>162</v>
      </c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80">
        <f t="shared" si="5"/>
        <v>0</v>
      </c>
      <c r="S89" s="61">
        <f t="shared" ref="S89:V89" si="167">ROUNDUP(($W89/$W$7)*S$7*$T$1,0)/$T$1</f>
        <v>0</v>
      </c>
      <c r="T89" s="61">
        <f t="shared" si="167"/>
        <v>0</v>
      </c>
      <c r="U89" s="61">
        <f t="shared" si="167"/>
        <v>0</v>
      </c>
      <c r="V89" s="61">
        <f t="shared" si="167"/>
        <v>0</v>
      </c>
      <c r="W89" s="68">
        <f t="array" ref="W89">SUMPRODUCT(C89:Q89,TRANSPOSE(Coeficientes!$D$3:$D$17))</f>
        <v>0</v>
      </c>
      <c r="X89" s="61">
        <f t="shared" ref="X89:AB89" si="168">ROUNDUP(($W89/$W$7)*X$7*$T$1,0)/$T$1</f>
        <v>0</v>
      </c>
      <c r="Y89" s="61">
        <f t="shared" si="168"/>
        <v>0</v>
      </c>
      <c r="Z89" s="61">
        <f t="shared" si="168"/>
        <v>0</v>
      </c>
      <c r="AA89" s="61">
        <f t="shared" si="168"/>
        <v>0</v>
      </c>
      <c r="AB89" s="61">
        <f t="shared" si="168"/>
        <v>0</v>
      </c>
      <c r="AC89" s="1">
        <f t="shared" si="8"/>
        <v>0</v>
      </c>
      <c r="AD89" s="6"/>
      <c r="AE89" s="6"/>
      <c r="AF89" s="6"/>
      <c r="AG89" s="6"/>
      <c r="AH89" s="6"/>
      <c r="AI89" s="6"/>
      <c r="AJ89" s="6"/>
      <c r="AK89" s="6"/>
      <c r="AL89" s="6"/>
    </row>
    <row r="90" ht="12.75" customHeight="1">
      <c r="A90" s="64" t="s">
        <v>163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80">
        <f t="shared" si="5"/>
        <v>0</v>
      </c>
      <c r="S90" s="61">
        <f t="shared" ref="S90:V90" si="169">ROUNDUP(($W90/$W$7)*S$7*$T$1,0)/$T$1</f>
        <v>0</v>
      </c>
      <c r="T90" s="61">
        <f t="shared" si="169"/>
        <v>0</v>
      </c>
      <c r="U90" s="61">
        <f t="shared" si="169"/>
        <v>0</v>
      </c>
      <c r="V90" s="61">
        <f t="shared" si="169"/>
        <v>0</v>
      </c>
      <c r="W90" s="68">
        <f t="array" ref="W90">SUMPRODUCT(C90:Q90,TRANSPOSE(Coeficientes!$D$3:$D$17))</f>
        <v>0</v>
      </c>
      <c r="X90" s="61">
        <f t="shared" ref="X90:AB90" si="170">ROUNDUP(($W90/$W$7)*X$7*$T$1,0)/$T$1</f>
        <v>0</v>
      </c>
      <c r="Y90" s="61">
        <f t="shared" si="170"/>
        <v>0</v>
      </c>
      <c r="Z90" s="61">
        <f t="shared" si="170"/>
        <v>0</v>
      </c>
      <c r="AA90" s="61">
        <f t="shared" si="170"/>
        <v>0</v>
      </c>
      <c r="AB90" s="61">
        <f t="shared" si="170"/>
        <v>0</v>
      </c>
      <c r="AC90" s="1">
        <f t="shared" si="8"/>
        <v>0</v>
      </c>
      <c r="AD90" s="6"/>
      <c r="AE90" s="6"/>
      <c r="AF90" s="6"/>
      <c r="AG90" s="6"/>
      <c r="AH90" s="6"/>
      <c r="AI90" s="6"/>
      <c r="AJ90" s="6"/>
      <c r="AK90" s="6"/>
      <c r="AL90" s="6"/>
    </row>
    <row r="91" ht="12.75" customHeight="1">
      <c r="A91" s="64" t="s">
        <v>164</v>
      </c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80">
        <f t="shared" si="5"/>
        <v>0</v>
      </c>
      <c r="S91" s="61">
        <f t="shared" ref="S91:V91" si="171">ROUNDUP(($W91/$W$7)*S$7*$T$1,0)/$T$1</f>
        <v>0</v>
      </c>
      <c r="T91" s="61">
        <f t="shared" si="171"/>
        <v>0</v>
      </c>
      <c r="U91" s="61">
        <f t="shared" si="171"/>
        <v>0</v>
      </c>
      <c r="V91" s="61">
        <f t="shared" si="171"/>
        <v>0</v>
      </c>
      <c r="W91" s="68">
        <f t="array" ref="W91">SUMPRODUCT(C91:Q91,TRANSPOSE(Coeficientes!$D$3:$D$17))</f>
        <v>0</v>
      </c>
      <c r="X91" s="61">
        <f t="shared" ref="X91:AB91" si="172">ROUNDUP(($W91/$W$7)*X$7*$T$1,0)/$T$1</f>
        <v>0</v>
      </c>
      <c r="Y91" s="61">
        <f t="shared" si="172"/>
        <v>0</v>
      </c>
      <c r="Z91" s="61">
        <f t="shared" si="172"/>
        <v>0</v>
      </c>
      <c r="AA91" s="61">
        <f t="shared" si="172"/>
        <v>0</v>
      </c>
      <c r="AB91" s="61">
        <f t="shared" si="172"/>
        <v>0</v>
      </c>
      <c r="AC91" s="1">
        <f t="shared" si="8"/>
        <v>0</v>
      </c>
      <c r="AD91" s="6"/>
      <c r="AE91" s="6"/>
      <c r="AF91" s="6"/>
      <c r="AG91" s="6"/>
      <c r="AH91" s="6"/>
      <c r="AI91" s="6"/>
      <c r="AJ91" s="6"/>
      <c r="AK91" s="6"/>
      <c r="AL91" s="6"/>
    </row>
    <row r="92" ht="12.75" customHeight="1">
      <c r="A92" s="64" t="s">
        <v>165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80">
        <f t="shared" si="5"/>
        <v>0</v>
      </c>
      <c r="S92" s="61">
        <f t="shared" ref="S92:V92" si="173">ROUNDUP(($W92/$W$7)*S$7*$T$1,0)/$T$1</f>
        <v>0</v>
      </c>
      <c r="T92" s="61">
        <f t="shared" si="173"/>
        <v>0</v>
      </c>
      <c r="U92" s="61">
        <f t="shared" si="173"/>
        <v>0</v>
      </c>
      <c r="V92" s="61">
        <f t="shared" si="173"/>
        <v>0</v>
      </c>
      <c r="W92" s="68">
        <f t="array" ref="W92">SUMPRODUCT(C92:Q92,TRANSPOSE(Coeficientes!$D$3:$D$17))</f>
        <v>0</v>
      </c>
      <c r="X92" s="61">
        <f t="shared" ref="X92:AB92" si="174">ROUNDUP(($W92/$W$7)*X$7*$T$1,0)/$T$1</f>
        <v>0</v>
      </c>
      <c r="Y92" s="61">
        <f t="shared" si="174"/>
        <v>0</v>
      </c>
      <c r="Z92" s="61">
        <f t="shared" si="174"/>
        <v>0</v>
      </c>
      <c r="AA92" s="61">
        <f t="shared" si="174"/>
        <v>0</v>
      </c>
      <c r="AB92" s="61">
        <f t="shared" si="174"/>
        <v>0</v>
      </c>
      <c r="AC92" s="1">
        <f t="shared" si="8"/>
        <v>0</v>
      </c>
      <c r="AD92" s="6"/>
      <c r="AE92" s="6"/>
      <c r="AF92" s="6"/>
      <c r="AG92" s="6"/>
      <c r="AH92" s="6"/>
      <c r="AI92" s="6"/>
      <c r="AJ92" s="6"/>
      <c r="AK92" s="6"/>
      <c r="AL92" s="6"/>
    </row>
    <row r="93" ht="12.75" customHeight="1">
      <c r="A93" s="64" t="s">
        <v>166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80">
        <f t="shared" si="5"/>
        <v>0</v>
      </c>
      <c r="S93" s="61">
        <f t="shared" ref="S93:V93" si="175">ROUNDUP(($W93/$W$7)*S$7*$T$1,0)/$T$1</f>
        <v>0</v>
      </c>
      <c r="T93" s="61">
        <f t="shared" si="175"/>
        <v>0</v>
      </c>
      <c r="U93" s="61">
        <f t="shared" si="175"/>
        <v>0</v>
      </c>
      <c r="V93" s="61">
        <f t="shared" si="175"/>
        <v>0</v>
      </c>
      <c r="W93" s="68">
        <f t="array" ref="W93">SUMPRODUCT(C93:Q93,TRANSPOSE(Coeficientes!$D$3:$D$17))</f>
        <v>0</v>
      </c>
      <c r="X93" s="61">
        <f t="shared" ref="X93:AB93" si="176">ROUNDUP(($W93/$W$7)*X$7*$T$1,0)/$T$1</f>
        <v>0</v>
      </c>
      <c r="Y93" s="61">
        <f t="shared" si="176"/>
        <v>0</v>
      </c>
      <c r="Z93" s="61">
        <f t="shared" si="176"/>
        <v>0</v>
      </c>
      <c r="AA93" s="61">
        <f t="shared" si="176"/>
        <v>0</v>
      </c>
      <c r="AB93" s="61">
        <f t="shared" si="176"/>
        <v>0</v>
      </c>
      <c r="AC93" s="1">
        <f t="shared" si="8"/>
        <v>0</v>
      </c>
      <c r="AD93" s="6"/>
      <c r="AE93" s="6"/>
      <c r="AF93" s="6"/>
      <c r="AG93" s="6"/>
      <c r="AH93" s="6"/>
      <c r="AI93" s="6"/>
      <c r="AJ93" s="6"/>
      <c r="AK93" s="6"/>
      <c r="AL93" s="6"/>
    </row>
    <row r="94" ht="12.75" customHeight="1">
      <c r="A94" s="64" t="s">
        <v>167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80">
        <f t="shared" si="5"/>
        <v>0</v>
      </c>
      <c r="S94" s="61">
        <f t="shared" ref="S94:V94" si="177">ROUNDUP(($W94/$W$7)*S$7*$T$1,0)/$T$1</f>
        <v>0</v>
      </c>
      <c r="T94" s="61">
        <f t="shared" si="177"/>
        <v>0</v>
      </c>
      <c r="U94" s="61">
        <f t="shared" si="177"/>
        <v>0</v>
      </c>
      <c r="V94" s="61">
        <f t="shared" si="177"/>
        <v>0</v>
      </c>
      <c r="W94" s="68">
        <f t="array" ref="W94">SUMPRODUCT(C94:Q94,TRANSPOSE(Coeficientes!$D$3:$D$17))</f>
        <v>0</v>
      </c>
      <c r="X94" s="61">
        <f t="shared" ref="X94:AB94" si="178">ROUNDUP(($W94/$W$7)*X$7*$T$1,0)/$T$1</f>
        <v>0</v>
      </c>
      <c r="Y94" s="61">
        <f t="shared" si="178"/>
        <v>0</v>
      </c>
      <c r="Z94" s="61">
        <f t="shared" si="178"/>
        <v>0</v>
      </c>
      <c r="AA94" s="61">
        <f t="shared" si="178"/>
        <v>0</v>
      </c>
      <c r="AB94" s="61">
        <f t="shared" si="178"/>
        <v>0</v>
      </c>
      <c r="AC94" s="1">
        <f t="shared" si="8"/>
        <v>0</v>
      </c>
      <c r="AD94" s="6"/>
      <c r="AE94" s="6"/>
      <c r="AF94" s="6"/>
      <c r="AG94" s="6"/>
      <c r="AH94" s="6"/>
      <c r="AI94" s="6"/>
      <c r="AJ94" s="6"/>
      <c r="AK94" s="6"/>
      <c r="AL94" s="6"/>
    </row>
    <row r="95" ht="12.75" customHeight="1">
      <c r="A95" s="64" t="s">
        <v>168</v>
      </c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80">
        <f t="shared" si="5"/>
        <v>0</v>
      </c>
      <c r="S95" s="61">
        <f t="shared" ref="S95:V95" si="179">ROUNDUP(($W95/$W$7)*S$7*$T$1,0)/$T$1</f>
        <v>0</v>
      </c>
      <c r="T95" s="61">
        <f t="shared" si="179"/>
        <v>0</v>
      </c>
      <c r="U95" s="61">
        <f t="shared" si="179"/>
        <v>0</v>
      </c>
      <c r="V95" s="61">
        <f t="shared" si="179"/>
        <v>0</v>
      </c>
      <c r="W95" s="68">
        <f t="array" ref="W95">SUMPRODUCT(C95:Q95,TRANSPOSE(Coeficientes!$D$3:$D$17))</f>
        <v>0</v>
      </c>
      <c r="X95" s="61">
        <f t="shared" ref="X95:AB95" si="180">ROUNDUP(($W95/$W$7)*X$7*$T$1,0)/$T$1</f>
        <v>0</v>
      </c>
      <c r="Y95" s="61">
        <f t="shared" si="180"/>
        <v>0</v>
      </c>
      <c r="Z95" s="61">
        <f t="shared" si="180"/>
        <v>0</v>
      </c>
      <c r="AA95" s="61">
        <f t="shared" si="180"/>
        <v>0</v>
      </c>
      <c r="AB95" s="61">
        <f t="shared" si="180"/>
        <v>0</v>
      </c>
      <c r="AC95" s="1">
        <f t="shared" si="8"/>
        <v>0</v>
      </c>
      <c r="AD95" s="6"/>
      <c r="AE95" s="6"/>
      <c r="AF95" s="6"/>
      <c r="AG95" s="6"/>
      <c r="AH95" s="6"/>
      <c r="AI95" s="6"/>
      <c r="AJ95" s="6"/>
      <c r="AK95" s="6"/>
      <c r="AL95" s="6"/>
    </row>
    <row r="96" ht="12.75" customHeight="1">
      <c r="A96" s="64" t="s">
        <v>169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80">
        <f t="shared" si="5"/>
        <v>0</v>
      </c>
      <c r="S96" s="61">
        <f t="shared" ref="S96:V96" si="181">ROUNDUP(($W96/$W$7)*S$7*$T$1,0)/$T$1</f>
        <v>0</v>
      </c>
      <c r="T96" s="61">
        <f t="shared" si="181"/>
        <v>0</v>
      </c>
      <c r="U96" s="61">
        <f t="shared" si="181"/>
        <v>0</v>
      </c>
      <c r="V96" s="61">
        <f t="shared" si="181"/>
        <v>0</v>
      </c>
      <c r="W96" s="68">
        <f t="array" ref="W96">SUMPRODUCT(C96:Q96,TRANSPOSE(Coeficientes!$D$3:$D$17))</f>
        <v>0</v>
      </c>
      <c r="X96" s="61">
        <f t="shared" ref="X96:AB96" si="182">ROUNDUP(($W96/$W$7)*X$7*$T$1,0)/$T$1</f>
        <v>0</v>
      </c>
      <c r="Y96" s="61">
        <f t="shared" si="182"/>
        <v>0</v>
      </c>
      <c r="Z96" s="61">
        <f t="shared" si="182"/>
        <v>0</v>
      </c>
      <c r="AA96" s="61">
        <f t="shared" si="182"/>
        <v>0</v>
      </c>
      <c r="AB96" s="61">
        <f t="shared" si="182"/>
        <v>0</v>
      </c>
      <c r="AC96" s="1">
        <f t="shared" si="8"/>
        <v>0</v>
      </c>
      <c r="AD96" s="6"/>
      <c r="AE96" s="6"/>
      <c r="AF96" s="6"/>
      <c r="AG96" s="6"/>
      <c r="AH96" s="6"/>
      <c r="AI96" s="6"/>
      <c r="AJ96" s="6"/>
      <c r="AK96" s="6"/>
      <c r="AL96" s="6"/>
    </row>
    <row r="97" ht="12.75" customHeight="1">
      <c r="A97" s="64" t="s">
        <v>170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80">
        <f t="shared" si="5"/>
        <v>0</v>
      </c>
      <c r="S97" s="61">
        <f t="shared" ref="S97:V97" si="183">ROUNDUP(($W97/$W$7)*S$7*$T$1,0)/$T$1</f>
        <v>0</v>
      </c>
      <c r="T97" s="61">
        <f t="shared" si="183"/>
        <v>0</v>
      </c>
      <c r="U97" s="61">
        <f t="shared" si="183"/>
        <v>0</v>
      </c>
      <c r="V97" s="61">
        <f t="shared" si="183"/>
        <v>0</v>
      </c>
      <c r="W97" s="68">
        <f t="array" ref="W97">SUMPRODUCT(C97:Q97,TRANSPOSE(Coeficientes!$D$3:$D$17))</f>
        <v>0</v>
      </c>
      <c r="X97" s="61">
        <f t="shared" ref="X97:AB97" si="184">ROUNDUP(($W97/$W$7)*X$7*$T$1,0)/$T$1</f>
        <v>0</v>
      </c>
      <c r="Y97" s="61">
        <f t="shared" si="184"/>
        <v>0</v>
      </c>
      <c r="Z97" s="61">
        <f t="shared" si="184"/>
        <v>0</v>
      </c>
      <c r="AA97" s="61">
        <f t="shared" si="184"/>
        <v>0</v>
      </c>
      <c r="AB97" s="61">
        <f t="shared" si="184"/>
        <v>0</v>
      </c>
      <c r="AC97" s="1">
        <f t="shared" si="8"/>
        <v>0</v>
      </c>
      <c r="AD97" s="6"/>
      <c r="AE97" s="6"/>
      <c r="AF97" s="6"/>
      <c r="AG97" s="6"/>
      <c r="AH97" s="6"/>
      <c r="AI97" s="6"/>
      <c r="AJ97" s="6"/>
      <c r="AK97" s="6"/>
      <c r="AL97" s="6"/>
    </row>
    <row r="98" ht="12.75" customHeight="1">
      <c r="A98" s="64" t="s">
        <v>171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80">
        <f t="shared" si="5"/>
        <v>0</v>
      </c>
      <c r="S98" s="61">
        <f t="shared" ref="S98:V98" si="185">ROUNDUP(($W98/$W$7)*S$7*$T$1,0)/$T$1</f>
        <v>0</v>
      </c>
      <c r="T98" s="61">
        <f t="shared" si="185"/>
        <v>0</v>
      </c>
      <c r="U98" s="61">
        <f t="shared" si="185"/>
        <v>0</v>
      </c>
      <c r="V98" s="61">
        <f t="shared" si="185"/>
        <v>0</v>
      </c>
      <c r="W98" s="68">
        <f t="array" ref="W98">SUMPRODUCT(C98:Q98,TRANSPOSE(Coeficientes!$D$3:$D$17))</f>
        <v>0</v>
      </c>
      <c r="X98" s="61">
        <f t="shared" ref="X98:AB98" si="186">ROUNDUP(($W98/$W$7)*X$7*$T$1,0)/$T$1</f>
        <v>0</v>
      </c>
      <c r="Y98" s="61">
        <f t="shared" si="186"/>
        <v>0</v>
      </c>
      <c r="Z98" s="61">
        <f t="shared" si="186"/>
        <v>0</v>
      </c>
      <c r="AA98" s="61">
        <f t="shared" si="186"/>
        <v>0</v>
      </c>
      <c r="AB98" s="61">
        <f t="shared" si="186"/>
        <v>0</v>
      </c>
      <c r="AC98" s="1">
        <f t="shared" si="8"/>
        <v>0</v>
      </c>
      <c r="AD98" s="6"/>
      <c r="AE98" s="6"/>
      <c r="AF98" s="6"/>
      <c r="AG98" s="6"/>
      <c r="AH98" s="6"/>
      <c r="AI98" s="6"/>
      <c r="AJ98" s="6"/>
      <c r="AK98" s="6"/>
      <c r="AL98" s="6"/>
    </row>
    <row r="99" ht="12.75" customHeight="1">
      <c r="A99" s="64" t="s">
        <v>172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80">
        <f t="shared" si="5"/>
        <v>0</v>
      </c>
      <c r="S99" s="61">
        <f t="shared" ref="S99:V99" si="187">ROUNDUP(($W99/$W$7)*S$7*$T$1,0)/$T$1</f>
        <v>0</v>
      </c>
      <c r="T99" s="61">
        <f t="shared" si="187"/>
        <v>0</v>
      </c>
      <c r="U99" s="61">
        <f t="shared" si="187"/>
        <v>0</v>
      </c>
      <c r="V99" s="61">
        <f t="shared" si="187"/>
        <v>0</v>
      </c>
      <c r="W99" s="68">
        <f t="array" ref="W99">SUMPRODUCT(C99:Q99,TRANSPOSE(Coeficientes!$D$3:$D$17))</f>
        <v>0</v>
      </c>
      <c r="X99" s="61">
        <f t="shared" ref="X99:AB99" si="188">ROUNDUP(($W99/$W$7)*X$7*$T$1,0)/$T$1</f>
        <v>0</v>
      </c>
      <c r="Y99" s="61">
        <f t="shared" si="188"/>
        <v>0</v>
      </c>
      <c r="Z99" s="61">
        <f t="shared" si="188"/>
        <v>0</v>
      </c>
      <c r="AA99" s="61">
        <f t="shared" si="188"/>
        <v>0</v>
      </c>
      <c r="AB99" s="61">
        <f t="shared" si="188"/>
        <v>0</v>
      </c>
      <c r="AC99" s="1">
        <f t="shared" si="8"/>
        <v>0</v>
      </c>
      <c r="AD99" s="6"/>
      <c r="AE99" s="6"/>
      <c r="AF99" s="6"/>
      <c r="AG99" s="6"/>
      <c r="AH99" s="6"/>
      <c r="AI99" s="6"/>
      <c r="AJ99" s="6"/>
      <c r="AK99" s="6"/>
      <c r="AL99" s="6"/>
    </row>
    <row r="100" ht="12.75" customHeight="1">
      <c r="A100" s="64" t="s">
        <v>173</v>
      </c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80">
        <f t="shared" si="5"/>
        <v>0</v>
      </c>
      <c r="S100" s="61">
        <f t="shared" ref="S100:V100" si="189">ROUNDUP(($W100/$W$7)*S$7*$T$1,0)/$T$1</f>
        <v>0</v>
      </c>
      <c r="T100" s="61">
        <f t="shared" si="189"/>
        <v>0</v>
      </c>
      <c r="U100" s="61">
        <f t="shared" si="189"/>
        <v>0</v>
      </c>
      <c r="V100" s="61">
        <f t="shared" si="189"/>
        <v>0</v>
      </c>
      <c r="W100" s="68">
        <f t="array" ref="W100">SUMPRODUCT(C100:Q100,TRANSPOSE(Coeficientes!$D$3:$D$17))</f>
        <v>0</v>
      </c>
      <c r="X100" s="61">
        <f t="shared" ref="X100:AB100" si="190">ROUNDUP(($W100/$W$7)*X$7*$T$1,0)/$T$1</f>
        <v>0</v>
      </c>
      <c r="Y100" s="61">
        <f t="shared" si="190"/>
        <v>0</v>
      </c>
      <c r="Z100" s="61">
        <f t="shared" si="190"/>
        <v>0</v>
      </c>
      <c r="AA100" s="61">
        <f t="shared" si="190"/>
        <v>0</v>
      </c>
      <c r="AB100" s="61">
        <f t="shared" si="190"/>
        <v>0</v>
      </c>
      <c r="AC100" s="1">
        <f t="shared" si="8"/>
        <v>0</v>
      </c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75" customHeight="1">
      <c r="A101" s="64" t="s">
        <v>174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80">
        <f t="shared" si="5"/>
        <v>0</v>
      </c>
      <c r="S101" s="61">
        <f t="shared" ref="S101:V101" si="191">ROUNDUP(($W101/$W$7)*S$7*$T$1,0)/$T$1</f>
        <v>0</v>
      </c>
      <c r="T101" s="61">
        <f t="shared" si="191"/>
        <v>0</v>
      </c>
      <c r="U101" s="61">
        <f t="shared" si="191"/>
        <v>0</v>
      </c>
      <c r="V101" s="61">
        <f t="shared" si="191"/>
        <v>0</v>
      </c>
      <c r="W101" s="68">
        <f t="array" ref="W101">SUMPRODUCT(C101:Q101,TRANSPOSE(Coeficientes!$D$3:$D$17))</f>
        <v>0</v>
      </c>
      <c r="X101" s="61">
        <f t="shared" ref="X101:AB101" si="192">ROUNDUP(($W101/$W$7)*X$7*$T$1,0)/$T$1</f>
        <v>0</v>
      </c>
      <c r="Y101" s="61">
        <f t="shared" si="192"/>
        <v>0</v>
      </c>
      <c r="Z101" s="61">
        <f t="shared" si="192"/>
        <v>0</v>
      </c>
      <c r="AA101" s="61">
        <f t="shared" si="192"/>
        <v>0</v>
      </c>
      <c r="AB101" s="61">
        <f t="shared" si="192"/>
        <v>0</v>
      </c>
      <c r="AC101" s="1">
        <f t="shared" si="8"/>
        <v>0</v>
      </c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75" customHeight="1">
      <c r="A102" s="64" t="s">
        <v>175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80">
        <f t="shared" si="5"/>
        <v>0</v>
      </c>
      <c r="S102" s="61">
        <f t="shared" ref="S102:V102" si="193">ROUNDUP(($W102/$W$7)*S$7*$T$1,0)/$T$1</f>
        <v>0</v>
      </c>
      <c r="T102" s="61">
        <f t="shared" si="193"/>
        <v>0</v>
      </c>
      <c r="U102" s="61">
        <f t="shared" si="193"/>
        <v>0</v>
      </c>
      <c r="V102" s="61">
        <f t="shared" si="193"/>
        <v>0</v>
      </c>
      <c r="W102" s="68">
        <f t="array" ref="W102">SUMPRODUCT(C102:Q102,TRANSPOSE(Coeficientes!$D$3:$D$17))</f>
        <v>0</v>
      </c>
      <c r="X102" s="61">
        <f t="shared" ref="X102:AB102" si="194">ROUNDUP(($W102/$W$7)*X$7*$T$1,0)/$T$1</f>
        <v>0</v>
      </c>
      <c r="Y102" s="61">
        <f t="shared" si="194"/>
        <v>0</v>
      </c>
      <c r="Z102" s="61">
        <f t="shared" si="194"/>
        <v>0</v>
      </c>
      <c r="AA102" s="61">
        <f t="shared" si="194"/>
        <v>0</v>
      </c>
      <c r="AB102" s="61">
        <f t="shared" si="194"/>
        <v>0</v>
      </c>
      <c r="AC102" s="1">
        <f t="shared" si="8"/>
        <v>0</v>
      </c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75" customHeight="1">
      <c r="A103" s="64" t="s">
        <v>176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80">
        <f t="shared" si="5"/>
        <v>0</v>
      </c>
      <c r="S103" s="61">
        <f t="shared" ref="S103:V103" si="195">ROUNDUP(($W103/$W$7)*S$7*$T$1,0)/$T$1</f>
        <v>0</v>
      </c>
      <c r="T103" s="61">
        <f t="shared" si="195"/>
        <v>0</v>
      </c>
      <c r="U103" s="61">
        <f t="shared" si="195"/>
        <v>0</v>
      </c>
      <c r="V103" s="61">
        <f t="shared" si="195"/>
        <v>0</v>
      </c>
      <c r="W103" s="68">
        <f t="array" ref="W103">SUMPRODUCT(C103:Q103,TRANSPOSE(Coeficientes!$D$3:$D$17))</f>
        <v>0</v>
      </c>
      <c r="X103" s="61">
        <f t="shared" ref="X103:AB103" si="196">ROUNDUP(($W103/$W$7)*X$7*$T$1,0)/$T$1</f>
        <v>0</v>
      </c>
      <c r="Y103" s="61">
        <f t="shared" si="196"/>
        <v>0</v>
      </c>
      <c r="Z103" s="61">
        <f t="shared" si="196"/>
        <v>0</v>
      </c>
      <c r="AA103" s="61">
        <f t="shared" si="196"/>
        <v>0</v>
      </c>
      <c r="AB103" s="61">
        <f t="shared" si="196"/>
        <v>0</v>
      </c>
      <c r="AC103" s="1">
        <f t="shared" si="8"/>
        <v>0</v>
      </c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75" customHeight="1">
      <c r="A104" s="64" t="s">
        <v>177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80">
        <f t="shared" si="5"/>
        <v>0</v>
      </c>
      <c r="S104" s="61">
        <f t="shared" ref="S104:V104" si="197">ROUNDUP(($W104/$W$7)*S$7*$T$1,0)/$T$1</f>
        <v>0</v>
      </c>
      <c r="T104" s="61">
        <f t="shared" si="197"/>
        <v>0</v>
      </c>
      <c r="U104" s="61">
        <f t="shared" si="197"/>
        <v>0</v>
      </c>
      <c r="V104" s="61">
        <f t="shared" si="197"/>
        <v>0</v>
      </c>
      <c r="W104" s="68">
        <f t="array" ref="W104">SUMPRODUCT(C104:Q104,TRANSPOSE(Coeficientes!$D$3:$D$17))</f>
        <v>0</v>
      </c>
      <c r="X104" s="61">
        <f t="shared" ref="X104:AB104" si="198">ROUNDUP(($W104/$W$7)*X$7*$T$1,0)/$T$1</f>
        <v>0</v>
      </c>
      <c r="Y104" s="61">
        <f t="shared" si="198"/>
        <v>0</v>
      </c>
      <c r="Z104" s="61">
        <f t="shared" si="198"/>
        <v>0</v>
      </c>
      <c r="AA104" s="61">
        <f t="shared" si="198"/>
        <v>0</v>
      </c>
      <c r="AB104" s="61">
        <f t="shared" si="198"/>
        <v>0</v>
      </c>
      <c r="AC104" s="1">
        <f t="shared" si="8"/>
        <v>0</v>
      </c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75" customHeight="1">
      <c r="A105" s="64" t="s">
        <v>178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80">
        <f t="shared" si="5"/>
        <v>0</v>
      </c>
      <c r="S105" s="61">
        <f t="shared" ref="S105:V105" si="199">ROUNDUP(($W105/$W$7)*S$7*$T$1,0)/$T$1</f>
        <v>0</v>
      </c>
      <c r="T105" s="61">
        <f t="shared" si="199"/>
        <v>0</v>
      </c>
      <c r="U105" s="61">
        <f t="shared" si="199"/>
        <v>0</v>
      </c>
      <c r="V105" s="61">
        <f t="shared" si="199"/>
        <v>0</v>
      </c>
      <c r="W105" s="68">
        <f t="array" ref="W105">SUMPRODUCT(C105:Q105,TRANSPOSE(Coeficientes!$D$3:$D$17))</f>
        <v>0</v>
      </c>
      <c r="X105" s="61">
        <f t="shared" ref="X105:AB105" si="200">ROUNDUP(($W105/$W$7)*X$7*$T$1,0)/$T$1</f>
        <v>0</v>
      </c>
      <c r="Y105" s="61">
        <f t="shared" si="200"/>
        <v>0</v>
      </c>
      <c r="Z105" s="61">
        <f t="shared" si="200"/>
        <v>0</v>
      </c>
      <c r="AA105" s="61">
        <f t="shared" si="200"/>
        <v>0</v>
      </c>
      <c r="AB105" s="61">
        <f t="shared" si="200"/>
        <v>0</v>
      </c>
      <c r="AC105" s="1">
        <f t="shared" si="8"/>
        <v>0</v>
      </c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75" customHeight="1">
      <c r="A106" s="64" t="s">
        <v>179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80">
        <f t="shared" si="5"/>
        <v>0</v>
      </c>
      <c r="S106" s="61">
        <f t="shared" ref="S106:V106" si="201">ROUNDUP(($W106/$W$7)*S$7*$T$1,0)/$T$1</f>
        <v>0</v>
      </c>
      <c r="T106" s="61">
        <f t="shared" si="201"/>
        <v>0</v>
      </c>
      <c r="U106" s="61">
        <f t="shared" si="201"/>
        <v>0</v>
      </c>
      <c r="V106" s="61">
        <f t="shared" si="201"/>
        <v>0</v>
      </c>
      <c r="W106" s="68">
        <f t="array" ref="W106">SUMPRODUCT(C106:Q106,TRANSPOSE(Coeficientes!$D$3:$D$17))</f>
        <v>0</v>
      </c>
      <c r="X106" s="61">
        <f t="shared" ref="X106:AB106" si="202">ROUNDUP(($W106/$W$7)*X$7*$T$1,0)/$T$1</f>
        <v>0</v>
      </c>
      <c r="Y106" s="61">
        <f t="shared" si="202"/>
        <v>0</v>
      </c>
      <c r="Z106" s="61">
        <f t="shared" si="202"/>
        <v>0</v>
      </c>
      <c r="AA106" s="61">
        <f t="shared" si="202"/>
        <v>0</v>
      </c>
      <c r="AB106" s="61">
        <f t="shared" si="202"/>
        <v>0</v>
      </c>
      <c r="AC106" s="1">
        <f t="shared" si="8"/>
        <v>0</v>
      </c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75" customHeight="1">
      <c r="A107" s="64" t="s">
        <v>180</v>
      </c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80">
        <f t="shared" si="5"/>
        <v>0</v>
      </c>
      <c r="S107" s="61">
        <f t="shared" ref="S107:V107" si="203">ROUNDUP(($W107/$W$7)*S$7*$T$1,0)/$T$1</f>
        <v>0</v>
      </c>
      <c r="T107" s="61">
        <f t="shared" si="203"/>
        <v>0</v>
      </c>
      <c r="U107" s="61">
        <f t="shared" si="203"/>
        <v>0</v>
      </c>
      <c r="V107" s="61">
        <f t="shared" si="203"/>
        <v>0</v>
      </c>
      <c r="W107" s="68">
        <f t="array" ref="W107">SUMPRODUCT(C107:Q107,TRANSPOSE(Coeficientes!$D$3:$D$17))</f>
        <v>0</v>
      </c>
      <c r="X107" s="61">
        <f t="shared" ref="X107:AB107" si="204">ROUNDUP(($W107/$W$7)*X$7*$T$1,0)/$T$1</f>
        <v>0</v>
      </c>
      <c r="Y107" s="61">
        <f t="shared" si="204"/>
        <v>0</v>
      </c>
      <c r="Z107" s="61">
        <f t="shared" si="204"/>
        <v>0</v>
      </c>
      <c r="AA107" s="61">
        <f t="shared" si="204"/>
        <v>0</v>
      </c>
      <c r="AB107" s="61">
        <f t="shared" si="204"/>
        <v>0</v>
      </c>
      <c r="AC107" s="1">
        <f t="shared" si="8"/>
        <v>0</v>
      </c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75" customHeight="1">
      <c r="A108" s="64" t="s">
        <v>181</v>
      </c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80">
        <f t="shared" si="5"/>
        <v>0</v>
      </c>
      <c r="S108" s="61">
        <f t="shared" ref="S108:V108" si="205">ROUNDUP(($W108/$W$7)*S$7*$T$1,0)/$T$1</f>
        <v>0</v>
      </c>
      <c r="T108" s="61">
        <f t="shared" si="205"/>
        <v>0</v>
      </c>
      <c r="U108" s="61">
        <f t="shared" si="205"/>
        <v>0</v>
      </c>
      <c r="V108" s="61">
        <f t="shared" si="205"/>
        <v>0</v>
      </c>
      <c r="W108" s="68">
        <f t="array" ref="W108">SUMPRODUCT(C108:Q108,TRANSPOSE(Coeficientes!$D$3:$D$17))</f>
        <v>0</v>
      </c>
      <c r="X108" s="61">
        <f t="shared" ref="X108:AB108" si="206">ROUNDUP(($W108/$W$7)*X$7*$T$1,0)/$T$1</f>
        <v>0</v>
      </c>
      <c r="Y108" s="61">
        <f t="shared" si="206"/>
        <v>0</v>
      </c>
      <c r="Z108" s="61">
        <f t="shared" si="206"/>
        <v>0</v>
      </c>
      <c r="AA108" s="61">
        <f t="shared" si="206"/>
        <v>0</v>
      </c>
      <c r="AB108" s="61">
        <f t="shared" si="206"/>
        <v>0</v>
      </c>
      <c r="AC108" s="1">
        <f t="shared" si="8"/>
        <v>0</v>
      </c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75" customHeight="1">
      <c r="A109" s="64" t="s">
        <v>182</v>
      </c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80">
        <f t="shared" si="5"/>
        <v>0</v>
      </c>
      <c r="S109" s="61">
        <f t="shared" ref="S109:V109" si="207">ROUNDUP(($W109/$W$7)*S$7*$T$1,0)/$T$1</f>
        <v>0</v>
      </c>
      <c r="T109" s="61">
        <f t="shared" si="207"/>
        <v>0</v>
      </c>
      <c r="U109" s="61">
        <f t="shared" si="207"/>
        <v>0</v>
      </c>
      <c r="V109" s="61">
        <f t="shared" si="207"/>
        <v>0</v>
      </c>
      <c r="W109" s="68">
        <f t="array" ref="W109">SUMPRODUCT(C109:Q109,TRANSPOSE(Coeficientes!$D$3:$D$17))</f>
        <v>0</v>
      </c>
      <c r="X109" s="61">
        <f t="shared" ref="X109:AB109" si="208">ROUNDUP(($W109/$W$7)*X$7*$T$1,0)/$T$1</f>
        <v>0</v>
      </c>
      <c r="Y109" s="61">
        <f t="shared" si="208"/>
        <v>0</v>
      </c>
      <c r="Z109" s="61">
        <f t="shared" si="208"/>
        <v>0</v>
      </c>
      <c r="AA109" s="61">
        <f t="shared" si="208"/>
        <v>0</v>
      </c>
      <c r="AB109" s="61">
        <f t="shared" si="208"/>
        <v>0</v>
      </c>
      <c r="AC109" s="1">
        <f t="shared" si="8"/>
        <v>0</v>
      </c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75" customHeight="1">
      <c r="A110" s="64" t="s">
        <v>183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80">
        <f t="shared" si="5"/>
        <v>0</v>
      </c>
      <c r="S110" s="61">
        <f t="shared" ref="S110:V110" si="209">ROUNDUP(($W110/$W$7)*S$7*$T$1,0)/$T$1</f>
        <v>0</v>
      </c>
      <c r="T110" s="61">
        <f t="shared" si="209"/>
        <v>0</v>
      </c>
      <c r="U110" s="61">
        <f t="shared" si="209"/>
        <v>0</v>
      </c>
      <c r="V110" s="61">
        <f t="shared" si="209"/>
        <v>0</v>
      </c>
      <c r="W110" s="68">
        <f t="array" ref="W110">SUMPRODUCT(C110:Q110,TRANSPOSE(Coeficientes!$D$3:$D$17))</f>
        <v>0</v>
      </c>
      <c r="X110" s="61">
        <f t="shared" ref="X110:AB110" si="210">ROUNDUP(($W110/$W$7)*X$7*$T$1,0)/$T$1</f>
        <v>0</v>
      </c>
      <c r="Y110" s="61">
        <f t="shared" si="210"/>
        <v>0</v>
      </c>
      <c r="Z110" s="61">
        <f t="shared" si="210"/>
        <v>0</v>
      </c>
      <c r="AA110" s="61">
        <f t="shared" si="210"/>
        <v>0</v>
      </c>
      <c r="AB110" s="61">
        <f t="shared" si="210"/>
        <v>0</v>
      </c>
      <c r="AC110" s="1">
        <f t="shared" si="8"/>
        <v>0</v>
      </c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75" customHeight="1">
      <c r="A111" s="64" t="s">
        <v>184</v>
      </c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80">
        <f t="shared" si="5"/>
        <v>0</v>
      </c>
      <c r="S111" s="61">
        <f t="shared" ref="S111:V111" si="211">ROUNDUP(($W111/$W$7)*S$7*$T$1,0)/$T$1</f>
        <v>0</v>
      </c>
      <c r="T111" s="61">
        <f t="shared" si="211"/>
        <v>0</v>
      </c>
      <c r="U111" s="61">
        <f t="shared" si="211"/>
        <v>0</v>
      </c>
      <c r="V111" s="61">
        <f t="shared" si="211"/>
        <v>0</v>
      </c>
      <c r="W111" s="68">
        <f t="array" ref="W111">SUMPRODUCT(C111:Q111,TRANSPOSE(Coeficientes!$D$3:$D$17))</f>
        <v>0</v>
      </c>
      <c r="X111" s="61">
        <f t="shared" ref="X111:AB111" si="212">ROUNDUP(($W111/$W$7)*X$7*$T$1,0)/$T$1</f>
        <v>0</v>
      </c>
      <c r="Y111" s="61">
        <f t="shared" si="212"/>
        <v>0</v>
      </c>
      <c r="Z111" s="61">
        <f t="shared" si="212"/>
        <v>0</v>
      </c>
      <c r="AA111" s="61">
        <f t="shared" si="212"/>
        <v>0</v>
      </c>
      <c r="AB111" s="61">
        <f t="shared" si="212"/>
        <v>0</v>
      </c>
      <c r="AC111" s="1">
        <f t="shared" si="8"/>
        <v>0</v>
      </c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75" customHeight="1">
      <c r="A112" s="64" t="s">
        <v>185</v>
      </c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80">
        <f t="shared" si="5"/>
        <v>0</v>
      </c>
      <c r="S112" s="61">
        <f t="shared" ref="S112:V112" si="213">ROUNDUP(($W112/$W$7)*S$7*$T$1,0)/$T$1</f>
        <v>0</v>
      </c>
      <c r="T112" s="61">
        <f t="shared" si="213"/>
        <v>0</v>
      </c>
      <c r="U112" s="61">
        <f t="shared" si="213"/>
        <v>0</v>
      </c>
      <c r="V112" s="61">
        <f t="shared" si="213"/>
        <v>0</v>
      </c>
      <c r="W112" s="68">
        <f t="array" ref="W112">SUMPRODUCT(C112:Q112,TRANSPOSE(Coeficientes!$D$3:$D$17))</f>
        <v>0</v>
      </c>
      <c r="X112" s="61">
        <f t="shared" ref="X112:AB112" si="214">ROUNDUP(($W112/$W$7)*X$7*$T$1,0)/$T$1</f>
        <v>0</v>
      </c>
      <c r="Y112" s="61">
        <f t="shared" si="214"/>
        <v>0</v>
      </c>
      <c r="Z112" s="61">
        <f t="shared" si="214"/>
        <v>0</v>
      </c>
      <c r="AA112" s="61">
        <f t="shared" si="214"/>
        <v>0</v>
      </c>
      <c r="AB112" s="61">
        <f t="shared" si="214"/>
        <v>0</v>
      </c>
      <c r="AC112" s="1">
        <f t="shared" si="8"/>
        <v>0</v>
      </c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75" customHeight="1">
      <c r="A113" s="64" t="s">
        <v>186</v>
      </c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80">
        <f t="shared" si="5"/>
        <v>0</v>
      </c>
      <c r="S113" s="61">
        <f t="shared" ref="S113:V113" si="215">ROUNDUP(($W113/$W$7)*S$7*$T$1,0)/$T$1</f>
        <v>0</v>
      </c>
      <c r="T113" s="61">
        <f t="shared" si="215"/>
        <v>0</v>
      </c>
      <c r="U113" s="61">
        <f t="shared" si="215"/>
        <v>0</v>
      </c>
      <c r="V113" s="61">
        <f t="shared" si="215"/>
        <v>0</v>
      </c>
      <c r="W113" s="68">
        <f t="array" ref="W113">SUMPRODUCT(C113:Q113,TRANSPOSE(Coeficientes!$D$3:$D$17))</f>
        <v>0</v>
      </c>
      <c r="X113" s="61">
        <f t="shared" ref="X113:AB113" si="216">ROUNDUP(($W113/$W$7)*X$7*$T$1,0)/$T$1</f>
        <v>0</v>
      </c>
      <c r="Y113" s="61">
        <f t="shared" si="216"/>
        <v>0</v>
      </c>
      <c r="Z113" s="61">
        <f t="shared" si="216"/>
        <v>0</v>
      </c>
      <c r="AA113" s="61">
        <f t="shared" si="216"/>
        <v>0</v>
      </c>
      <c r="AB113" s="61">
        <f t="shared" si="216"/>
        <v>0</v>
      </c>
      <c r="AC113" s="1">
        <f t="shared" si="8"/>
        <v>0</v>
      </c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75" customHeight="1">
      <c r="A114" s="64" t="s">
        <v>187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80">
        <f t="shared" si="5"/>
        <v>0</v>
      </c>
      <c r="S114" s="61">
        <f t="shared" ref="S114:V114" si="217">ROUNDUP(($W114/$W$7)*S$7*$T$1,0)/$T$1</f>
        <v>0</v>
      </c>
      <c r="T114" s="61">
        <f t="shared" si="217"/>
        <v>0</v>
      </c>
      <c r="U114" s="61">
        <f t="shared" si="217"/>
        <v>0</v>
      </c>
      <c r="V114" s="61">
        <f t="shared" si="217"/>
        <v>0</v>
      </c>
      <c r="W114" s="68">
        <f t="array" ref="W114">SUMPRODUCT(C114:Q114,TRANSPOSE(Coeficientes!$D$3:$D$17))</f>
        <v>0</v>
      </c>
      <c r="X114" s="61">
        <f t="shared" ref="X114:AB114" si="218">ROUNDUP(($W114/$W$7)*X$7*$T$1,0)/$T$1</f>
        <v>0</v>
      </c>
      <c r="Y114" s="61">
        <f t="shared" si="218"/>
        <v>0</v>
      </c>
      <c r="Z114" s="61">
        <f t="shared" si="218"/>
        <v>0</v>
      </c>
      <c r="AA114" s="61">
        <f t="shared" si="218"/>
        <v>0</v>
      </c>
      <c r="AB114" s="61">
        <f t="shared" si="218"/>
        <v>0</v>
      </c>
      <c r="AC114" s="1">
        <f t="shared" si="8"/>
        <v>0</v>
      </c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75" customHeight="1">
      <c r="A115" s="64" t="s">
        <v>188</v>
      </c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80">
        <f t="shared" si="5"/>
        <v>0</v>
      </c>
      <c r="S115" s="61">
        <f t="shared" ref="S115:V115" si="219">ROUNDUP(($W115/$W$7)*S$7*$T$1,0)/$T$1</f>
        <v>0</v>
      </c>
      <c r="T115" s="61">
        <f t="shared" si="219"/>
        <v>0</v>
      </c>
      <c r="U115" s="61">
        <f t="shared" si="219"/>
        <v>0</v>
      </c>
      <c r="V115" s="61">
        <f t="shared" si="219"/>
        <v>0</v>
      </c>
      <c r="W115" s="68">
        <f t="array" ref="W115">SUMPRODUCT(C115:Q115,TRANSPOSE(Coeficientes!$D$3:$D$17))</f>
        <v>0</v>
      </c>
      <c r="X115" s="61">
        <f t="shared" ref="X115:AB115" si="220">ROUNDUP(($W115/$W$7)*X$7*$T$1,0)/$T$1</f>
        <v>0</v>
      </c>
      <c r="Y115" s="61">
        <f t="shared" si="220"/>
        <v>0</v>
      </c>
      <c r="Z115" s="61">
        <f t="shared" si="220"/>
        <v>0</v>
      </c>
      <c r="AA115" s="61">
        <f t="shared" si="220"/>
        <v>0</v>
      </c>
      <c r="AB115" s="61">
        <f t="shared" si="220"/>
        <v>0</v>
      </c>
      <c r="AC115" s="1">
        <f t="shared" si="8"/>
        <v>0</v>
      </c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75" customHeight="1">
      <c r="A116" s="64" t="s">
        <v>189</v>
      </c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80">
        <f t="shared" si="5"/>
        <v>0</v>
      </c>
      <c r="S116" s="61">
        <f t="shared" ref="S116:V116" si="221">ROUNDUP(($W116/$W$7)*S$7*$T$1,0)/$T$1</f>
        <v>0</v>
      </c>
      <c r="T116" s="61">
        <f t="shared" si="221"/>
        <v>0</v>
      </c>
      <c r="U116" s="61">
        <f t="shared" si="221"/>
        <v>0</v>
      </c>
      <c r="V116" s="61">
        <f t="shared" si="221"/>
        <v>0</v>
      </c>
      <c r="W116" s="68">
        <f t="array" ref="W116">SUMPRODUCT(C116:Q116,TRANSPOSE(Coeficientes!$D$3:$D$17))</f>
        <v>0</v>
      </c>
      <c r="X116" s="61">
        <f t="shared" ref="X116:AB116" si="222">ROUNDUP(($W116/$W$7)*X$7*$T$1,0)/$T$1</f>
        <v>0</v>
      </c>
      <c r="Y116" s="61">
        <f t="shared" si="222"/>
        <v>0</v>
      </c>
      <c r="Z116" s="61">
        <f t="shared" si="222"/>
        <v>0</v>
      </c>
      <c r="AA116" s="61">
        <f t="shared" si="222"/>
        <v>0</v>
      </c>
      <c r="AB116" s="61">
        <f t="shared" si="222"/>
        <v>0</v>
      </c>
      <c r="AC116" s="1">
        <f t="shared" si="8"/>
        <v>0</v>
      </c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75" customHeight="1">
      <c r="A117" s="64" t="s">
        <v>190</v>
      </c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80">
        <f t="shared" si="5"/>
        <v>0</v>
      </c>
      <c r="S117" s="61">
        <f t="shared" ref="S117:V117" si="223">ROUNDUP(($W117/$W$7)*S$7*$T$1,0)/$T$1</f>
        <v>0</v>
      </c>
      <c r="T117" s="61">
        <f t="shared" si="223"/>
        <v>0</v>
      </c>
      <c r="U117" s="61">
        <f t="shared" si="223"/>
        <v>0</v>
      </c>
      <c r="V117" s="61">
        <f t="shared" si="223"/>
        <v>0</v>
      </c>
      <c r="W117" s="68">
        <f t="array" ref="W117">SUMPRODUCT(C117:Q117,TRANSPOSE(Coeficientes!$D$3:$D$17))</f>
        <v>0</v>
      </c>
      <c r="X117" s="61">
        <f t="shared" ref="X117:AB117" si="224">ROUNDUP(($W117/$W$7)*X$7*$T$1,0)/$T$1</f>
        <v>0</v>
      </c>
      <c r="Y117" s="61">
        <f t="shared" si="224"/>
        <v>0</v>
      </c>
      <c r="Z117" s="61">
        <f t="shared" si="224"/>
        <v>0</v>
      </c>
      <c r="AA117" s="61">
        <f t="shared" si="224"/>
        <v>0</v>
      </c>
      <c r="AB117" s="61">
        <f t="shared" si="224"/>
        <v>0</v>
      </c>
      <c r="AC117" s="1">
        <f t="shared" si="8"/>
        <v>0</v>
      </c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75" customHeight="1">
      <c r="A118" s="64" t="s">
        <v>191</v>
      </c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80">
        <f t="shared" si="5"/>
        <v>0</v>
      </c>
      <c r="S118" s="61">
        <f t="shared" ref="S118:V118" si="225">ROUNDUP(($W118/$W$7)*S$7*$T$1,0)/$T$1</f>
        <v>0</v>
      </c>
      <c r="T118" s="61">
        <f t="shared" si="225"/>
        <v>0</v>
      </c>
      <c r="U118" s="61">
        <f t="shared" si="225"/>
        <v>0</v>
      </c>
      <c r="V118" s="61">
        <f t="shared" si="225"/>
        <v>0</v>
      </c>
      <c r="W118" s="68">
        <f t="array" ref="W118">SUMPRODUCT(C118:Q118,TRANSPOSE(Coeficientes!$D$3:$D$17))</f>
        <v>0</v>
      </c>
      <c r="X118" s="61">
        <f t="shared" ref="X118:AB118" si="226">ROUNDUP(($W118/$W$7)*X$7*$T$1,0)/$T$1</f>
        <v>0</v>
      </c>
      <c r="Y118" s="61">
        <f t="shared" si="226"/>
        <v>0</v>
      </c>
      <c r="Z118" s="61">
        <f t="shared" si="226"/>
        <v>0</v>
      </c>
      <c r="AA118" s="61">
        <f t="shared" si="226"/>
        <v>0</v>
      </c>
      <c r="AB118" s="61">
        <f t="shared" si="226"/>
        <v>0</v>
      </c>
      <c r="AC118" s="1">
        <f t="shared" si="8"/>
        <v>0</v>
      </c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75" customHeight="1">
      <c r="A119" s="64" t="s">
        <v>192</v>
      </c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80">
        <f t="shared" si="5"/>
        <v>0</v>
      </c>
      <c r="S119" s="61">
        <f t="shared" ref="S119:V119" si="227">ROUNDUP(($W119/$W$7)*S$7*$T$1,0)/$T$1</f>
        <v>0</v>
      </c>
      <c r="T119" s="61">
        <f t="shared" si="227"/>
        <v>0</v>
      </c>
      <c r="U119" s="61">
        <f t="shared" si="227"/>
        <v>0</v>
      </c>
      <c r="V119" s="61">
        <f t="shared" si="227"/>
        <v>0</v>
      </c>
      <c r="W119" s="68">
        <f t="array" ref="W119">SUMPRODUCT(C119:Q119,TRANSPOSE(Coeficientes!$D$3:$D$17))</f>
        <v>0</v>
      </c>
      <c r="X119" s="61">
        <f t="shared" ref="X119:AB119" si="228">ROUNDUP(($W119/$W$7)*X$7*$T$1,0)/$T$1</f>
        <v>0</v>
      </c>
      <c r="Y119" s="61">
        <f t="shared" si="228"/>
        <v>0</v>
      </c>
      <c r="Z119" s="61">
        <f t="shared" si="228"/>
        <v>0</v>
      </c>
      <c r="AA119" s="61">
        <f t="shared" si="228"/>
        <v>0</v>
      </c>
      <c r="AB119" s="61">
        <f t="shared" si="228"/>
        <v>0</v>
      </c>
      <c r="AC119" s="1">
        <f t="shared" si="8"/>
        <v>0</v>
      </c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75" customHeight="1">
      <c r="A120" s="64" t="s">
        <v>193</v>
      </c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80">
        <f t="shared" si="5"/>
        <v>0</v>
      </c>
      <c r="S120" s="61">
        <f t="shared" ref="S120:V120" si="229">ROUNDUP(($W120/$W$7)*S$7*$T$1,0)/$T$1</f>
        <v>0</v>
      </c>
      <c r="T120" s="61">
        <f t="shared" si="229"/>
        <v>0</v>
      </c>
      <c r="U120" s="61">
        <f t="shared" si="229"/>
        <v>0</v>
      </c>
      <c r="V120" s="61">
        <f t="shared" si="229"/>
        <v>0</v>
      </c>
      <c r="W120" s="68">
        <f t="array" ref="W120">SUMPRODUCT(C120:Q120,TRANSPOSE(Coeficientes!$D$3:$D$17))</f>
        <v>0</v>
      </c>
      <c r="X120" s="61">
        <f t="shared" ref="X120:AB120" si="230">ROUNDUP(($W120/$W$7)*X$7*$T$1,0)/$T$1</f>
        <v>0</v>
      </c>
      <c r="Y120" s="61">
        <f t="shared" si="230"/>
        <v>0</v>
      </c>
      <c r="Z120" s="61">
        <f t="shared" si="230"/>
        <v>0</v>
      </c>
      <c r="AA120" s="61">
        <f t="shared" si="230"/>
        <v>0</v>
      </c>
      <c r="AB120" s="61">
        <f t="shared" si="230"/>
        <v>0</v>
      </c>
      <c r="AC120" s="1">
        <f t="shared" si="8"/>
        <v>0</v>
      </c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75" customHeight="1">
      <c r="A121" s="64" t="s">
        <v>194</v>
      </c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80">
        <f t="shared" si="5"/>
        <v>0</v>
      </c>
      <c r="S121" s="61">
        <f t="shared" ref="S121:V121" si="231">ROUNDUP(($W121/$W$7)*S$7*$T$1,0)/$T$1</f>
        <v>0</v>
      </c>
      <c r="T121" s="61">
        <f t="shared" si="231"/>
        <v>0</v>
      </c>
      <c r="U121" s="61">
        <f t="shared" si="231"/>
        <v>0</v>
      </c>
      <c r="V121" s="61">
        <f t="shared" si="231"/>
        <v>0</v>
      </c>
      <c r="W121" s="68">
        <f t="array" ref="W121">SUMPRODUCT(C121:Q121,TRANSPOSE(Coeficientes!$D$3:$D$17))</f>
        <v>0</v>
      </c>
      <c r="X121" s="61">
        <f t="shared" ref="X121:AB121" si="232">ROUNDUP(($W121/$W$7)*X$7*$T$1,0)/$T$1</f>
        <v>0</v>
      </c>
      <c r="Y121" s="61">
        <f t="shared" si="232"/>
        <v>0</v>
      </c>
      <c r="Z121" s="61">
        <f t="shared" si="232"/>
        <v>0</v>
      </c>
      <c r="AA121" s="61">
        <f t="shared" si="232"/>
        <v>0</v>
      </c>
      <c r="AB121" s="61">
        <f t="shared" si="232"/>
        <v>0</v>
      </c>
      <c r="AC121" s="1">
        <f t="shared" si="8"/>
        <v>0</v>
      </c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75" customHeight="1">
      <c r="A122" s="64" t="s">
        <v>195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80">
        <f t="shared" si="5"/>
        <v>0</v>
      </c>
      <c r="S122" s="61">
        <f t="shared" ref="S122:V122" si="233">ROUNDUP(($W122/$W$7)*S$7*$T$1,0)/$T$1</f>
        <v>0</v>
      </c>
      <c r="T122" s="61">
        <f t="shared" si="233"/>
        <v>0</v>
      </c>
      <c r="U122" s="61">
        <f t="shared" si="233"/>
        <v>0</v>
      </c>
      <c r="V122" s="61">
        <f t="shared" si="233"/>
        <v>0</v>
      </c>
      <c r="W122" s="68">
        <f t="array" ref="W122">SUMPRODUCT(C122:Q122,TRANSPOSE(Coeficientes!$D$3:$D$17))</f>
        <v>0</v>
      </c>
      <c r="X122" s="61">
        <f t="shared" ref="X122:AB122" si="234">ROUNDUP(($W122/$W$7)*X$7*$T$1,0)/$T$1</f>
        <v>0</v>
      </c>
      <c r="Y122" s="61">
        <f t="shared" si="234"/>
        <v>0</v>
      </c>
      <c r="Z122" s="61">
        <f t="shared" si="234"/>
        <v>0</v>
      </c>
      <c r="AA122" s="61">
        <f t="shared" si="234"/>
        <v>0</v>
      </c>
      <c r="AB122" s="61">
        <f t="shared" si="234"/>
        <v>0</v>
      </c>
      <c r="AC122" s="1">
        <f t="shared" si="8"/>
        <v>0</v>
      </c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75" customHeight="1">
      <c r="A123" s="64" t="s">
        <v>196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80">
        <f t="shared" si="5"/>
        <v>0</v>
      </c>
      <c r="S123" s="61">
        <f t="shared" ref="S123:V123" si="235">ROUNDUP(($W123/$W$7)*S$7*$T$1,0)/$T$1</f>
        <v>0</v>
      </c>
      <c r="T123" s="61">
        <f t="shared" si="235"/>
        <v>0</v>
      </c>
      <c r="U123" s="61">
        <f t="shared" si="235"/>
        <v>0</v>
      </c>
      <c r="V123" s="61">
        <f t="shared" si="235"/>
        <v>0</v>
      </c>
      <c r="W123" s="68">
        <f t="array" ref="W123">SUMPRODUCT(C123:Q123,TRANSPOSE(Coeficientes!$D$3:$D$17))</f>
        <v>0</v>
      </c>
      <c r="X123" s="61">
        <f t="shared" ref="X123:AB123" si="236">ROUNDUP(($W123/$W$7)*X$7*$T$1,0)/$T$1</f>
        <v>0</v>
      </c>
      <c r="Y123" s="61">
        <f t="shared" si="236"/>
        <v>0</v>
      </c>
      <c r="Z123" s="61">
        <f t="shared" si="236"/>
        <v>0</v>
      </c>
      <c r="AA123" s="61">
        <f t="shared" si="236"/>
        <v>0</v>
      </c>
      <c r="AB123" s="61">
        <f t="shared" si="236"/>
        <v>0</v>
      </c>
      <c r="AC123" s="1">
        <f t="shared" si="8"/>
        <v>0</v>
      </c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75" customHeight="1">
      <c r="A124" s="64" t="s">
        <v>197</v>
      </c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80">
        <f t="shared" si="5"/>
        <v>0</v>
      </c>
      <c r="S124" s="61">
        <f t="shared" ref="S124:V124" si="237">ROUNDUP(($W124/$W$7)*S$7*$T$1,0)/$T$1</f>
        <v>0</v>
      </c>
      <c r="T124" s="61">
        <f t="shared" si="237"/>
        <v>0</v>
      </c>
      <c r="U124" s="61">
        <f t="shared" si="237"/>
        <v>0</v>
      </c>
      <c r="V124" s="61">
        <f t="shared" si="237"/>
        <v>0</v>
      </c>
      <c r="W124" s="68">
        <f t="array" ref="W124">SUMPRODUCT(C124:Q124,TRANSPOSE(Coeficientes!$D$3:$D$17))</f>
        <v>0</v>
      </c>
      <c r="X124" s="61">
        <f t="shared" ref="X124:AB124" si="238">ROUNDUP(($W124/$W$7)*X$7*$T$1,0)/$T$1</f>
        <v>0</v>
      </c>
      <c r="Y124" s="61">
        <f t="shared" si="238"/>
        <v>0</v>
      </c>
      <c r="Z124" s="61">
        <f t="shared" si="238"/>
        <v>0</v>
      </c>
      <c r="AA124" s="61">
        <f t="shared" si="238"/>
        <v>0</v>
      </c>
      <c r="AB124" s="61">
        <f t="shared" si="238"/>
        <v>0</v>
      </c>
      <c r="AC124" s="1">
        <f t="shared" si="8"/>
        <v>0</v>
      </c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75" customHeight="1">
      <c r="A125" s="64" t="s">
        <v>198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80">
        <f t="shared" si="5"/>
        <v>0</v>
      </c>
      <c r="S125" s="61">
        <f t="shared" ref="S125:V125" si="239">ROUNDUP(($W125/$W$7)*S$7*$T$1,0)/$T$1</f>
        <v>0</v>
      </c>
      <c r="T125" s="61">
        <f t="shared" si="239"/>
        <v>0</v>
      </c>
      <c r="U125" s="61">
        <f t="shared" si="239"/>
        <v>0</v>
      </c>
      <c r="V125" s="61">
        <f t="shared" si="239"/>
        <v>0</v>
      </c>
      <c r="W125" s="68">
        <f t="array" ref="W125">SUMPRODUCT(C125:Q125,TRANSPOSE(Coeficientes!$D$3:$D$17))</f>
        <v>0</v>
      </c>
      <c r="X125" s="61">
        <f t="shared" ref="X125:AB125" si="240">ROUNDUP(($W125/$W$7)*X$7*$T$1,0)/$T$1</f>
        <v>0</v>
      </c>
      <c r="Y125" s="61">
        <f t="shared" si="240"/>
        <v>0</v>
      </c>
      <c r="Z125" s="61">
        <f t="shared" si="240"/>
        <v>0</v>
      </c>
      <c r="AA125" s="61">
        <f t="shared" si="240"/>
        <v>0</v>
      </c>
      <c r="AB125" s="61">
        <f t="shared" si="240"/>
        <v>0</v>
      </c>
      <c r="AC125" s="1">
        <f t="shared" si="8"/>
        <v>0</v>
      </c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75" customHeight="1">
      <c r="A126" s="64" t="s">
        <v>199</v>
      </c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80">
        <f t="shared" si="5"/>
        <v>0</v>
      </c>
      <c r="S126" s="61">
        <f t="shared" ref="S126:V126" si="241">ROUNDUP(($W126/$W$7)*S$7*$T$1,0)/$T$1</f>
        <v>0</v>
      </c>
      <c r="T126" s="61">
        <f t="shared" si="241"/>
        <v>0</v>
      </c>
      <c r="U126" s="61">
        <f t="shared" si="241"/>
        <v>0</v>
      </c>
      <c r="V126" s="61">
        <f t="shared" si="241"/>
        <v>0</v>
      </c>
      <c r="W126" s="68">
        <f t="array" ref="W126">SUMPRODUCT(C126:Q126,TRANSPOSE(Coeficientes!$D$3:$D$17))</f>
        <v>0</v>
      </c>
      <c r="X126" s="61">
        <f t="shared" ref="X126:AB126" si="242">ROUNDUP(($W126/$W$7)*X$7*$T$1,0)/$T$1</f>
        <v>0</v>
      </c>
      <c r="Y126" s="61">
        <f t="shared" si="242"/>
        <v>0</v>
      </c>
      <c r="Z126" s="61">
        <f t="shared" si="242"/>
        <v>0</v>
      </c>
      <c r="AA126" s="61">
        <f t="shared" si="242"/>
        <v>0</v>
      </c>
      <c r="AB126" s="61">
        <f t="shared" si="242"/>
        <v>0</v>
      </c>
      <c r="AC126" s="1">
        <f t="shared" si="8"/>
        <v>0</v>
      </c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75" customHeight="1">
      <c r="A127" s="64" t="s">
        <v>200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80">
        <f t="shared" si="5"/>
        <v>0</v>
      </c>
      <c r="S127" s="61">
        <f t="shared" ref="S127:V127" si="243">ROUNDUP(($W127/$W$7)*S$7*$T$1,0)/$T$1</f>
        <v>0</v>
      </c>
      <c r="T127" s="61">
        <f t="shared" si="243"/>
        <v>0</v>
      </c>
      <c r="U127" s="61">
        <f t="shared" si="243"/>
        <v>0</v>
      </c>
      <c r="V127" s="61">
        <f t="shared" si="243"/>
        <v>0</v>
      </c>
      <c r="W127" s="68">
        <f t="array" ref="W127">SUMPRODUCT(C127:Q127,TRANSPOSE(Coeficientes!$D$3:$D$17))</f>
        <v>0</v>
      </c>
      <c r="X127" s="61">
        <f t="shared" ref="X127:AB127" si="244">ROUNDUP(($W127/$W$7)*X$7*$T$1,0)/$T$1</f>
        <v>0</v>
      </c>
      <c r="Y127" s="61">
        <f t="shared" si="244"/>
        <v>0</v>
      </c>
      <c r="Z127" s="61">
        <f t="shared" si="244"/>
        <v>0</v>
      </c>
      <c r="AA127" s="61">
        <f t="shared" si="244"/>
        <v>0</v>
      </c>
      <c r="AB127" s="61">
        <f t="shared" si="244"/>
        <v>0</v>
      </c>
      <c r="AC127" s="1">
        <f t="shared" si="8"/>
        <v>0</v>
      </c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75" customHeight="1">
      <c r="A128" s="64" t="s">
        <v>201</v>
      </c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80">
        <f t="shared" si="5"/>
        <v>0</v>
      </c>
      <c r="S128" s="61">
        <f t="shared" ref="S128:V128" si="245">ROUNDUP(($W128/$W$7)*S$7*$T$1,0)/$T$1</f>
        <v>0</v>
      </c>
      <c r="T128" s="61">
        <f t="shared" si="245"/>
        <v>0</v>
      </c>
      <c r="U128" s="61">
        <f t="shared" si="245"/>
        <v>0</v>
      </c>
      <c r="V128" s="61">
        <f t="shared" si="245"/>
        <v>0</v>
      </c>
      <c r="W128" s="68">
        <f t="array" ref="W128">SUMPRODUCT(C128:Q128,TRANSPOSE(Coeficientes!$D$3:$D$17))</f>
        <v>0</v>
      </c>
      <c r="X128" s="61">
        <f t="shared" ref="X128:AB128" si="246">ROUNDUP(($W128/$W$7)*X$7*$T$1,0)/$T$1</f>
        <v>0</v>
      </c>
      <c r="Y128" s="61">
        <f t="shared" si="246"/>
        <v>0</v>
      </c>
      <c r="Z128" s="61">
        <f t="shared" si="246"/>
        <v>0</v>
      </c>
      <c r="AA128" s="61">
        <f t="shared" si="246"/>
        <v>0</v>
      </c>
      <c r="AB128" s="61">
        <f t="shared" si="246"/>
        <v>0</v>
      </c>
      <c r="AC128" s="1">
        <f t="shared" si="8"/>
        <v>0</v>
      </c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75" customHeight="1">
      <c r="A129" s="64" t="s">
        <v>202</v>
      </c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80">
        <f t="shared" si="5"/>
        <v>0</v>
      </c>
      <c r="S129" s="61">
        <f t="shared" ref="S129:V129" si="247">ROUNDUP(($W129/$W$7)*S$7*$T$1,0)/$T$1</f>
        <v>0</v>
      </c>
      <c r="T129" s="61">
        <f t="shared" si="247"/>
        <v>0</v>
      </c>
      <c r="U129" s="61">
        <f t="shared" si="247"/>
        <v>0</v>
      </c>
      <c r="V129" s="61">
        <f t="shared" si="247"/>
        <v>0</v>
      </c>
      <c r="W129" s="68">
        <f t="array" ref="W129">SUMPRODUCT(C129:Q129,TRANSPOSE(Coeficientes!$D$3:$D$17))</f>
        <v>0</v>
      </c>
      <c r="X129" s="61">
        <f t="shared" ref="X129:AB129" si="248">ROUNDUP(($W129/$W$7)*X$7*$T$1,0)/$T$1</f>
        <v>0</v>
      </c>
      <c r="Y129" s="61">
        <f t="shared" si="248"/>
        <v>0</v>
      </c>
      <c r="Z129" s="61">
        <f t="shared" si="248"/>
        <v>0</v>
      </c>
      <c r="AA129" s="61">
        <f t="shared" si="248"/>
        <v>0</v>
      </c>
      <c r="AB129" s="61">
        <f t="shared" si="248"/>
        <v>0</v>
      </c>
      <c r="AC129" s="1">
        <f t="shared" si="8"/>
        <v>0</v>
      </c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75" customHeight="1">
      <c r="A130" s="64" t="s">
        <v>203</v>
      </c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80">
        <f t="shared" si="5"/>
        <v>0</v>
      </c>
      <c r="S130" s="61">
        <f t="shared" ref="S130:V130" si="249">ROUNDUP(($W130/$W$7)*S$7*$T$1,0)/$T$1</f>
        <v>0</v>
      </c>
      <c r="T130" s="61">
        <f t="shared" si="249"/>
        <v>0</v>
      </c>
      <c r="U130" s="61">
        <f t="shared" si="249"/>
        <v>0</v>
      </c>
      <c r="V130" s="61">
        <f t="shared" si="249"/>
        <v>0</v>
      </c>
      <c r="W130" s="68">
        <f t="array" ref="W130">SUMPRODUCT(C130:Q130,TRANSPOSE(Coeficientes!$D$3:$D$17))</f>
        <v>0</v>
      </c>
      <c r="X130" s="61">
        <f t="shared" ref="X130:AB130" si="250">ROUNDUP(($W130/$W$7)*X$7*$T$1,0)/$T$1</f>
        <v>0</v>
      </c>
      <c r="Y130" s="61">
        <f t="shared" si="250"/>
        <v>0</v>
      </c>
      <c r="Z130" s="61">
        <f t="shared" si="250"/>
        <v>0</v>
      </c>
      <c r="AA130" s="61">
        <f t="shared" si="250"/>
        <v>0</v>
      </c>
      <c r="AB130" s="61">
        <f t="shared" si="250"/>
        <v>0</v>
      </c>
      <c r="AC130" s="1">
        <f t="shared" si="8"/>
        <v>0</v>
      </c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75" customHeight="1">
      <c r="A131" s="64" t="s">
        <v>204</v>
      </c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80">
        <f t="shared" si="5"/>
        <v>0</v>
      </c>
      <c r="S131" s="61">
        <f t="shared" ref="S131:V131" si="251">ROUNDUP(($W131/$W$7)*S$7*$T$1,0)/$T$1</f>
        <v>0</v>
      </c>
      <c r="T131" s="61">
        <f t="shared" si="251"/>
        <v>0</v>
      </c>
      <c r="U131" s="61">
        <f t="shared" si="251"/>
        <v>0</v>
      </c>
      <c r="V131" s="61">
        <f t="shared" si="251"/>
        <v>0</v>
      </c>
      <c r="W131" s="68">
        <f t="array" ref="W131">SUMPRODUCT(C131:Q131,TRANSPOSE(Coeficientes!$D$3:$D$17))</f>
        <v>0</v>
      </c>
      <c r="X131" s="61">
        <f t="shared" ref="X131:AB131" si="252">ROUNDUP(($W131/$W$7)*X$7*$T$1,0)/$T$1</f>
        <v>0</v>
      </c>
      <c r="Y131" s="61">
        <f t="shared" si="252"/>
        <v>0</v>
      </c>
      <c r="Z131" s="61">
        <f t="shared" si="252"/>
        <v>0</v>
      </c>
      <c r="AA131" s="61">
        <f t="shared" si="252"/>
        <v>0</v>
      </c>
      <c r="AB131" s="61">
        <f t="shared" si="252"/>
        <v>0</v>
      </c>
      <c r="AC131" s="1">
        <f t="shared" si="8"/>
        <v>0</v>
      </c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75" customHeight="1">
      <c r="A132" s="64" t="s">
        <v>205</v>
      </c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80">
        <f t="shared" si="5"/>
        <v>0</v>
      </c>
      <c r="S132" s="61">
        <f t="shared" ref="S132:V132" si="253">ROUNDUP(($W132/$W$7)*S$7*$T$1,0)/$T$1</f>
        <v>0</v>
      </c>
      <c r="T132" s="61">
        <f t="shared" si="253"/>
        <v>0</v>
      </c>
      <c r="U132" s="61">
        <f t="shared" si="253"/>
        <v>0</v>
      </c>
      <c r="V132" s="61">
        <f t="shared" si="253"/>
        <v>0</v>
      </c>
      <c r="W132" s="68">
        <f t="array" ref="W132">SUMPRODUCT(C132:Q132,TRANSPOSE(Coeficientes!$D$3:$D$17))</f>
        <v>0</v>
      </c>
      <c r="X132" s="61">
        <f t="shared" ref="X132:AB132" si="254">ROUNDUP(($W132/$W$7)*X$7*$T$1,0)/$T$1</f>
        <v>0</v>
      </c>
      <c r="Y132" s="61">
        <f t="shared" si="254"/>
        <v>0</v>
      </c>
      <c r="Z132" s="61">
        <f t="shared" si="254"/>
        <v>0</v>
      </c>
      <c r="AA132" s="61">
        <f t="shared" si="254"/>
        <v>0</v>
      </c>
      <c r="AB132" s="61">
        <f t="shared" si="254"/>
        <v>0</v>
      </c>
      <c r="AC132" s="1">
        <f t="shared" si="8"/>
        <v>0</v>
      </c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75" customHeight="1">
      <c r="A133" s="64" t="s">
        <v>206</v>
      </c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80">
        <f t="shared" si="5"/>
        <v>0</v>
      </c>
      <c r="S133" s="61">
        <f t="shared" ref="S133:V133" si="255">ROUNDUP(($W133/$W$7)*S$7*$T$1,0)/$T$1</f>
        <v>0</v>
      </c>
      <c r="T133" s="61">
        <f t="shared" si="255"/>
        <v>0</v>
      </c>
      <c r="U133" s="61">
        <f t="shared" si="255"/>
        <v>0</v>
      </c>
      <c r="V133" s="61">
        <f t="shared" si="255"/>
        <v>0</v>
      </c>
      <c r="W133" s="68">
        <f t="array" ref="W133">SUMPRODUCT(C133:Q133,TRANSPOSE(Coeficientes!$D$3:$D$17))</f>
        <v>0</v>
      </c>
      <c r="X133" s="61">
        <f t="shared" ref="X133:AB133" si="256">ROUNDUP(($W133/$W$7)*X$7*$T$1,0)/$T$1</f>
        <v>0</v>
      </c>
      <c r="Y133" s="61">
        <f t="shared" si="256"/>
        <v>0</v>
      </c>
      <c r="Z133" s="61">
        <f t="shared" si="256"/>
        <v>0</v>
      </c>
      <c r="AA133" s="61">
        <f t="shared" si="256"/>
        <v>0</v>
      </c>
      <c r="AB133" s="61">
        <f t="shared" si="256"/>
        <v>0</v>
      </c>
      <c r="AC133" s="1">
        <f t="shared" si="8"/>
        <v>0</v>
      </c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75" customHeight="1">
      <c r="A134" s="64" t="s">
        <v>207</v>
      </c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80">
        <f t="shared" si="5"/>
        <v>0</v>
      </c>
      <c r="S134" s="61">
        <f t="shared" ref="S134:V134" si="257">ROUNDUP(($W134/$W$7)*S$7*$T$1,0)/$T$1</f>
        <v>0</v>
      </c>
      <c r="T134" s="61">
        <f t="shared" si="257"/>
        <v>0</v>
      </c>
      <c r="U134" s="61">
        <f t="shared" si="257"/>
        <v>0</v>
      </c>
      <c r="V134" s="61">
        <f t="shared" si="257"/>
        <v>0</v>
      </c>
      <c r="W134" s="68">
        <f t="array" ref="W134">SUMPRODUCT(C134:Q134,TRANSPOSE(Coeficientes!$D$3:$D$17))</f>
        <v>0</v>
      </c>
      <c r="X134" s="61">
        <f t="shared" ref="X134:AB134" si="258">ROUNDUP(($W134/$W$7)*X$7*$T$1,0)/$T$1</f>
        <v>0</v>
      </c>
      <c r="Y134" s="61">
        <f t="shared" si="258"/>
        <v>0</v>
      </c>
      <c r="Z134" s="61">
        <f t="shared" si="258"/>
        <v>0</v>
      </c>
      <c r="AA134" s="61">
        <f t="shared" si="258"/>
        <v>0</v>
      </c>
      <c r="AB134" s="61">
        <f t="shared" si="258"/>
        <v>0</v>
      </c>
      <c r="AC134" s="1">
        <f t="shared" si="8"/>
        <v>0</v>
      </c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75" customHeight="1">
      <c r="A135" s="64" t="s">
        <v>208</v>
      </c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80">
        <f t="shared" si="5"/>
        <v>0</v>
      </c>
      <c r="S135" s="61">
        <f t="shared" ref="S135:V135" si="259">ROUNDUP(($W135/$W$7)*S$7*$T$1,0)/$T$1</f>
        <v>0</v>
      </c>
      <c r="T135" s="61">
        <f t="shared" si="259"/>
        <v>0</v>
      </c>
      <c r="U135" s="61">
        <f t="shared" si="259"/>
        <v>0</v>
      </c>
      <c r="V135" s="61">
        <f t="shared" si="259"/>
        <v>0</v>
      </c>
      <c r="W135" s="68">
        <f t="array" ref="W135">SUMPRODUCT(C135:Q135,TRANSPOSE(Coeficientes!$D$3:$D$17))</f>
        <v>0</v>
      </c>
      <c r="X135" s="61">
        <f t="shared" ref="X135:AB135" si="260">ROUNDUP(($W135/$W$7)*X$7*$T$1,0)/$T$1</f>
        <v>0</v>
      </c>
      <c r="Y135" s="61">
        <f t="shared" si="260"/>
        <v>0</v>
      </c>
      <c r="Z135" s="61">
        <f t="shared" si="260"/>
        <v>0</v>
      </c>
      <c r="AA135" s="61">
        <f t="shared" si="260"/>
        <v>0</v>
      </c>
      <c r="AB135" s="61">
        <f t="shared" si="260"/>
        <v>0</v>
      </c>
      <c r="AC135" s="1">
        <f t="shared" si="8"/>
        <v>0</v>
      </c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75" customHeight="1">
      <c r="A136" s="64" t="s">
        <v>209</v>
      </c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80">
        <f t="shared" si="5"/>
        <v>0</v>
      </c>
      <c r="S136" s="61">
        <f t="shared" ref="S136:V136" si="261">ROUNDUP(($W136/$W$7)*S$7*$T$1,0)/$T$1</f>
        <v>0</v>
      </c>
      <c r="T136" s="61">
        <f t="shared" si="261"/>
        <v>0</v>
      </c>
      <c r="U136" s="61">
        <f t="shared" si="261"/>
        <v>0</v>
      </c>
      <c r="V136" s="61">
        <f t="shared" si="261"/>
        <v>0</v>
      </c>
      <c r="W136" s="68">
        <f t="array" ref="W136">SUMPRODUCT(C136:Q136,TRANSPOSE(Coeficientes!$D$3:$D$17))</f>
        <v>0</v>
      </c>
      <c r="X136" s="61">
        <f t="shared" ref="X136:AB136" si="262">ROUNDUP(($W136/$W$7)*X$7*$T$1,0)/$T$1</f>
        <v>0</v>
      </c>
      <c r="Y136" s="61">
        <f t="shared" si="262"/>
        <v>0</v>
      </c>
      <c r="Z136" s="61">
        <f t="shared" si="262"/>
        <v>0</v>
      </c>
      <c r="AA136" s="61">
        <f t="shared" si="262"/>
        <v>0</v>
      </c>
      <c r="AB136" s="61">
        <f t="shared" si="262"/>
        <v>0</v>
      </c>
      <c r="AC136" s="1">
        <f t="shared" si="8"/>
        <v>0</v>
      </c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75" customHeight="1">
      <c r="A137" s="64" t="s">
        <v>210</v>
      </c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80">
        <f t="shared" si="5"/>
        <v>0</v>
      </c>
      <c r="S137" s="61">
        <f t="shared" ref="S137:V137" si="263">ROUNDUP(($W137/$W$7)*S$7*$T$1,0)/$T$1</f>
        <v>0</v>
      </c>
      <c r="T137" s="61">
        <f t="shared" si="263"/>
        <v>0</v>
      </c>
      <c r="U137" s="61">
        <f t="shared" si="263"/>
        <v>0</v>
      </c>
      <c r="V137" s="61">
        <f t="shared" si="263"/>
        <v>0</v>
      </c>
      <c r="W137" s="68">
        <f t="array" ref="W137">SUMPRODUCT(C137:Q137,TRANSPOSE(Coeficientes!$D$3:$D$17))</f>
        <v>0</v>
      </c>
      <c r="X137" s="61">
        <f t="shared" ref="X137:AB137" si="264">ROUNDUP(($W137/$W$7)*X$7*$T$1,0)/$T$1</f>
        <v>0</v>
      </c>
      <c r="Y137" s="61">
        <f t="shared" si="264"/>
        <v>0</v>
      </c>
      <c r="Z137" s="61">
        <f t="shared" si="264"/>
        <v>0</v>
      </c>
      <c r="AA137" s="61">
        <f t="shared" si="264"/>
        <v>0</v>
      </c>
      <c r="AB137" s="61">
        <f t="shared" si="264"/>
        <v>0</v>
      </c>
      <c r="AC137" s="1">
        <f t="shared" si="8"/>
        <v>0</v>
      </c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75" customHeight="1">
      <c r="A138" s="64" t="s">
        <v>211</v>
      </c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80">
        <f t="shared" si="5"/>
        <v>0</v>
      </c>
      <c r="S138" s="61">
        <f t="shared" ref="S138:V138" si="265">ROUNDUP(($W138/$W$7)*S$7*$T$1,0)/$T$1</f>
        <v>0</v>
      </c>
      <c r="T138" s="61">
        <f t="shared" si="265"/>
        <v>0</v>
      </c>
      <c r="U138" s="61">
        <f t="shared" si="265"/>
        <v>0</v>
      </c>
      <c r="V138" s="61">
        <f t="shared" si="265"/>
        <v>0</v>
      </c>
      <c r="W138" s="68">
        <f t="array" ref="W138">SUMPRODUCT(C138:Q138,TRANSPOSE(Coeficientes!$D$3:$D$17))</f>
        <v>0</v>
      </c>
      <c r="X138" s="61">
        <f t="shared" ref="X138:AB138" si="266">ROUNDUP(($W138/$W$7)*X$7*$T$1,0)/$T$1</f>
        <v>0</v>
      </c>
      <c r="Y138" s="61">
        <f t="shared" si="266"/>
        <v>0</v>
      </c>
      <c r="Z138" s="61">
        <f t="shared" si="266"/>
        <v>0</v>
      </c>
      <c r="AA138" s="61">
        <f t="shared" si="266"/>
        <v>0</v>
      </c>
      <c r="AB138" s="61">
        <f t="shared" si="266"/>
        <v>0</v>
      </c>
      <c r="AC138" s="1">
        <f t="shared" si="8"/>
        <v>0</v>
      </c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75" customHeight="1">
      <c r="A139" s="64" t="s">
        <v>212</v>
      </c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80">
        <f t="shared" si="5"/>
        <v>0</v>
      </c>
      <c r="S139" s="61">
        <f t="shared" ref="S139:V139" si="267">ROUNDUP(($W139/$W$7)*S$7*$T$1,0)/$T$1</f>
        <v>0</v>
      </c>
      <c r="T139" s="61">
        <f t="shared" si="267"/>
        <v>0</v>
      </c>
      <c r="U139" s="61">
        <f t="shared" si="267"/>
        <v>0</v>
      </c>
      <c r="V139" s="61">
        <f t="shared" si="267"/>
        <v>0</v>
      </c>
      <c r="W139" s="68">
        <f t="array" ref="W139">SUMPRODUCT(C139:Q139,TRANSPOSE(Coeficientes!$D$3:$D$17))</f>
        <v>0</v>
      </c>
      <c r="X139" s="61">
        <f t="shared" ref="X139:AB139" si="268">ROUNDUP(($W139/$W$7)*X$7*$T$1,0)/$T$1</f>
        <v>0</v>
      </c>
      <c r="Y139" s="61">
        <f t="shared" si="268"/>
        <v>0</v>
      </c>
      <c r="Z139" s="61">
        <f t="shared" si="268"/>
        <v>0</v>
      </c>
      <c r="AA139" s="61">
        <f t="shared" si="268"/>
        <v>0</v>
      </c>
      <c r="AB139" s="61">
        <f t="shared" si="268"/>
        <v>0</v>
      </c>
      <c r="AC139" s="1">
        <f t="shared" si="8"/>
        <v>0</v>
      </c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75" customHeight="1">
      <c r="A140" s="64" t="s">
        <v>213</v>
      </c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80">
        <f t="shared" si="5"/>
        <v>0</v>
      </c>
      <c r="S140" s="61">
        <f t="shared" ref="S140:V140" si="269">ROUNDUP(($W140/$W$7)*S$7*$T$1,0)/$T$1</f>
        <v>0</v>
      </c>
      <c r="T140" s="61">
        <f t="shared" si="269"/>
        <v>0</v>
      </c>
      <c r="U140" s="61">
        <f t="shared" si="269"/>
        <v>0</v>
      </c>
      <c r="V140" s="61">
        <f t="shared" si="269"/>
        <v>0</v>
      </c>
      <c r="W140" s="68">
        <f t="array" ref="W140">SUMPRODUCT(C140:Q140,TRANSPOSE(Coeficientes!$D$3:$D$17))</f>
        <v>0</v>
      </c>
      <c r="X140" s="61">
        <f t="shared" ref="X140:AB140" si="270">ROUNDUP(($W140/$W$7)*X$7*$T$1,0)/$T$1</f>
        <v>0</v>
      </c>
      <c r="Y140" s="61">
        <f t="shared" si="270"/>
        <v>0</v>
      </c>
      <c r="Z140" s="61">
        <f t="shared" si="270"/>
        <v>0</v>
      </c>
      <c r="AA140" s="61">
        <f t="shared" si="270"/>
        <v>0</v>
      </c>
      <c r="AB140" s="61">
        <f t="shared" si="270"/>
        <v>0</v>
      </c>
      <c r="AC140" s="1">
        <f t="shared" si="8"/>
        <v>0</v>
      </c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75" customHeight="1">
      <c r="A141" s="64" t="s">
        <v>214</v>
      </c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80">
        <f t="shared" si="5"/>
        <v>0</v>
      </c>
      <c r="S141" s="61">
        <f t="shared" ref="S141:V141" si="271">ROUNDUP(($W141/$W$7)*S$7*$T$1,0)/$T$1</f>
        <v>0</v>
      </c>
      <c r="T141" s="61">
        <f t="shared" si="271"/>
        <v>0</v>
      </c>
      <c r="U141" s="61">
        <f t="shared" si="271"/>
        <v>0</v>
      </c>
      <c r="V141" s="61">
        <f t="shared" si="271"/>
        <v>0</v>
      </c>
      <c r="W141" s="68">
        <f t="array" ref="W141">SUMPRODUCT(C141:Q141,TRANSPOSE(Coeficientes!$D$3:$D$17))</f>
        <v>0</v>
      </c>
      <c r="X141" s="61">
        <f t="shared" ref="X141:AB141" si="272">ROUNDUP(($W141/$W$7)*X$7*$T$1,0)/$T$1</f>
        <v>0</v>
      </c>
      <c r="Y141" s="61">
        <f t="shared" si="272"/>
        <v>0</v>
      </c>
      <c r="Z141" s="61">
        <f t="shared" si="272"/>
        <v>0</v>
      </c>
      <c r="AA141" s="61">
        <f t="shared" si="272"/>
        <v>0</v>
      </c>
      <c r="AB141" s="61">
        <f t="shared" si="272"/>
        <v>0</v>
      </c>
      <c r="AC141" s="1">
        <f t="shared" si="8"/>
        <v>0</v>
      </c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75" customHeight="1">
      <c r="A142" s="64" t="s">
        <v>215</v>
      </c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80">
        <f t="shared" si="5"/>
        <v>0</v>
      </c>
      <c r="S142" s="61">
        <f t="shared" ref="S142:V142" si="273">ROUNDUP(($W142/$W$7)*S$7*$T$1,0)/$T$1</f>
        <v>0</v>
      </c>
      <c r="T142" s="61">
        <f t="shared" si="273"/>
        <v>0</v>
      </c>
      <c r="U142" s="61">
        <f t="shared" si="273"/>
        <v>0</v>
      </c>
      <c r="V142" s="61">
        <f t="shared" si="273"/>
        <v>0</v>
      </c>
      <c r="W142" s="68">
        <f t="array" ref="W142">SUMPRODUCT(C142:Q142,TRANSPOSE(Coeficientes!$D$3:$D$17))</f>
        <v>0</v>
      </c>
      <c r="X142" s="61">
        <f t="shared" ref="X142:AB142" si="274">ROUNDUP(($W142/$W$7)*X$7*$T$1,0)/$T$1</f>
        <v>0</v>
      </c>
      <c r="Y142" s="61">
        <f t="shared" si="274"/>
        <v>0</v>
      </c>
      <c r="Z142" s="61">
        <f t="shared" si="274"/>
        <v>0</v>
      </c>
      <c r="AA142" s="61">
        <f t="shared" si="274"/>
        <v>0</v>
      </c>
      <c r="AB142" s="61">
        <f t="shared" si="274"/>
        <v>0</v>
      </c>
      <c r="AC142" s="1">
        <f t="shared" si="8"/>
        <v>0</v>
      </c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75" customHeight="1">
      <c r="A143" s="64" t="s">
        <v>216</v>
      </c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80">
        <f t="shared" si="5"/>
        <v>0</v>
      </c>
      <c r="S143" s="61">
        <f t="shared" ref="S143:V143" si="275">ROUNDUP(($W143/$W$7)*S$7*$T$1,0)/$T$1</f>
        <v>0</v>
      </c>
      <c r="T143" s="61">
        <f t="shared" si="275"/>
        <v>0</v>
      </c>
      <c r="U143" s="61">
        <f t="shared" si="275"/>
        <v>0</v>
      </c>
      <c r="V143" s="61">
        <f t="shared" si="275"/>
        <v>0</v>
      </c>
      <c r="W143" s="68">
        <f t="array" ref="W143">SUMPRODUCT(C143:Q143,TRANSPOSE(Coeficientes!$D$3:$D$17))</f>
        <v>0</v>
      </c>
      <c r="X143" s="61">
        <f t="shared" ref="X143:AB143" si="276">ROUNDUP(($W143/$W$7)*X$7*$T$1,0)/$T$1</f>
        <v>0</v>
      </c>
      <c r="Y143" s="61">
        <f t="shared" si="276"/>
        <v>0</v>
      </c>
      <c r="Z143" s="61">
        <f t="shared" si="276"/>
        <v>0</v>
      </c>
      <c r="AA143" s="61">
        <f t="shared" si="276"/>
        <v>0</v>
      </c>
      <c r="AB143" s="61">
        <f t="shared" si="276"/>
        <v>0</v>
      </c>
      <c r="AC143" s="1">
        <f t="shared" si="8"/>
        <v>0</v>
      </c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75" customHeight="1">
      <c r="A144" s="64" t="s">
        <v>217</v>
      </c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80">
        <f t="shared" si="5"/>
        <v>0</v>
      </c>
      <c r="S144" s="61">
        <f t="shared" ref="S144:V144" si="277">ROUNDUP(($W144/$W$7)*S$7*$T$1,0)/$T$1</f>
        <v>0</v>
      </c>
      <c r="T144" s="61">
        <f t="shared" si="277"/>
        <v>0</v>
      </c>
      <c r="U144" s="61">
        <f t="shared" si="277"/>
        <v>0</v>
      </c>
      <c r="V144" s="61">
        <f t="shared" si="277"/>
        <v>0</v>
      </c>
      <c r="W144" s="68">
        <f t="array" ref="W144">SUMPRODUCT(C144:Q144,TRANSPOSE(Coeficientes!$D$3:$D$17))</f>
        <v>0</v>
      </c>
      <c r="X144" s="61">
        <f t="shared" ref="X144:AB144" si="278">ROUNDUP(($W144/$W$7)*X$7*$T$1,0)/$T$1</f>
        <v>0</v>
      </c>
      <c r="Y144" s="61">
        <f t="shared" si="278"/>
        <v>0</v>
      </c>
      <c r="Z144" s="61">
        <f t="shared" si="278"/>
        <v>0</v>
      </c>
      <c r="AA144" s="61">
        <f t="shared" si="278"/>
        <v>0</v>
      </c>
      <c r="AB144" s="61">
        <f t="shared" si="278"/>
        <v>0</v>
      </c>
      <c r="AC144" s="1">
        <f t="shared" si="8"/>
        <v>0</v>
      </c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75" customHeight="1">
      <c r="A145" s="64" t="s">
        <v>218</v>
      </c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80">
        <f t="shared" si="5"/>
        <v>0</v>
      </c>
      <c r="S145" s="61">
        <f t="shared" ref="S145:V145" si="279">ROUNDUP(($W145/$W$7)*S$7*$T$1,0)/$T$1</f>
        <v>0</v>
      </c>
      <c r="T145" s="61">
        <f t="shared" si="279"/>
        <v>0</v>
      </c>
      <c r="U145" s="61">
        <f t="shared" si="279"/>
        <v>0</v>
      </c>
      <c r="V145" s="61">
        <f t="shared" si="279"/>
        <v>0</v>
      </c>
      <c r="W145" s="68">
        <f t="array" ref="W145">SUMPRODUCT(C145:Q145,TRANSPOSE(Coeficientes!$D$3:$D$17))</f>
        <v>0</v>
      </c>
      <c r="X145" s="61">
        <f t="shared" ref="X145:AB145" si="280">ROUNDUP(($W145/$W$7)*X$7*$T$1,0)/$T$1</f>
        <v>0</v>
      </c>
      <c r="Y145" s="61">
        <f t="shared" si="280"/>
        <v>0</v>
      </c>
      <c r="Z145" s="61">
        <f t="shared" si="280"/>
        <v>0</v>
      </c>
      <c r="AA145" s="61">
        <f t="shared" si="280"/>
        <v>0</v>
      </c>
      <c r="AB145" s="61">
        <f t="shared" si="280"/>
        <v>0</v>
      </c>
      <c r="AC145" s="1">
        <f t="shared" si="8"/>
        <v>0</v>
      </c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75" customHeight="1">
      <c r="A146" s="64" t="s">
        <v>219</v>
      </c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80">
        <f t="shared" si="5"/>
        <v>0</v>
      </c>
      <c r="S146" s="61">
        <f t="shared" ref="S146:V146" si="281">ROUNDUP(($W146/$W$7)*S$7*$T$1,0)/$T$1</f>
        <v>0</v>
      </c>
      <c r="T146" s="61">
        <f t="shared" si="281"/>
        <v>0</v>
      </c>
      <c r="U146" s="61">
        <f t="shared" si="281"/>
        <v>0</v>
      </c>
      <c r="V146" s="61">
        <f t="shared" si="281"/>
        <v>0</v>
      </c>
      <c r="W146" s="68">
        <f t="array" ref="W146">SUMPRODUCT(C146:Q146,TRANSPOSE(Coeficientes!$D$3:$D$17))</f>
        <v>0</v>
      </c>
      <c r="X146" s="61">
        <f t="shared" ref="X146:AB146" si="282">ROUNDUP(($W146/$W$7)*X$7*$T$1,0)/$T$1</f>
        <v>0</v>
      </c>
      <c r="Y146" s="61">
        <f t="shared" si="282"/>
        <v>0</v>
      </c>
      <c r="Z146" s="61">
        <f t="shared" si="282"/>
        <v>0</v>
      </c>
      <c r="AA146" s="61">
        <f t="shared" si="282"/>
        <v>0</v>
      </c>
      <c r="AB146" s="61">
        <f t="shared" si="282"/>
        <v>0</v>
      </c>
      <c r="AC146" s="1">
        <f t="shared" si="8"/>
        <v>0</v>
      </c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75" customHeight="1">
      <c r="A147" s="64" t="s">
        <v>220</v>
      </c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80">
        <f t="shared" si="5"/>
        <v>0</v>
      </c>
      <c r="S147" s="61">
        <f t="shared" ref="S147:V147" si="283">ROUNDUP(($W147/$W$7)*S$7*$T$1,0)/$T$1</f>
        <v>0</v>
      </c>
      <c r="T147" s="61">
        <f t="shared" si="283"/>
        <v>0</v>
      </c>
      <c r="U147" s="61">
        <f t="shared" si="283"/>
        <v>0</v>
      </c>
      <c r="V147" s="61">
        <f t="shared" si="283"/>
        <v>0</v>
      </c>
      <c r="W147" s="68">
        <f t="array" ref="W147">SUMPRODUCT(C147:Q147,TRANSPOSE(Coeficientes!$D$3:$D$17))</f>
        <v>0</v>
      </c>
      <c r="X147" s="61">
        <f t="shared" ref="X147:AB147" si="284">ROUNDUP(($W147/$W$7)*X$7*$T$1,0)/$T$1</f>
        <v>0</v>
      </c>
      <c r="Y147" s="61">
        <f t="shared" si="284"/>
        <v>0</v>
      </c>
      <c r="Z147" s="61">
        <f t="shared" si="284"/>
        <v>0</v>
      </c>
      <c r="AA147" s="61">
        <f t="shared" si="284"/>
        <v>0</v>
      </c>
      <c r="AB147" s="61">
        <f t="shared" si="284"/>
        <v>0</v>
      </c>
      <c r="AC147" s="1">
        <f t="shared" si="8"/>
        <v>0</v>
      </c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75" customHeight="1">
      <c r="A148" s="64" t="s">
        <v>221</v>
      </c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80">
        <f t="shared" si="5"/>
        <v>0</v>
      </c>
      <c r="S148" s="61">
        <f t="shared" ref="S148:V148" si="285">ROUNDUP(($W148/$W$7)*S$7*$T$1,0)/$T$1</f>
        <v>0</v>
      </c>
      <c r="T148" s="61">
        <f t="shared" si="285"/>
        <v>0</v>
      </c>
      <c r="U148" s="61">
        <f t="shared" si="285"/>
        <v>0</v>
      </c>
      <c r="V148" s="61">
        <f t="shared" si="285"/>
        <v>0</v>
      </c>
      <c r="W148" s="68">
        <f t="array" ref="W148">SUMPRODUCT(C148:Q148,TRANSPOSE(Coeficientes!$D$3:$D$17))</f>
        <v>0</v>
      </c>
      <c r="X148" s="61">
        <f t="shared" ref="X148:AB148" si="286">ROUNDUP(($W148/$W$7)*X$7*$T$1,0)/$T$1</f>
        <v>0</v>
      </c>
      <c r="Y148" s="61">
        <f t="shared" si="286"/>
        <v>0</v>
      </c>
      <c r="Z148" s="61">
        <f t="shared" si="286"/>
        <v>0</v>
      </c>
      <c r="AA148" s="61">
        <f t="shared" si="286"/>
        <v>0</v>
      </c>
      <c r="AB148" s="61">
        <f t="shared" si="286"/>
        <v>0</v>
      </c>
      <c r="AC148" s="1">
        <f t="shared" si="8"/>
        <v>0</v>
      </c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75" customHeight="1">
      <c r="A149" s="64" t="s">
        <v>222</v>
      </c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80">
        <f t="shared" si="5"/>
        <v>0</v>
      </c>
      <c r="S149" s="61">
        <f t="shared" ref="S149:V149" si="287">ROUNDUP(($W149/$W$7)*S$7*$T$1,0)/$T$1</f>
        <v>0</v>
      </c>
      <c r="T149" s="61">
        <f t="shared" si="287"/>
        <v>0</v>
      </c>
      <c r="U149" s="61">
        <f t="shared" si="287"/>
        <v>0</v>
      </c>
      <c r="V149" s="61">
        <f t="shared" si="287"/>
        <v>0</v>
      </c>
      <c r="W149" s="68">
        <f t="array" ref="W149">SUMPRODUCT(C149:Q149,TRANSPOSE(Coeficientes!$D$3:$D$17))</f>
        <v>0</v>
      </c>
      <c r="X149" s="61">
        <f t="shared" ref="X149:AB149" si="288">ROUNDUP(($W149/$W$7)*X$7*$T$1,0)/$T$1</f>
        <v>0</v>
      </c>
      <c r="Y149" s="61">
        <f t="shared" si="288"/>
        <v>0</v>
      </c>
      <c r="Z149" s="61">
        <f t="shared" si="288"/>
        <v>0</v>
      </c>
      <c r="AA149" s="61">
        <f t="shared" si="288"/>
        <v>0</v>
      </c>
      <c r="AB149" s="61">
        <f t="shared" si="288"/>
        <v>0</v>
      </c>
      <c r="AC149" s="1">
        <f t="shared" si="8"/>
        <v>0</v>
      </c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75" customHeight="1">
      <c r="A150" s="64" t="s">
        <v>223</v>
      </c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80">
        <f t="shared" si="5"/>
        <v>0</v>
      </c>
      <c r="S150" s="61">
        <f t="shared" ref="S150:V150" si="289">ROUNDUP(($W150/$W$7)*S$7*$T$1,0)/$T$1</f>
        <v>0</v>
      </c>
      <c r="T150" s="61">
        <f t="shared" si="289"/>
        <v>0</v>
      </c>
      <c r="U150" s="61">
        <f t="shared" si="289"/>
        <v>0</v>
      </c>
      <c r="V150" s="61">
        <f t="shared" si="289"/>
        <v>0</v>
      </c>
      <c r="W150" s="68">
        <f t="array" ref="W150">SUMPRODUCT(C150:Q150,TRANSPOSE(Coeficientes!$D$3:$D$17))</f>
        <v>0</v>
      </c>
      <c r="X150" s="61">
        <f t="shared" ref="X150:AB150" si="290">ROUNDUP(($W150/$W$7)*X$7*$T$1,0)/$T$1</f>
        <v>0</v>
      </c>
      <c r="Y150" s="61">
        <f t="shared" si="290"/>
        <v>0</v>
      </c>
      <c r="Z150" s="61">
        <f t="shared" si="290"/>
        <v>0</v>
      </c>
      <c r="AA150" s="61">
        <f t="shared" si="290"/>
        <v>0</v>
      </c>
      <c r="AB150" s="61">
        <f t="shared" si="290"/>
        <v>0</v>
      </c>
      <c r="AC150" s="1">
        <f t="shared" si="8"/>
        <v>0</v>
      </c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75" customHeight="1">
      <c r="A151" s="64" t="s">
        <v>224</v>
      </c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80">
        <f t="shared" si="5"/>
        <v>0</v>
      </c>
      <c r="S151" s="61">
        <f t="shared" ref="S151:V151" si="291">ROUNDUP(($W151/$W$7)*S$7*$T$1,0)/$T$1</f>
        <v>0</v>
      </c>
      <c r="T151" s="61">
        <f t="shared" si="291"/>
        <v>0</v>
      </c>
      <c r="U151" s="61">
        <f t="shared" si="291"/>
        <v>0</v>
      </c>
      <c r="V151" s="61">
        <f t="shared" si="291"/>
        <v>0</v>
      </c>
      <c r="W151" s="68">
        <f t="array" ref="W151">SUMPRODUCT(C151:Q151,TRANSPOSE(Coeficientes!$D$3:$D$17))</f>
        <v>0</v>
      </c>
      <c r="X151" s="61">
        <f t="shared" ref="X151:AB151" si="292">ROUNDUP(($W151/$W$7)*X$7*$T$1,0)/$T$1</f>
        <v>0</v>
      </c>
      <c r="Y151" s="61">
        <f t="shared" si="292"/>
        <v>0</v>
      </c>
      <c r="Z151" s="61">
        <f t="shared" si="292"/>
        <v>0</v>
      </c>
      <c r="AA151" s="61">
        <f t="shared" si="292"/>
        <v>0</v>
      </c>
      <c r="AB151" s="61">
        <f t="shared" si="292"/>
        <v>0</v>
      </c>
      <c r="AC151" s="1">
        <f t="shared" si="8"/>
        <v>0</v>
      </c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75" customHeight="1">
      <c r="A152" s="64" t="s">
        <v>225</v>
      </c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80">
        <f t="shared" si="5"/>
        <v>0</v>
      </c>
      <c r="S152" s="61">
        <f t="shared" ref="S152:V152" si="293">ROUNDUP(($W152/$W$7)*S$7*$T$1,0)/$T$1</f>
        <v>0</v>
      </c>
      <c r="T152" s="61">
        <f t="shared" si="293"/>
        <v>0</v>
      </c>
      <c r="U152" s="61">
        <f t="shared" si="293"/>
        <v>0</v>
      </c>
      <c r="V152" s="61">
        <f t="shared" si="293"/>
        <v>0</v>
      </c>
      <c r="W152" s="68">
        <f t="array" ref="W152">SUMPRODUCT(C152:Q152,TRANSPOSE(Coeficientes!$D$3:$D$17))</f>
        <v>0</v>
      </c>
      <c r="X152" s="61">
        <f t="shared" ref="X152:AB152" si="294">ROUNDUP(($W152/$W$7)*X$7*$T$1,0)/$T$1</f>
        <v>0</v>
      </c>
      <c r="Y152" s="61">
        <f t="shared" si="294"/>
        <v>0</v>
      </c>
      <c r="Z152" s="61">
        <f t="shared" si="294"/>
        <v>0</v>
      </c>
      <c r="AA152" s="61">
        <f t="shared" si="294"/>
        <v>0</v>
      </c>
      <c r="AB152" s="61">
        <f t="shared" si="294"/>
        <v>0</v>
      </c>
      <c r="AC152" s="1">
        <f t="shared" si="8"/>
        <v>0</v>
      </c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75" customHeight="1">
      <c r="A153" s="64" t="s">
        <v>226</v>
      </c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80">
        <f t="shared" si="5"/>
        <v>0</v>
      </c>
      <c r="S153" s="61">
        <f t="shared" ref="S153:V153" si="295">ROUNDUP(($W153/$W$7)*S$7*$T$1,0)/$T$1</f>
        <v>0</v>
      </c>
      <c r="T153" s="61">
        <f t="shared" si="295"/>
        <v>0</v>
      </c>
      <c r="U153" s="61">
        <f t="shared" si="295"/>
        <v>0</v>
      </c>
      <c r="V153" s="61">
        <f t="shared" si="295"/>
        <v>0</v>
      </c>
      <c r="W153" s="68">
        <f t="array" ref="W153">SUMPRODUCT(C153:Q153,TRANSPOSE(Coeficientes!$D$3:$D$17))</f>
        <v>0</v>
      </c>
      <c r="X153" s="61">
        <f t="shared" ref="X153:AB153" si="296">ROUNDUP(($W153/$W$7)*X$7*$T$1,0)/$T$1</f>
        <v>0</v>
      </c>
      <c r="Y153" s="61">
        <f t="shared" si="296"/>
        <v>0</v>
      </c>
      <c r="Z153" s="61">
        <f t="shared" si="296"/>
        <v>0</v>
      </c>
      <c r="AA153" s="61">
        <f t="shared" si="296"/>
        <v>0</v>
      </c>
      <c r="AB153" s="61">
        <f t="shared" si="296"/>
        <v>0</v>
      </c>
      <c r="AC153" s="1">
        <f t="shared" si="8"/>
        <v>0</v>
      </c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75" customHeight="1">
      <c r="A154" s="64" t="s">
        <v>227</v>
      </c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80">
        <f t="shared" si="5"/>
        <v>0</v>
      </c>
      <c r="S154" s="61">
        <f t="shared" ref="S154:V154" si="297">ROUNDUP(($W154/$W$7)*S$7*$T$1,0)/$T$1</f>
        <v>0</v>
      </c>
      <c r="T154" s="61">
        <f t="shared" si="297"/>
        <v>0</v>
      </c>
      <c r="U154" s="61">
        <f t="shared" si="297"/>
        <v>0</v>
      </c>
      <c r="V154" s="61">
        <f t="shared" si="297"/>
        <v>0</v>
      </c>
      <c r="W154" s="68">
        <f t="array" ref="W154">SUMPRODUCT(C154:Q154,TRANSPOSE(Coeficientes!$D$3:$D$17))</f>
        <v>0</v>
      </c>
      <c r="X154" s="61">
        <f t="shared" ref="X154:AB154" si="298">ROUNDUP(($W154/$W$7)*X$7*$T$1,0)/$T$1</f>
        <v>0</v>
      </c>
      <c r="Y154" s="61">
        <f t="shared" si="298"/>
        <v>0</v>
      </c>
      <c r="Z154" s="61">
        <f t="shared" si="298"/>
        <v>0</v>
      </c>
      <c r="AA154" s="61">
        <f t="shared" si="298"/>
        <v>0</v>
      </c>
      <c r="AB154" s="61">
        <f t="shared" si="298"/>
        <v>0</v>
      </c>
      <c r="AC154" s="1">
        <f t="shared" si="8"/>
        <v>0</v>
      </c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75" customHeight="1">
      <c r="A155" s="64" t="s">
        <v>228</v>
      </c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80">
        <f t="shared" si="5"/>
        <v>0</v>
      </c>
      <c r="S155" s="61">
        <f t="shared" ref="S155:V155" si="299">ROUNDUP(($W155/$W$7)*S$7*$T$1,0)/$T$1</f>
        <v>0</v>
      </c>
      <c r="T155" s="61">
        <f t="shared" si="299"/>
        <v>0</v>
      </c>
      <c r="U155" s="61">
        <f t="shared" si="299"/>
        <v>0</v>
      </c>
      <c r="V155" s="61">
        <f t="shared" si="299"/>
        <v>0</v>
      </c>
      <c r="W155" s="68">
        <f t="array" ref="W155">SUMPRODUCT(C155:Q155,TRANSPOSE(Coeficientes!$D$3:$D$17))</f>
        <v>0</v>
      </c>
      <c r="X155" s="61">
        <f t="shared" ref="X155:AB155" si="300">ROUNDUP(($W155/$W$7)*X$7*$T$1,0)/$T$1</f>
        <v>0</v>
      </c>
      <c r="Y155" s="61">
        <f t="shared" si="300"/>
        <v>0</v>
      </c>
      <c r="Z155" s="61">
        <f t="shared" si="300"/>
        <v>0</v>
      </c>
      <c r="AA155" s="61">
        <f t="shared" si="300"/>
        <v>0</v>
      </c>
      <c r="AB155" s="61">
        <f t="shared" si="300"/>
        <v>0</v>
      </c>
      <c r="AC155" s="1">
        <f t="shared" si="8"/>
        <v>0</v>
      </c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75" customHeight="1">
      <c r="A156" s="64" t="s">
        <v>229</v>
      </c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80">
        <f t="shared" si="5"/>
        <v>0</v>
      </c>
      <c r="S156" s="61">
        <f t="shared" ref="S156:V156" si="301">ROUNDUP(($W156/$W$7)*S$7*$T$1,0)/$T$1</f>
        <v>0</v>
      </c>
      <c r="T156" s="61">
        <f t="shared" si="301"/>
        <v>0</v>
      </c>
      <c r="U156" s="61">
        <f t="shared" si="301"/>
        <v>0</v>
      </c>
      <c r="V156" s="61">
        <f t="shared" si="301"/>
        <v>0</v>
      </c>
      <c r="W156" s="68">
        <f t="array" ref="W156">SUMPRODUCT(C156:Q156,TRANSPOSE(Coeficientes!$D$3:$D$17))</f>
        <v>0</v>
      </c>
      <c r="X156" s="61">
        <f t="shared" ref="X156:AB156" si="302">ROUNDUP(($W156/$W$7)*X$7*$T$1,0)/$T$1</f>
        <v>0</v>
      </c>
      <c r="Y156" s="61">
        <f t="shared" si="302"/>
        <v>0</v>
      </c>
      <c r="Z156" s="61">
        <f t="shared" si="302"/>
        <v>0</v>
      </c>
      <c r="AA156" s="61">
        <f t="shared" si="302"/>
        <v>0</v>
      </c>
      <c r="AB156" s="61">
        <f t="shared" si="302"/>
        <v>0</v>
      </c>
      <c r="AC156" s="1">
        <f t="shared" si="8"/>
        <v>0</v>
      </c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75" customHeight="1">
      <c r="A157" s="64" t="s">
        <v>230</v>
      </c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80">
        <f t="shared" si="5"/>
        <v>0</v>
      </c>
      <c r="S157" s="61">
        <f t="shared" ref="S157:V157" si="303">ROUNDUP(($W157/$W$7)*S$7*$T$1,0)/$T$1</f>
        <v>0</v>
      </c>
      <c r="T157" s="61">
        <f t="shared" si="303"/>
        <v>0</v>
      </c>
      <c r="U157" s="61">
        <f t="shared" si="303"/>
        <v>0</v>
      </c>
      <c r="V157" s="61">
        <f t="shared" si="303"/>
        <v>0</v>
      </c>
      <c r="W157" s="68">
        <f t="array" ref="W157">SUMPRODUCT(C157:Q157,TRANSPOSE(Coeficientes!$D$3:$D$17))</f>
        <v>0</v>
      </c>
      <c r="X157" s="61">
        <f t="shared" ref="X157:AB157" si="304">ROUNDUP(($W157/$W$7)*X$7*$T$1,0)/$T$1</f>
        <v>0</v>
      </c>
      <c r="Y157" s="61">
        <f t="shared" si="304"/>
        <v>0</v>
      </c>
      <c r="Z157" s="61">
        <f t="shared" si="304"/>
        <v>0</v>
      </c>
      <c r="AA157" s="61">
        <f t="shared" si="304"/>
        <v>0</v>
      </c>
      <c r="AB157" s="61">
        <f t="shared" si="304"/>
        <v>0</v>
      </c>
      <c r="AC157" s="1">
        <f t="shared" si="8"/>
        <v>0</v>
      </c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75" customHeight="1">
      <c r="A158" s="64" t="s">
        <v>231</v>
      </c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80">
        <f t="shared" si="5"/>
        <v>0</v>
      </c>
      <c r="S158" s="61">
        <f t="shared" ref="S158:V158" si="305">ROUNDUP(($W158/$W$7)*S$7*$T$1,0)/$T$1</f>
        <v>0</v>
      </c>
      <c r="T158" s="61">
        <f t="shared" si="305"/>
        <v>0</v>
      </c>
      <c r="U158" s="61">
        <f t="shared" si="305"/>
        <v>0</v>
      </c>
      <c r="V158" s="61">
        <f t="shared" si="305"/>
        <v>0</v>
      </c>
      <c r="W158" s="68">
        <f t="array" ref="W158">SUMPRODUCT(C158:Q158,TRANSPOSE(Coeficientes!$D$3:$D$17))</f>
        <v>0</v>
      </c>
      <c r="X158" s="61">
        <f t="shared" ref="X158:AB158" si="306">ROUNDUP(($W158/$W$7)*X$7*$T$1,0)/$T$1</f>
        <v>0</v>
      </c>
      <c r="Y158" s="61">
        <f t="shared" si="306"/>
        <v>0</v>
      </c>
      <c r="Z158" s="61">
        <f t="shared" si="306"/>
        <v>0</v>
      </c>
      <c r="AA158" s="61">
        <f t="shared" si="306"/>
        <v>0</v>
      </c>
      <c r="AB158" s="61">
        <f t="shared" si="306"/>
        <v>0</v>
      </c>
      <c r="AC158" s="1">
        <f t="shared" si="8"/>
        <v>0</v>
      </c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75" customHeight="1">
      <c r="A159" s="64" t="s">
        <v>232</v>
      </c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80">
        <f t="shared" si="5"/>
        <v>0</v>
      </c>
      <c r="S159" s="61">
        <f t="shared" ref="S159:V159" si="307">ROUNDUP(($W159/$W$7)*S$7*$T$1,0)/$T$1</f>
        <v>0</v>
      </c>
      <c r="T159" s="61">
        <f t="shared" si="307"/>
        <v>0</v>
      </c>
      <c r="U159" s="61">
        <f t="shared" si="307"/>
        <v>0</v>
      </c>
      <c r="V159" s="61">
        <f t="shared" si="307"/>
        <v>0</v>
      </c>
      <c r="W159" s="68">
        <f t="array" ref="W159">SUMPRODUCT(C159:Q159,TRANSPOSE(Coeficientes!$D$3:$D$17))</f>
        <v>0</v>
      </c>
      <c r="X159" s="61">
        <f t="shared" ref="X159:AB159" si="308">ROUNDUP(($W159/$W$7)*X$7*$T$1,0)/$T$1</f>
        <v>0</v>
      </c>
      <c r="Y159" s="61">
        <f t="shared" si="308"/>
        <v>0</v>
      </c>
      <c r="Z159" s="61">
        <f t="shared" si="308"/>
        <v>0</v>
      </c>
      <c r="AA159" s="61">
        <f t="shared" si="308"/>
        <v>0</v>
      </c>
      <c r="AB159" s="61">
        <f t="shared" si="308"/>
        <v>0</v>
      </c>
      <c r="AC159" s="1">
        <f t="shared" si="8"/>
        <v>0</v>
      </c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75" customHeight="1">
      <c r="A160" s="64" t="s">
        <v>233</v>
      </c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80">
        <f t="shared" si="5"/>
        <v>0</v>
      </c>
      <c r="S160" s="61">
        <f t="shared" ref="S160:V160" si="309">ROUNDUP(($W160/$W$7)*S$7*$T$1,0)/$T$1</f>
        <v>0</v>
      </c>
      <c r="T160" s="61">
        <f t="shared" si="309"/>
        <v>0</v>
      </c>
      <c r="U160" s="61">
        <f t="shared" si="309"/>
        <v>0</v>
      </c>
      <c r="V160" s="61">
        <f t="shared" si="309"/>
        <v>0</v>
      </c>
      <c r="W160" s="68">
        <f t="array" ref="W160">SUMPRODUCT(C160:Q160,TRANSPOSE(Coeficientes!$D$3:$D$17))</f>
        <v>0</v>
      </c>
      <c r="X160" s="61">
        <f t="shared" ref="X160:AB160" si="310">ROUNDUP(($W160/$W$7)*X$7*$T$1,0)/$T$1</f>
        <v>0</v>
      </c>
      <c r="Y160" s="61">
        <f t="shared" si="310"/>
        <v>0</v>
      </c>
      <c r="Z160" s="61">
        <f t="shared" si="310"/>
        <v>0</v>
      </c>
      <c r="AA160" s="61">
        <f t="shared" si="310"/>
        <v>0</v>
      </c>
      <c r="AB160" s="61">
        <f t="shared" si="310"/>
        <v>0</v>
      </c>
      <c r="AC160" s="1">
        <f t="shared" si="8"/>
        <v>0</v>
      </c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75" customHeight="1">
      <c r="A161" s="64" t="s">
        <v>234</v>
      </c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80">
        <f t="shared" si="5"/>
        <v>0</v>
      </c>
      <c r="S161" s="61">
        <f t="shared" ref="S161:V161" si="311">ROUNDUP(($W161/$W$7)*S$7*$T$1,0)/$T$1</f>
        <v>0</v>
      </c>
      <c r="T161" s="61">
        <f t="shared" si="311"/>
        <v>0</v>
      </c>
      <c r="U161" s="61">
        <f t="shared" si="311"/>
        <v>0</v>
      </c>
      <c r="V161" s="61">
        <f t="shared" si="311"/>
        <v>0</v>
      </c>
      <c r="W161" s="68">
        <f t="array" ref="W161">SUMPRODUCT(C161:Q161,TRANSPOSE(Coeficientes!$D$3:$D$17))</f>
        <v>0</v>
      </c>
      <c r="X161" s="61">
        <f t="shared" ref="X161:AB161" si="312">ROUNDUP(($W161/$W$7)*X$7*$T$1,0)/$T$1</f>
        <v>0</v>
      </c>
      <c r="Y161" s="61">
        <f t="shared" si="312"/>
        <v>0</v>
      </c>
      <c r="Z161" s="61">
        <f t="shared" si="312"/>
        <v>0</v>
      </c>
      <c r="AA161" s="61">
        <f t="shared" si="312"/>
        <v>0</v>
      </c>
      <c r="AB161" s="61">
        <f t="shared" si="312"/>
        <v>0</v>
      </c>
      <c r="AC161" s="1">
        <f t="shared" si="8"/>
        <v>0</v>
      </c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75" customHeight="1">
      <c r="A162" s="64" t="s">
        <v>235</v>
      </c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80">
        <f t="shared" si="5"/>
        <v>0</v>
      </c>
      <c r="S162" s="61">
        <f t="shared" ref="S162:V162" si="313">ROUNDUP(($W162/$W$7)*S$7*$T$1,0)/$T$1</f>
        <v>0</v>
      </c>
      <c r="T162" s="61">
        <f t="shared" si="313"/>
        <v>0</v>
      </c>
      <c r="U162" s="61">
        <f t="shared" si="313"/>
        <v>0</v>
      </c>
      <c r="V162" s="61">
        <f t="shared" si="313"/>
        <v>0</v>
      </c>
      <c r="W162" s="68">
        <f t="array" ref="W162">SUMPRODUCT(C162:Q162,TRANSPOSE(Coeficientes!$D$3:$D$17))</f>
        <v>0</v>
      </c>
      <c r="X162" s="61">
        <f t="shared" ref="X162:AB162" si="314">ROUNDUP(($W162/$W$7)*X$7*$T$1,0)/$T$1</f>
        <v>0</v>
      </c>
      <c r="Y162" s="61">
        <f t="shared" si="314"/>
        <v>0</v>
      </c>
      <c r="Z162" s="61">
        <f t="shared" si="314"/>
        <v>0</v>
      </c>
      <c r="AA162" s="61">
        <f t="shared" si="314"/>
        <v>0</v>
      </c>
      <c r="AB162" s="61">
        <f t="shared" si="314"/>
        <v>0</v>
      </c>
      <c r="AC162" s="1">
        <f t="shared" si="8"/>
        <v>0</v>
      </c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75" customHeight="1">
      <c r="A163" s="64" t="s">
        <v>236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80">
        <f t="shared" si="5"/>
        <v>0</v>
      </c>
      <c r="S163" s="61">
        <f t="shared" ref="S163:V163" si="315">ROUNDUP(($W163/$W$7)*S$7*$T$1,0)/$T$1</f>
        <v>0</v>
      </c>
      <c r="T163" s="61">
        <f t="shared" si="315"/>
        <v>0</v>
      </c>
      <c r="U163" s="61">
        <f t="shared" si="315"/>
        <v>0</v>
      </c>
      <c r="V163" s="61">
        <f t="shared" si="315"/>
        <v>0</v>
      </c>
      <c r="W163" s="68">
        <f t="array" ref="W163">SUMPRODUCT(C163:Q163,TRANSPOSE(Coeficientes!$D$3:$D$17))</f>
        <v>0</v>
      </c>
      <c r="X163" s="61">
        <f t="shared" ref="X163:AB163" si="316">ROUNDUP(($W163/$W$7)*X$7*$T$1,0)/$T$1</f>
        <v>0</v>
      </c>
      <c r="Y163" s="61">
        <f t="shared" si="316"/>
        <v>0</v>
      </c>
      <c r="Z163" s="61">
        <f t="shared" si="316"/>
        <v>0</v>
      </c>
      <c r="AA163" s="61">
        <f t="shared" si="316"/>
        <v>0</v>
      </c>
      <c r="AB163" s="61">
        <f t="shared" si="316"/>
        <v>0</v>
      </c>
      <c r="AC163" s="1">
        <f t="shared" si="8"/>
        <v>0</v>
      </c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75" customHeight="1">
      <c r="A164" s="64" t="s">
        <v>237</v>
      </c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80">
        <f t="shared" si="5"/>
        <v>0</v>
      </c>
      <c r="S164" s="61">
        <f t="shared" ref="S164:V164" si="317">ROUNDUP(($W164/$W$7)*S$7*$T$1,0)/$T$1</f>
        <v>0</v>
      </c>
      <c r="T164" s="61">
        <f t="shared" si="317"/>
        <v>0</v>
      </c>
      <c r="U164" s="61">
        <f t="shared" si="317"/>
        <v>0</v>
      </c>
      <c r="V164" s="61">
        <f t="shared" si="317"/>
        <v>0</v>
      </c>
      <c r="W164" s="68">
        <f t="array" ref="W164">SUMPRODUCT(C164:Q164,TRANSPOSE(Coeficientes!$D$3:$D$17))</f>
        <v>0</v>
      </c>
      <c r="X164" s="61">
        <f t="shared" ref="X164:AB164" si="318">ROUNDUP(($W164/$W$7)*X$7*$T$1,0)/$T$1</f>
        <v>0</v>
      </c>
      <c r="Y164" s="61">
        <f t="shared" si="318"/>
        <v>0</v>
      </c>
      <c r="Z164" s="61">
        <f t="shared" si="318"/>
        <v>0</v>
      </c>
      <c r="AA164" s="61">
        <f t="shared" si="318"/>
        <v>0</v>
      </c>
      <c r="AB164" s="61">
        <f t="shared" si="318"/>
        <v>0</v>
      </c>
      <c r="AC164" s="1">
        <f t="shared" si="8"/>
        <v>0</v>
      </c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75" customHeight="1">
      <c r="A165" s="64" t="s">
        <v>238</v>
      </c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80">
        <f t="shared" si="5"/>
        <v>0</v>
      </c>
      <c r="S165" s="61">
        <f t="shared" ref="S165:V165" si="319">ROUNDUP(($W165/$W$7)*S$7*$T$1,0)/$T$1</f>
        <v>0</v>
      </c>
      <c r="T165" s="61">
        <f t="shared" si="319"/>
        <v>0</v>
      </c>
      <c r="U165" s="61">
        <f t="shared" si="319"/>
        <v>0</v>
      </c>
      <c r="V165" s="61">
        <f t="shared" si="319"/>
        <v>0</v>
      </c>
      <c r="W165" s="68">
        <f t="array" ref="W165">SUMPRODUCT(C165:Q165,TRANSPOSE(Coeficientes!$D$3:$D$17))</f>
        <v>0</v>
      </c>
      <c r="X165" s="61">
        <f t="shared" ref="X165:AB165" si="320">ROUNDUP(($W165/$W$7)*X$7*$T$1,0)/$T$1</f>
        <v>0</v>
      </c>
      <c r="Y165" s="61">
        <f t="shared" si="320"/>
        <v>0</v>
      </c>
      <c r="Z165" s="61">
        <f t="shared" si="320"/>
        <v>0</v>
      </c>
      <c r="AA165" s="61">
        <f t="shared" si="320"/>
        <v>0</v>
      </c>
      <c r="AB165" s="61">
        <f t="shared" si="320"/>
        <v>0</v>
      </c>
      <c r="AC165" s="1">
        <f t="shared" si="8"/>
        <v>0</v>
      </c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75" customHeight="1">
      <c r="A166" s="64" t="s">
        <v>239</v>
      </c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80">
        <f t="shared" si="5"/>
        <v>0</v>
      </c>
      <c r="S166" s="61">
        <f t="shared" ref="S166:V166" si="321">ROUNDUP(($W166/$W$7)*S$7*$T$1,0)/$T$1</f>
        <v>0</v>
      </c>
      <c r="T166" s="61">
        <f t="shared" si="321"/>
        <v>0</v>
      </c>
      <c r="U166" s="61">
        <f t="shared" si="321"/>
        <v>0</v>
      </c>
      <c r="V166" s="61">
        <f t="shared" si="321"/>
        <v>0</v>
      </c>
      <c r="W166" s="68">
        <f t="array" ref="W166">SUMPRODUCT(C166:Q166,TRANSPOSE(Coeficientes!$D$3:$D$17))</f>
        <v>0</v>
      </c>
      <c r="X166" s="61">
        <f t="shared" ref="X166:AB166" si="322">ROUNDUP(($W166/$W$7)*X$7*$T$1,0)/$T$1</f>
        <v>0</v>
      </c>
      <c r="Y166" s="61">
        <f t="shared" si="322"/>
        <v>0</v>
      </c>
      <c r="Z166" s="61">
        <f t="shared" si="322"/>
        <v>0</v>
      </c>
      <c r="AA166" s="61">
        <f t="shared" si="322"/>
        <v>0</v>
      </c>
      <c r="AB166" s="61">
        <f t="shared" si="322"/>
        <v>0</v>
      </c>
      <c r="AC166" s="1">
        <f t="shared" si="8"/>
        <v>0</v>
      </c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75" customHeight="1">
      <c r="A167" s="64" t="s">
        <v>240</v>
      </c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80">
        <f t="shared" si="5"/>
        <v>0</v>
      </c>
      <c r="S167" s="61">
        <f t="shared" ref="S167:V167" si="323">ROUNDUP(($W167/$W$7)*S$7*$T$1,0)/$T$1</f>
        <v>0</v>
      </c>
      <c r="T167" s="61">
        <f t="shared" si="323"/>
        <v>0</v>
      </c>
      <c r="U167" s="61">
        <f t="shared" si="323"/>
        <v>0</v>
      </c>
      <c r="V167" s="61">
        <f t="shared" si="323"/>
        <v>0</v>
      </c>
      <c r="W167" s="68">
        <f t="array" ref="W167">SUMPRODUCT(C167:Q167,TRANSPOSE(Coeficientes!$D$3:$D$17))</f>
        <v>0</v>
      </c>
      <c r="X167" s="61">
        <f t="shared" ref="X167:AB167" si="324">ROUNDUP(($W167/$W$7)*X$7*$T$1,0)/$T$1</f>
        <v>0</v>
      </c>
      <c r="Y167" s="61">
        <f t="shared" si="324"/>
        <v>0</v>
      </c>
      <c r="Z167" s="61">
        <f t="shared" si="324"/>
        <v>0</v>
      </c>
      <c r="AA167" s="61">
        <f t="shared" si="324"/>
        <v>0</v>
      </c>
      <c r="AB167" s="61">
        <f t="shared" si="324"/>
        <v>0</v>
      </c>
      <c r="AC167" s="1">
        <f t="shared" si="8"/>
        <v>0</v>
      </c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75" customHeight="1">
      <c r="A168" s="64" t="s">
        <v>241</v>
      </c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80">
        <f t="shared" si="5"/>
        <v>0</v>
      </c>
      <c r="S168" s="61">
        <f t="shared" ref="S168:V168" si="325">ROUNDUP(($W168/$W$7)*S$7*$T$1,0)/$T$1</f>
        <v>0</v>
      </c>
      <c r="T168" s="61">
        <f t="shared" si="325"/>
        <v>0</v>
      </c>
      <c r="U168" s="61">
        <f t="shared" si="325"/>
        <v>0</v>
      </c>
      <c r="V168" s="61">
        <f t="shared" si="325"/>
        <v>0</v>
      </c>
      <c r="W168" s="68">
        <f t="array" ref="W168">SUMPRODUCT(C168:Q168,TRANSPOSE(Coeficientes!$D$3:$D$17))</f>
        <v>0</v>
      </c>
      <c r="X168" s="61">
        <f t="shared" ref="X168:AB168" si="326">ROUNDUP(($W168/$W$7)*X$7*$T$1,0)/$T$1</f>
        <v>0</v>
      </c>
      <c r="Y168" s="61">
        <f t="shared" si="326"/>
        <v>0</v>
      </c>
      <c r="Z168" s="61">
        <f t="shared" si="326"/>
        <v>0</v>
      </c>
      <c r="AA168" s="61">
        <f t="shared" si="326"/>
        <v>0</v>
      </c>
      <c r="AB168" s="61">
        <f t="shared" si="326"/>
        <v>0</v>
      </c>
      <c r="AC168" s="1">
        <f t="shared" si="8"/>
        <v>0</v>
      </c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75" customHeight="1">
      <c r="A169" s="64" t="s">
        <v>242</v>
      </c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80">
        <f t="shared" si="5"/>
        <v>0</v>
      </c>
      <c r="S169" s="61">
        <f t="shared" ref="S169:V169" si="327">ROUNDUP(($W169/$W$7)*S$7*$T$1,0)/$T$1</f>
        <v>0</v>
      </c>
      <c r="T169" s="61">
        <f t="shared" si="327"/>
        <v>0</v>
      </c>
      <c r="U169" s="61">
        <f t="shared" si="327"/>
        <v>0</v>
      </c>
      <c r="V169" s="61">
        <f t="shared" si="327"/>
        <v>0</v>
      </c>
      <c r="W169" s="68">
        <f t="array" ref="W169">SUMPRODUCT(C169:Q169,TRANSPOSE(Coeficientes!$D$3:$D$17))</f>
        <v>0</v>
      </c>
      <c r="X169" s="61">
        <f t="shared" ref="X169:AB169" si="328">ROUNDUP(($W169/$W$7)*X$7*$T$1,0)/$T$1</f>
        <v>0</v>
      </c>
      <c r="Y169" s="61">
        <f t="shared" si="328"/>
        <v>0</v>
      </c>
      <c r="Z169" s="61">
        <f t="shared" si="328"/>
        <v>0</v>
      </c>
      <c r="AA169" s="61">
        <f t="shared" si="328"/>
        <v>0</v>
      </c>
      <c r="AB169" s="61">
        <f t="shared" si="328"/>
        <v>0</v>
      </c>
      <c r="AC169" s="1">
        <f t="shared" si="8"/>
        <v>0</v>
      </c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75" customHeight="1">
      <c r="A170" s="64" t="s">
        <v>243</v>
      </c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80">
        <f t="shared" si="5"/>
        <v>0</v>
      </c>
      <c r="S170" s="61">
        <f t="shared" ref="S170:V170" si="329">ROUNDUP(($W170/$W$7)*S$7*$T$1,0)/$T$1</f>
        <v>0</v>
      </c>
      <c r="T170" s="61">
        <f t="shared" si="329"/>
        <v>0</v>
      </c>
      <c r="U170" s="61">
        <f t="shared" si="329"/>
        <v>0</v>
      </c>
      <c r="V170" s="61">
        <f t="shared" si="329"/>
        <v>0</v>
      </c>
      <c r="W170" s="68">
        <f t="array" ref="W170">SUMPRODUCT(C170:Q170,TRANSPOSE(Coeficientes!$D$3:$D$17))</f>
        <v>0</v>
      </c>
      <c r="X170" s="61">
        <f t="shared" ref="X170:AB170" si="330">ROUNDUP(($W170/$W$7)*X$7*$T$1,0)/$T$1</f>
        <v>0</v>
      </c>
      <c r="Y170" s="61">
        <f t="shared" si="330"/>
        <v>0</v>
      </c>
      <c r="Z170" s="61">
        <f t="shared" si="330"/>
        <v>0</v>
      </c>
      <c r="AA170" s="61">
        <f t="shared" si="330"/>
        <v>0</v>
      </c>
      <c r="AB170" s="61">
        <f t="shared" si="330"/>
        <v>0</v>
      </c>
      <c r="AC170" s="1">
        <f t="shared" si="8"/>
        <v>0</v>
      </c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75" customHeight="1">
      <c r="A171" s="64" t="s">
        <v>244</v>
      </c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80">
        <f t="shared" si="5"/>
        <v>0</v>
      </c>
      <c r="S171" s="61">
        <f t="shared" ref="S171:V171" si="331">ROUNDUP(($W171/$W$7)*S$7*$T$1,0)/$T$1</f>
        <v>0</v>
      </c>
      <c r="T171" s="61">
        <f t="shared" si="331"/>
        <v>0</v>
      </c>
      <c r="U171" s="61">
        <f t="shared" si="331"/>
        <v>0</v>
      </c>
      <c r="V171" s="61">
        <f t="shared" si="331"/>
        <v>0</v>
      </c>
      <c r="W171" s="68">
        <f t="array" ref="W171">SUMPRODUCT(C171:Q171,TRANSPOSE(Coeficientes!$D$3:$D$17))</f>
        <v>0</v>
      </c>
      <c r="X171" s="61">
        <f t="shared" ref="X171:AB171" si="332">ROUNDUP(($W171/$W$7)*X$7*$T$1,0)/$T$1</f>
        <v>0</v>
      </c>
      <c r="Y171" s="61">
        <f t="shared" si="332"/>
        <v>0</v>
      </c>
      <c r="Z171" s="61">
        <f t="shared" si="332"/>
        <v>0</v>
      </c>
      <c r="AA171" s="61">
        <f t="shared" si="332"/>
        <v>0</v>
      </c>
      <c r="AB171" s="61">
        <f t="shared" si="332"/>
        <v>0</v>
      </c>
      <c r="AC171" s="1">
        <f t="shared" si="8"/>
        <v>0</v>
      </c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75" customHeight="1">
      <c r="A172" s="64" t="s">
        <v>245</v>
      </c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80">
        <f t="shared" si="5"/>
        <v>0</v>
      </c>
      <c r="S172" s="61">
        <f t="shared" ref="S172:V172" si="333">ROUNDUP(($W172/$W$7)*S$7*$T$1,0)/$T$1</f>
        <v>0</v>
      </c>
      <c r="T172" s="61">
        <f t="shared" si="333"/>
        <v>0</v>
      </c>
      <c r="U172" s="61">
        <f t="shared" si="333"/>
        <v>0</v>
      </c>
      <c r="V172" s="61">
        <f t="shared" si="333"/>
        <v>0</v>
      </c>
      <c r="W172" s="68">
        <f t="array" ref="W172">SUMPRODUCT(C172:Q172,TRANSPOSE(Coeficientes!$D$3:$D$17))</f>
        <v>0</v>
      </c>
      <c r="X172" s="61">
        <f t="shared" ref="X172:AB172" si="334">ROUNDUP(($W172/$W$7)*X$7*$T$1,0)/$T$1</f>
        <v>0</v>
      </c>
      <c r="Y172" s="61">
        <f t="shared" si="334"/>
        <v>0</v>
      </c>
      <c r="Z172" s="61">
        <f t="shared" si="334"/>
        <v>0</v>
      </c>
      <c r="AA172" s="61">
        <f t="shared" si="334"/>
        <v>0</v>
      </c>
      <c r="AB172" s="61">
        <f t="shared" si="334"/>
        <v>0</v>
      </c>
      <c r="AC172" s="1">
        <f t="shared" si="8"/>
        <v>0</v>
      </c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75" customHeight="1">
      <c r="A173" s="64" t="s">
        <v>246</v>
      </c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80">
        <f t="shared" si="5"/>
        <v>0</v>
      </c>
      <c r="S173" s="61">
        <f t="shared" ref="S173:V173" si="335">ROUNDUP(($W173/$W$7)*S$7*$T$1,0)/$T$1</f>
        <v>0</v>
      </c>
      <c r="T173" s="61">
        <f t="shared" si="335"/>
        <v>0</v>
      </c>
      <c r="U173" s="61">
        <f t="shared" si="335"/>
        <v>0</v>
      </c>
      <c r="V173" s="61">
        <f t="shared" si="335"/>
        <v>0</v>
      </c>
      <c r="W173" s="68">
        <f t="array" ref="W173">SUMPRODUCT(C173:Q173,TRANSPOSE(Coeficientes!$D$3:$D$17))</f>
        <v>0</v>
      </c>
      <c r="X173" s="61">
        <f t="shared" ref="X173:AB173" si="336">ROUNDUP(($W173/$W$7)*X$7*$T$1,0)/$T$1</f>
        <v>0</v>
      </c>
      <c r="Y173" s="61">
        <f t="shared" si="336"/>
        <v>0</v>
      </c>
      <c r="Z173" s="61">
        <f t="shared" si="336"/>
        <v>0</v>
      </c>
      <c r="AA173" s="61">
        <f t="shared" si="336"/>
        <v>0</v>
      </c>
      <c r="AB173" s="61">
        <f t="shared" si="336"/>
        <v>0</v>
      </c>
      <c r="AC173" s="1">
        <f t="shared" si="8"/>
        <v>0</v>
      </c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75" customHeight="1">
      <c r="A174" s="64" t="s">
        <v>247</v>
      </c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80">
        <f t="shared" si="5"/>
        <v>0</v>
      </c>
      <c r="S174" s="61">
        <f t="shared" ref="S174:V174" si="337">ROUNDUP(($W174/$W$7)*S$7*$T$1,0)/$T$1</f>
        <v>0</v>
      </c>
      <c r="T174" s="61">
        <f t="shared" si="337"/>
        <v>0</v>
      </c>
      <c r="U174" s="61">
        <f t="shared" si="337"/>
        <v>0</v>
      </c>
      <c r="V174" s="61">
        <f t="shared" si="337"/>
        <v>0</v>
      </c>
      <c r="W174" s="68">
        <f t="array" ref="W174">SUMPRODUCT(C174:Q174,TRANSPOSE(Coeficientes!$D$3:$D$17))</f>
        <v>0</v>
      </c>
      <c r="X174" s="61">
        <f t="shared" ref="X174:AB174" si="338">ROUNDUP(($W174/$W$7)*X$7*$T$1,0)/$T$1</f>
        <v>0</v>
      </c>
      <c r="Y174" s="61">
        <f t="shared" si="338"/>
        <v>0</v>
      </c>
      <c r="Z174" s="61">
        <f t="shared" si="338"/>
        <v>0</v>
      </c>
      <c r="AA174" s="61">
        <f t="shared" si="338"/>
        <v>0</v>
      </c>
      <c r="AB174" s="61">
        <f t="shared" si="338"/>
        <v>0</v>
      </c>
      <c r="AC174" s="1">
        <f t="shared" si="8"/>
        <v>0</v>
      </c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75" customHeight="1">
      <c r="A175" s="64" t="s">
        <v>248</v>
      </c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80">
        <f t="shared" si="5"/>
        <v>0</v>
      </c>
      <c r="S175" s="61">
        <f t="shared" ref="S175:V175" si="339">ROUNDUP(($W175/$W$7)*S$7*$T$1,0)/$T$1</f>
        <v>0</v>
      </c>
      <c r="T175" s="61">
        <f t="shared" si="339"/>
        <v>0</v>
      </c>
      <c r="U175" s="61">
        <f t="shared" si="339"/>
        <v>0</v>
      </c>
      <c r="V175" s="61">
        <f t="shared" si="339"/>
        <v>0</v>
      </c>
      <c r="W175" s="68">
        <f t="array" ref="W175">SUMPRODUCT(C175:Q175,TRANSPOSE(Coeficientes!$D$3:$D$17))</f>
        <v>0</v>
      </c>
      <c r="X175" s="61">
        <f t="shared" ref="X175:AB175" si="340">ROUNDUP(($W175/$W$7)*X$7*$T$1,0)/$T$1</f>
        <v>0</v>
      </c>
      <c r="Y175" s="61">
        <f t="shared" si="340"/>
        <v>0</v>
      </c>
      <c r="Z175" s="61">
        <f t="shared" si="340"/>
        <v>0</v>
      </c>
      <c r="AA175" s="61">
        <f t="shared" si="340"/>
        <v>0</v>
      </c>
      <c r="AB175" s="61">
        <f t="shared" si="340"/>
        <v>0</v>
      </c>
      <c r="AC175" s="1">
        <f t="shared" si="8"/>
        <v>0</v>
      </c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75" customHeight="1">
      <c r="A176" s="64" t="s">
        <v>249</v>
      </c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80">
        <f t="shared" si="5"/>
        <v>0</v>
      </c>
      <c r="S176" s="61">
        <f t="shared" ref="S176:V176" si="341">ROUNDUP(($W176/$W$7)*S$7*$T$1,0)/$T$1</f>
        <v>0</v>
      </c>
      <c r="T176" s="61">
        <f t="shared" si="341"/>
        <v>0</v>
      </c>
      <c r="U176" s="61">
        <f t="shared" si="341"/>
        <v>0</v>
      </c>
      <c r="V176" s="61">
        <f t="shared" si="341"/>
        <v>0</v>
      </c>
      <c r="W176" s="68">
        <f t="array" ref="W176">SUMPRODUCT(C176:Q176,TRANSPOSE(Coeficientes!$D$3:$D$17))</f>
        <v>0</v>
      </c>
      <c r="X176" s="61">
        <f t="shared" ref="X176:AB176" si="342">ROUNDUP(($W176/$W$7)*X$7*$T$1,0)/$T$1</f>
        <v>0</v>
      </c>
      <c r="Y176" s="61">
        <f t="shared" si="342"/>
        <v>0</v>
      </c>
      <c r="Z176" s="61">
        <f t="shared" si="342"/>
        <v>0</v>
      </c>
      <c r="AA176" s="61">
        <f t="shared" si="342"/>
        <v>0</v>
      </c>
      <c r="AB176" s="61">
        <f t="shared" si="342"/>
        <v>0</v>
      </c>
      <c r="AC176" s="1">
        <f t="shared" si="8"/>
        <v>0</v>
      </c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75" customHeight="1">
      <c r="A177" s="64" t="s">
        <v>250</v>
      </c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80">
        <f t="shared" si="5"/>
        <v>0</v>
      </c>
      <c r="S177" s="61">
        <f t="shared" ref="S177:V177" si="343">ROUNDUP(($W177/$W$7)*S$7*$T$1,0)/$T$1</f>
        <v>0</v>
      </c>
      <c r="T177" s="61">
        <f t="shared" si="343"/>
        <v>0</v>
      </c>
      <c r="U177" s="61">
        <f t="shared" si="343"/>
        <v>0</v>
      </c>
      <c r="V177" s="61">
        <f t="shared" si="343"/>
        <v>0</v>
      </c>
      <c r="W177" s="68">
        <f t="array" ref="W177">SUMPRODUCT(C177:Q177,TRANSPOSE(Coeficientes!$D$3:$D$17))</f>
        <v>0</v>
      </c>
      <c r="X177" s="61">
        <f t="shared" ref="X177:AB177" si="344">ROUNDUP(($W177/$W$7)*X$7*$T$1,0)/$T$1</f>
        <v>0</v>
      </c>
      <c r="Y177" s="61">
        <f t="shared" si="344"/>
        <v>0</v>
      </c>
      <c r="Z177" s="61">
        <f t="shared" si="344"/>
        <v>0</v>
      </c>
      <c r="AA177" s="61">
        <f t="shared" si="344"/>
        <v>0</v>
      </c>
      <c r="AB177" s="61">
        <f t="shared" si="344"/>
        <v>0</v>
      </c>
      <c r="AC177" s="1">
        <f t="shared" si="8"/>
        <v>0</v>
      </c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75" customHeight="1">
      <c r="A178" s="64" t="s">
        <v>251</v>
      </c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80">
        <f t="shared" si="5"/>
        <v>0</v>
      </c>
      <c r="S178" s="61">
        <f t="shared" ref="S178:V178" si="345">ROUNDUP(($W178/$W$7)*S$7*$T$1,0)/$T$1</f>
        <v>0</v>
      </c>
      <c r="T178" s="61">
        <f t="shared" si="345"/>
        <v>0</v>
      </c>
      <c r="U178" s="61">
        <f t="shared" si="345"/>
        <v>0</v>
      </c>
      <c r="V178" s="61">
        <f t="shared" si="345"/>
        <v>0</v>
      </c>
      <c r="W178" s="68">
        <f t="array" ref="W178">SUMPRODUCT(C178:Q178,TRANSPOSE(Coeficientes!$D$3:$D$17))</f>
        <v>0</v>
      </c>
      <c r="X178" s="61">
        <f t="shared" ref="X178:AB178" si="346">ROUNDUP(($W178/$W$7)*X$7*$T$1,0)/$T$1</f>
        <v>0</v>
      </c>
      <c r="Y178" s="61">
        <f t="shared" si="346"/>
        <v>0</v>
      </c>
      <c r="Z178" s="61">
        <f t="shared" si="346"/>
        <v>0</v>
      </c>
      <c r="AA178" s="61">
        <f t="shared" si="346"/>
        <v>0</v>
      </c>
      <c r="AB178" s="61">
        <f t="shared" si="346"/>
        <v>0</v>
      </c>
      <c r="AC178" s="1">
        <f t="shared" si="8"/>
        <v>0</v>
      </c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75" customHeight="1">
      <c r="A179" s="64" t="s">
        <v>252</v>
      </c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80">
        <f t="shared" si="5"/>
        <v>0</v>
      </c>
      <c r="S179" s="61">
        <f t="shared" ref="S179:V179" si="347">ROUNDUP(($W179/$W$7)*S$7*$T$1,0)/$T$1</f>
        <v>0</v>
      </c>
      <c r="T179" s="61">
        <f t="shared" si="347"/>
        <v>0</v>
      </c>
      <c r="U179" s="61">
        <f t="shared" si="347"/>
        <v>0</v>
      </c>
      <c r="V179" s="61">
        <f t="shared" si="347"/>
        <v>0</v>
      </c>
      <c r="W179" s="68">
        <f t="array" ref="W179">SUMPRODUCT(C179:Q179,TRANSPOSE(Coeficientes!$D$3:$D$17))</f>
        <v>0</v>
      </c>
      <c r="X179" s="61">
        <f t="shared" ref="X179:AB179" si="348">ROUNDUP(($W179/$W$7)*X$7*$T$1,0)/$T$1</f>
        <v>0</v>
      </c>
      <c r="Y179" s="61">
        <f t="shared" si="348"/>
        <v>0</v>
      </c>
      <c r="Z179" s="61">
        <f t="shared" si="348"/>
        <v>0</v>
      </c>
      <c r="AA179" s="61">
        <f t="shared" si="348"/>
        <v>0</v>
      </c>
      <c r="AB179" s="61">
        <f t="shared" si="348"/>
        <v>0</v>
      </c>
      <c r="AC179" s="1">
        <f t="shared" si="8"/>
        <v>0</v>
      </c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75" customHeight="1">
      <c r="A180" s="64" t="s">
        <v>253</v>
      </c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80">
        <f t="shared" si="5"/>
        <v>0</v>
      </c>
      <c r="S180" s="61">
        <f t="shared" ref="S180:V180" si="349">ROUNDUP(($W180/$W$7)*S$7*$T$1,0)/$T$1</f>
        <v>0</v>
      </c>
      <c r="T180" s="61">
        <f t="shared" si="349"/>
        <v>0</v>
      </c>
      <c r="U180" s="61">
        <f t="shared" si="349"/>
        <v>0</v>
      </c>
      <c r="V180" s="61">
        <f t="shared" si="349"/>
        <v>0</v>
      </c>
      <c r="W180" s="68">
        <f t="array" ref="W180">SUMPRODUCT(C180:Q180,TRANSPOSE(Coeficientes!$D$3:$D$17))</f>
        <v>0</v>
      </c>
      <c r="X180" s="61">
        <f t="shared" ref="X180:AB180" si="350">ROUNDUP(($W180/$W$7)*X$7*$T$1,0)/$T$1</f>
        <v>0</v>
      </c>
      <c r="Y180" s="61">
        <f t="shared" si="350"/>
        <v>0</v>
      </c>
      <c r="Z180" s="61">
        <f t="shared" si="350"/>
        <v>0</v>
      </c>
      <c r="AA180" s="61">
        <f t="shared" si="350"/>
        <v>0</v>
      </c>
      <c r="AB180" s="61">
        <f t="shared" si="350"/>
        <v>0</v>
      </c>
      <c r="AC180" s="1">
        <f t="shared" si="8"/>
        <v>0</v>
      </c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75" customHeight="1">
      <c r="A181" s="64" t="s">
        <v>254</v>
      </c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80">
        <f t="shared" si="5"/>
        <v>0</v>
      </c>
      <c r="S181" s="61">
        <f t="shared" ref="S181:V181" si="351">ROUNDUP(($W181/$W$7)*S$7*$T$1,0)/$T$1</f>
        <v>0</v>
      </c>
      <c r="T181" s="61">
        <f t="shared" si="351"/>
        <v>0</v>
      </c>
      <c r="U181" s="61">
        <f t="shared" si="351"/>
        <v>0</v>
      </c>
      <c r="V181" s="61">
        <f t="shared" si="351"/>
        <v>0</v>
      </c>
      <c r="W181" s="68">
        <f t="array" ref="W181">SUMPRODUCT(C181:Q181,TRANSPOSE(Coeficientes!$D$3:$D$17))</f>
        <v>0</v>
      </c>
      <c r="X181" s="61">
        <f t="shared" ref="X181:AB181" si="352">ROUNDUP(($W181/$W$7)*X$7*$T$1,0)/$T$1</f>
        <v>0</v>
      </c>
      <c r="Y181" s="61">
        <f t="shared" si="352"/>
        <v>0</v>
      </c>
      <c r="Z181" s="61">
        <f t="shared" si="352"/>
        <v>0</v>
      </c>
      <c r="AA181" s="61">
        <f t="shared" si="352"/>
        <v>0</v>
      </c>
      <c r="AB181" s="61">
        <f t="shared" si="352"/>
        <v>0</v>
      </c>
      <c r="AC181" s="1">
        <f t="shared" si="8"/>
        <v>0</v>
      </c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75" customHeight="1">
      <c r="A182" s="64" t="s">
        <v>255</v>
      </c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80">
        <f t="shared" si="5"/>
        <v>0</v>
      </c>
      <c r="S182" s="61">
        <f t="shared" ref="S182:V182" si="353">ROUNDUP(($W182/$W$7)*S$7*$T$1,0)/$T$1</f>
        <v>0</v>
      </c>
      <c r="T182" s="61">
        <f t="shared" si="353"/>
        <v>0</v>
      </c>
      <c r="U182" s="61">
        <f t="shared" si="353"/>
        <v>0</v>
      </c>
      <c r="V182" s="61">
        <f t="shared" si="353"/>
        <v>0</v>
      </c>
      <c r="W182" s="68">
        <f t="array" ref="W182">SUMPRODUCT(C182:Q182,TRANSPOSE(Coeficientes!$D$3:$D$17))</f>
        <v>0</v>
      </c>
      <c r="X182" s="61">
        <f t="shared" ref="X182:AB182" si="354">ROUNDUP(($W182/$W$7)*X$7*$T$1,0)/$T$1</f>
        <v>0</v>
      </c>
      <c r="Y182" s="61">
        <f t="shared" si="354"/>
        <v>0</v>
      </c>
      <c r="Z182" s="61">
        <f t="shared" si="354"/>
        <v>0</v>
      </c>
      <c r="AA182" s="61">
        <f t="shared" si="354"/>
        <v>0</v>
      </c>
      <c r="AB182" s="61">
        <f t="shared" si="354"/>
        <v>0</v>
      </c>
      <c r="AC182" s="1">
        <f t="shared" si="8"/>
        <v>0</v>
      </c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75" customHeight="1">
      <c r="A183" s="64" t="s">
        <v>256</v>
      </c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80">
        <f t="shared" si="5"/>
        <v>0</v>
      </c>
      <c r="S183" s="61">
        <f t="shared" ref="S183:V183" si="355">ROUNDUP(($W183/$W$7)*S$7*$T$1,0)/$T$1</f>
        <v>0</v>
      </c>
      <c r="T183" s="61">
        <f t="shared" si="355"/>
        <v>0</v>
      </c>
      <c r="U183" s="61">
        <f t="shared" si="355"/>
        <v>0</v>
      </c>
      <c r="V183" s="61">
        <f t="shared" si="355"/>
        <v>0</v>
      </c>
      <c r="W183" s="68">
        <f t="array" ref="W183">SUMPRODUCT(C183:Q183,TRANSPOSE(Coeficientes!$D$3:$D$17))</f>
        <v>0</v>
      </c>
      <c r="X183" s="61">
        <f t="shared" ref="X183:AB183" si="356">ROUNDUP(($W183/$W$7)*X$7*$T$1,0)/$T$1</f>
        <v>0</v>
      </c>
      <c r="Y183" s="61">
        <f t="shared" si="356"/>
        <v>0</v>
      </c>
      <c r="Z183" s="61">
        <f t="shared" si="356"/>
        <v>0</v>
      </c>
      <c r="AA183" s="61">
        <f t="shared" si="356"/>
        <v>0</v>
      </c>
      <c r="AB183" s="61">
        <f t="shared" si="356"/>
        <v>0</v>
      </c>
      <c r="AC183" s="1">
        <f t="shared" si="8"/>
        <v>0</v>
      </c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75" customHeight="1">
      <c r="A184" s="64" t="s">
        <v>257</v>
      </c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80">
        <f t="shared" si="5"/>
        <v>0</v>
      </c>
      <c r="S184" s="61">
        <f t="shared" ref="S184:V184" si="357">ROUNDUP(($W184/$W$7)*S$7*$T$1,0)/$T$1</f>
        <v>0</v>
      </c>
      <c r="T184" s="61">
        <f t="shared" si="357"/>
        <v>0</v>
      </c>
      <c r="U184" s="61">
        <f t="shared" si="357"/>
        <v>0</v>
      </c>
      <c r="V184" s="61">
        <f t="shared" si="357"/>
        <v>0</v>
      </c>
      <c r="W184" s="68">
        <f t="array" ref="W184">SUMPRODUCT(C184:Q184,TRANSPOSE(Coeficientes!$D$3:$D$17))</f>
        <v>0</v>
      </c>
      <c r="X184" s="61">
        <f t="shared" ref="X184:AB184" si="358">ROUNDUP(($W184/$W$7)*X$7*$T$1,0)/$T$1</f>
        <v>0</v>
      </c>
      <c r="Y184" s="61">
        <f t="shared" si="358"/>
        <v>0</v>
      </c>
      <c r="Z184" s="61">
        <f t="shared" si="358"/>
        <v>0</v>
      </c>
      <c r="AA184" s="61">
        <f t="shared" si="358"/>
        <v>0</v>
      </c>
      <c r="AB184" s="61">
        <f t="shared" si="358"/>
        <v>0</v>
      </c>
      <c r="AC184" s="1">
        <f t="shared" si="8"/>
        <v>0</v>
      </c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75" customHeight="1">
      <c r="A185" s="64" t="s">
        <v>258</v>
      </c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80">
        <f t="shared" si="5"/>
        <v>0</v>
      </c>
      <c r="S185" s="61">
        <f t="shared" ref="S185:V185" si="359">ROUNDUP(($W185/$W$7)*S$7*$T$1,0)/$T$1</f>
        <v>0</v>
      </c>
      <c r="T185" s="61">
        <f t="shared" si="359"/>
        <v>0</v>
      </c>
      <c r="U185" s="61">
        <f t="shared" si="359"/>
        <v>0</v>
      </c>
      <c r="V185" s="61">
        <f t="shared" si="359"/>
        <v>0</v>
      </c>
      <c r="W185" s="68">
        <f t="array" ref="W185">SUMPRODUCT(C185:Q185,TRANSPOSE(Coeficientes!$D$3:$D$17))</f>
        <v>0</v>
      </c>
      <c r="X185" s="61">
        <f t="shared" ref="X185:AB185" si="360">ROUNDUP(($W185/$W$7)*X$7*$T$1,0)/$T$1</f>
        <v>0</v>
      </c>
      <c r="Y185" s="61">
        <f t="shared" si="360"/>
        <v>0</v>
      </c>
      <c r="Z185" s="61">
        <f t="shared" si="360"/>
        <v>0</v>
      </c>
      <c r="AA185" s="61">
        <f t="shared" si="360"/>
        <v>0</v>
      </c>
      <c r="AB185" s="61">
        <f t="shared" si="360"/>
        <v>0</v>
      </c>
      <c r="AC185" s="1">
        <f t="shared" si="8"/>
        <v>0</v>
      </c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75" customHeight="1">
      <c r="A186" s="64" t="s">
        <v>259</v>
      </c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80">
        <f t="shared" si="5"/>
        <v>0</v>
      </c>
      <c r="S186" s="61">
        <f t="shared" ref="S186:V186" si="361">ROUNDUP(($W186/$W$7)*S$7*$T$1,0)/$T$1</f>
        <v>0</v>
      </c>
      <c r="T186" s="61">
        <f t="shared" si="361"/>
        <v>0</v>
      </c>
      <c r="U186" s="61">
        <f t="shared" si="361"/>
        <v>0</v>
      </c>
      <c r="V186" s="61">
        <f t="shared" si="361"/>
        <v>0</v>
      </c>
      <c r="W186" s="68">
        <f t="array" ref="W186">SUMPRODUCT(C186:Q186,TRANSPOSE(Coeficientes!$D$3:$D$17))</f>
        <v>0</v>
      </c>
      <c r="X186" s="61">
        <f t="shared" ref="X186:AB186" si="362">ROUNDUP(($W186/$W$7)*X$7*$T$1,0)/$T$1</f>
        <v>0</v>
      </c>
      <c r="Y186" s="61">
        <f t="shared" si="362"/>
        <v>0</v>
      </c>
      <c r="Z186" s="61">
        <f t="shared" si="362"/>
        <v>0</v>
      </c>
      <c r="AA186" s="61">
        <f t="shared" si="362"/>
        <v>0</v>
      </c>
      <c r="AB186" s="61">
        <f t="shared" si="362"/>
        <v>0</v>
      </c>
      <c r="AC186" s="1">
        <f t="shared" si="8"/>
        <v>0</v>
      </c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75" customHeight="1">
      <c r="A187" s="64" t="s">
        <v>260</v>
      </c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80">
        <f t="shared" si="5"/>
        <v>0</v>
      </c>
      <c r="S187" s="61">
        <f t="shared" ref="S187:V187" si="363">ROUNDUP(($W187/$W$7)*S$7*$T$1,0)/$T$1</f>
        <v>0</v>
      </c>
      <c r="T187" s="61">
        <f t="shared" si="363"/>
        <v>0</v>
      </c>
      <c r="U187" s="61">
        <f t="shared" si="363"/>
        <v>0</v>
      </c>
      <c r="V187" s="61">
        <f t="shared" si="363"/>
        <v>0</v>
      </c>
      <c r="W187" s="68">
        <f t="array" ref="W187">SUMPRODUCT(C187:Q187,TRANSPOSE(Coeficientes!$D$3:$D$17))</f>
        <v>0</v>
      </c>
      <c r="X187" s="61">
        <f t="shared" ref="X187:AB187" si="364">ROUNDUP(($W187/$W$7)*X$7*$T$1,0)/$T$1</f>
        <v>0</v>
      </c>
      <c r="Y187" s="61">
        <f t="shared" si="364"/>
        <v>0</v>
      </c>
      <c r="Z187" s="61">
        <f t="shared" si="364"/>
        <v>0</v>
      </c>
      <c r="AA187" s="61">
        <f t="shared" si="364"/>
        <v>0</v>
      </c>
      <c r="AB187" s="61">
        <f t="shared" si="364"/>
        <v>0</v>
      </c>
      <c r="AC187" s="1">
        <f t="shared" si="8"/>
        <v>0</v>
      </c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75" customHeight="1">
      <c r="A188" s="64" t="s">
        <v>261</v>
      </c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80">
        <f t="shared" si="5"/>
        <v>0</v>
      </c>
      <c r="S188" s="61">
        <f t="shared" ref="S188:V188" si="365">ROUNDUP(($W188/$W$7)*S$7*$T$1,0)/$T$1</f>
        <v>0</v>
      </c>
      <c r="T188" s="61">
        <f t="shared" si="365"/>
        <v>0</v>
      </c>
      <c r="U188" s="61">
        <f t="shared" si="365"/>
        <v>0</v>
      </c>
      <c r="V188" s="61">
        <f t="shared" si="365"/>
        <v>0</v>
      </c>
      <c r="W188" s="68">
        <f t="array" ref="W188">SUMPRODUCT(C188:Q188,TRANSPOSE(Coeficientes!$D$3:$D$17))</f>
        <v>0</v>
      </c>
      <c r="X188" s="61">
        <f t="shared" ref="X188:AB188" si="366">ROUNDUP(($W188/$W$7)*X$7*$T$1,0)/$T$1</f>
        <v>0</v>
      </c>
      <c r="Y188" s="61">
        <f t="shared" si="366"/>
        <v>0</v>
      </c>
      <c r="Z188" s="61">
        <f t="shared" si="366"/>
        <v>0</v>
      </c>
      <c r="AA188" s="61">
        <f t="shared" si="366"/>
        <v>0</v>
      </c>
      <c r="AB188" s="61">
        <f t="shared" si="366"/>
        <v>0</v>
      </c>
      <c r="AC188" s="1">
        <f t="shared" si="8"/>
        <v>0</v>
      </c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75" customHeight="1">
      <c r="A189" s="64" t="s">
        <v>262</v>
      </c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80">
        <f t="shared" si="5"/>
        <v>0</v>
      </c>
      <c r="S189" s="61">
        <f t="shared" ref="S189:V189" si="367">ROUNDUP(($W189/$W$7)*S$7*$T$1,0)/$T$1</f>
        <v>0</v>
      </c>
      <c r="T189" s="61">
        <f t="shared" si="367"/>
        <v>0</v>
      </c>
      <c r="U189" s="61">
        <f t="shared" si="367"/>
        <v>0</v>
      </c>
      <c r="V189" s="61">
        <f t="shared" si="367"/>
        <v>0</v>
      </c>
      <c r="W189" s="68">
        <f t="array" ref="W189">SUMPRODUCT(C189:Q189,TRANSPOSE(Coeficientes!$D$3:$D$17))</f>
        <v>0</v>
      </c>
      <c r="X189" s="61">
        <f t="shared" ref="X189:AB189" si="368">ROUNDUP(($W189/$W$7)*X$7*$T$1,0)/$T$1</f>
        <v>0</v>
      </c>
      <c r="Y189" s="61">
        <f t="shared" si="368"/>
        <v>0</v>
      </c>
      <c r="Z189" s="61">
        <f t="shared" si="368"/>
        <v>0</v>
      </c>
      <c r="AA189" s="61">
        <f t="shared" si="368"/>
        <v>0</v>
      </c>
      <c r="AB189" s="61">
        <f t="shared" si="368"/>
        <v>0</v>
      </c>
      <c r="AC189" s="1">
        <f t="shared" si="8"/>
        <v>0</v>
      </c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75" customHeight="1">
      <c r="A190" s="64" t="s">
        <v>263</v>
      </c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80">
        <f t="shared" si="5"/>
        <v>0</v>
      </c>
      <c r="S190" s="61">
        <f t="shared" ref="S190:V190" si="369">ROUNDUP(($W190/$W$7)*S$7*$T$1,0)/$T$1</f>
        <v>0</v>
      </c>
      <c r="T190" s="61">
        <f t="shared" si="369"/>
        <v>0</v>
      </c>
      <c r="U190" s="61">
        <f t="shared" si="369"/>
        <v>0</v>
      </c>
      <c r="V190" s="61">
        <f t="shared" si="369"/>
        <v>0</v>
      </c>
      <c r="W190" s="68">
        <f t="array" ref="W190">SUMPRODUCT(C190:Q190,TRANSPOSE(Coeficientes!$D$3:$D$17))</f>
        <v>0</v>
      </c>
      <c r="X190" s="61">
        <f t="shared" ref="X190:AB190" si="370">ROUNDUP(($W190/$W$7)*X$7*$T$1,0)/$T$1</f>
        <v>0</v>
      </c>
      <c r="Y190" s="61">
        <f t="shared" si="370"/>
        <v>0</v>
      </c>
      <c r="Z190" s="61">
        <f t="shared" si="370"/>
        <v>0</v>
      </c>
      <c r="AA190" s="61">
        <f t="shared" si="370"/>
        <v>0</v>
      </c>
      <c r="AB190" s="61">
        <f t="shared" si="370"/>
        <v>0</v>
      </c>
      <c r="AC190" s="1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75" customHeight="1">
      <c r="A191" s="64" t="s">
        <v>264</v>
      </c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80">
        <f t="shared" si="5"/>
        <v>0</v>
      </c>
      <c r="S191" s="61">
        <f t="shared" ref="S191:V191" si="371">ROUNDUP(($W191/$W$7)*S$7*$T$1,0)/$T$1</f>
        <v>0</v>
      </c>
      <c r="T191" s="61">
        <f t="shared" si="371"/>
        <v>0</v>
      </c>
      <c r="U191" s="61">
        <f t="shared" si="371"/>
        <v>0</v>
      </c>
      <c r="V191" s="61">
        <f t="shared" si="371"/>
        <v>0</v>
      </c>
      <c r="W191" s="68">
        <f t="array" ref="W191">SUMPRODUCT(C191:Q191,TRANSPOSE(Coeficientes!$D$3:$D$17))</f>
        <v>0</v>
      </c>
      <c r="X191" s="61">
        <f t="shared" ref="X191:AB191" si="372">ROUNDUP(($W191/$W$7)*X$7*$T$1,0)/$T$1</f>
        <v>0</v>
      </c>
      <c r="Y191" s="61">
        <f t="shared" si="372"/>
        <v>0</v>
      </c>
      <c r="Z191" s="61">
        <f t="shared" si="372"/>
        <v>0</v>
      </c>
      <c r="AA191" s="61">
        <f t="shared" si="372"/>
        <v>0</v>
      </c>
      <c r="AB191" s="61">
        <f t="shared" si="372"/>
        <v>0</v>
      </c>
      <c r="AC191" s="1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75" customHeight="1">
      <c r="A192" s="64" t="s">
        <v>265</v>
      </c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80">
        <f t="shared" si="5"/>
        <v>0</v>
      </c>
      <c r="S192" s="61">
        <f t="shared" ref="S192:V192" si="373">ROUNDUP(($W192/$W$7)*S$7*$T$1,0)/$T$1</f>
        <v>0</v>
      </c>
      <c r="T192" s="61">
        <f t="shared" si="373"/>
        <v>0</v>
      </c>
      <c r="U192" s="61">
        <f t="shared" si="373"/>
        <v>0</v>
      </c>
      <c r="V192" s="61">
        <f t="shared" si="373"/>
        <v>0</v>
      </c>
      <c r="W192" s="68">
        <f t="array" ref="W192">SUMPRODUCT(C192:Q192,TRANSPOSE(Coeficientes!$D$3:$D$17))</f>
        <v>0</v>
      </c>
      <c r="X192" s="61">
        <f t="shared" ref="X192:AB192" si="374">ROUNDUP(($W192/$W$7)*X$7*$T$1,0)/$T$1</f>
        <v>0</v>
      </c>
      <c r="Y192" s="61">
        <f t="shared" si="374"/>
        <v>0</v>
      </c>
      <c r="Z192" s="61">
        <f t="shared" si="374"/>
        <v>0</v>
      </c>
      <c r="AA192" s="61">
        <f t="shared" si="374"/>
        <v>0</v>
      </c>
      <c r="AB192" s="61">
        <f t="shared" si="374"/>
        <v>0</v>
      </c>
      <c r="AC192" s="1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75" customHeight="1">
      <c r="A193" s="64" t="s">
        <v>266</v>
      </c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80">
        <f t="shared" si="5"/>
        <v>0</v>
      </c>
      <c r="S193" s="61">
        <f t="shared" ref="S193:V193" si="375">ROUNDUP(($W193/$W$7)*S$7*$T$1,0)/$T$1</f>
        <v>0</v>
      </c>
      <c r="T193" s="61">
        <f t="shared" si="375"/>
        <v>0</v>
      </c>
      <c r="U193" s="61">
        <f t="shared" si="375"/>
        <v>0</v>
      </c>
      <c r="V193" s="61">
        <f t="shared" si="375"/>
        <v>0</v>
      </c>
      <c r="W193" s="68">
        <f t="array" ref="W193">SUMPRODUCT(C193:Q193,TRANSPOSE(Coeficientes!$D$3:$D$17))</f>
        <v>0</v>
      </c>
      <c r="X193" s="61">
        <f t="shared" ref="X193:AB193" si="376">ROUNDUP(($W193/$W$7)*X$7*$T$1,0)/$T$1</f>
        <v>0</v>
      </c>
      <c r="Y193" s="61">
        <f t="shared" si="376"/>
        <v>0</v>
      </c>
      <c r="Z193" s="61">
        <f t="shared" si="376"/>
        <v>0</v>
      </c>
      <c r="AA193" s="61">
        <f t="shared" si="376"/>
        <v>0</v>
      </c>
      <c r="AB193" s="61">
        <f t="shared" si="376"/>
        <v>0</v>
      </c>
      <c r="AC193" s="1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75" customHeight="1">
      <c r="A194" s="64" t="s">
        <v>267</v>
      </c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80">
        <f t="shared" si="5"/>
        <v>0</v>
      </c>
      <c r="S194" s="61">
        <f t="shared" ref="S194:V194" si="377">ROUNDUP(($W194/$W$7)*S$7*$T$1,0)/$T$1</f>
        <v>0</v>
      </c>
      <c r="T194" s="61">
        <f t="shared" si="377"/>
        <v>0</v>
      </c>
      <c r="U194" s="61">
        <f t="shared" si="377"/>
        <v>0</v>
      </c>
      <c r="V194" s="61">
        <f t="shared" si="377"/>
        <v>0</v>
      </c>
      <c r="W194" s="68">
        <f t="array" ref="W194">SUMPRODUCT(C194:Q194,TRANSPOSE(Coeficientes!$D$3:$D$17))</f>
        <v>0</v>
      </c>
      <c r="X194" s="61">
        <f t="shared" ref="X194:AB194" si="378">ROUNDUP(($W194/$W$7)*X$7*$T$1,0)/$T$1</f>
        <v>0</v>
      </c>
      <c r="Y194" s="61">
        <f t="shared" si="378"/>
        <v>0</v>
      </c>
      <c r="Z194" s="61">
        <f t="shared" si="378"/>
        <v>0</v>
      </c>
      <c r="AA194" s="61">
        <f t="shared" si="378"/>
        <v>0</v>
      </c>
      <c r="AB194" s="61">
        <f t="shared" si="378"/>
        <v>0</v>
      </c>
      <c r="AC194" s="1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3.5" customHeight="1">
      <c r="A195" s="1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1"/>
      <c r="AA195" s="1"/>
      <c r="AB195" s="6"/>
      <c r="AC195" s="1"/>
      <c r="AD195" s="6"/>
      <c r="AE195" s="6"/>
      <c r="AF195" s="6"/>
      <c r="AG195" s="6"/>
      <c r="AH195" s="6"/>
      <c r="AI195" s="6"/>
      <c r="AJ195" s="6"/>
      <c r="AK195" s="6"/>
      <c r="A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mergeCells count="25">
    <mergeCell ref="C6:E6"/>
    <mergeCell ref="F6:H6"/>
    <mergeCell ref="B6:B7"/>
    <mergeCell ref="A6:A7"/>
    <mergeCell ref="L6:N6"/>
    <mergeCell ref="I6:K6"/>
    <mergeCell ref="O6:Q6"/>
    <mergeCell ref="I4:K4"/>
    <mergeCell ref="L4:N4"/>
    <mergeCell ref="O4:Q4"/>
    <mergeCell ref="C2:Q2"/>
    <mergeCell ref="C4:E4"/>
    <mergeCell ref="F4:H4"/>
    <mergeCell ref="A4:B5"/>
    <mergeCell ref="Y4:Y5"/>
    <mergeCell ref="X4:X5"/>
    <mergeCell ref="V4:V5"/>
    <mergeCell ref="W4:W5"/>
    <mergeCell ref="U4:U5"/>
    <mergeCell ref="S4:S5"/>
    <mergeCell ref="R4:R5"/>
    <mergeCell ref="T4:T5"/>
    <mergeCell ref="Z4:Z5"/>
    <mergeCell ref="AA4:AA5"/>
    <mergeCell ref="AB4:AB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17.71"/>
    <col customWidth="1" min="3" max="4" width="18.71"/>
    <col customWidth="1" min="5" max="5" width="63.57"/>
    <col customWidth="1" min="6" max="14" width="12.14"/>
    <col customWidth="1" min="15" max="26" width="10.0"/>
  </cols>
  <sheetData>
    <row r="1" ht="14.25" customHeight="1">
      <c r="A1" s="2"/>
      <c r="B1" s="2"/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7.75" customHeight="1">
      <c r="A2" s="14" t="s">
        <v>3</v>
      </c>
      <c r="B2" s="14" t="s">
        <v>5</v>
      </c>
      <c r="C2" s="22" t="s">
        <v>6</v>
      </c>
      <c r="D2" s="22" t="s">
        <v>14</v>
      </c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24" t="s">
        <v>15</v>
      </c>
      <c r="B3" s="28" t="s">
        <v>18</v>
      </c>
      <c r="C3" s="17">
        <v>6.0</v>
      </c>
      <c r="D3" s="15">
        <f>C3*'Factores de Corrección'!E16</f>
        <v>6</v>
      </c>
      <c r="E3" s="31" t="s">
        <v>25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33"/>
      <c r="B4" s="28" t="s">
        <v>26</v>
      </c>
      <c r="C4" s="17">
        <v>3.0</v>
      </c>
      <c r="D4" s="15">
        <f>C4*'Factores de Corrección'!E17</f>
        <v>3</v>
      </c>
      <c r="E4" s="36" t="s">
        <v>28</v>
      </c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38"/>
      <c r="B5" s="28" t="s">
        <v>33</v>
      </c>
      <c r="C5" s="17">
        <v>1.5</v>
      </c>
      <c r="D5" s="15">
        <f>C5*'Factores de Corrección'!E18</f>
        <v>1.5</v>
      </c>
      <c r="E5" s="41" t="s">
        <v>34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24" t="s">
        <v>35</v>
      </c>
      <c r="B6" s="28" t="s">
        <v>18</v>
      </c>
      <c r="C6" s="17">
        <v>10.0</v>
      </c>
      <c r="D6" s="15">
        <f>C6*'Factores de Corrección'!E19</f>
        <v>10</v>
      </c>
      <c r="E6" s="31" t="s">
        <v>36</v>
      </c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33"/>
      <c r="B7" s="28" t="s">
        <v>26</v>
      </c>
      <c r="C7" s="17">
        <v>4.0</v>
      </c>
      <c r="D7" s="15">
        <f>C7*'Factores de Corrección'!E20</f>
        <v>4</v>
      </c>
      <c r="E7" s="36" t="s">
        <v>38</v>
      </c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38"/>
      <c r="B8" s="28" t="s">
        <v>33</v>
      </c>
      <c r="C8" s="17">
        <v>2.0</v>
      </c>
      <c r="D8" s="15">
        <f>C8*'Factores de Corrección'!E21</f>
        <v>2</v>
      </c>
      <c r="E8" s="41" t="s">
        <v>39</v>
      </c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4" t="s">
        <v>40</v>
      </c>
      <c r="B9" s="28" t="s">
        <v>18</v>
      </c>
      <c r="C9" s="17">
        <v>16.0</v>
      </c>
      <c r="D9" s="15">
        <f>C9*'Factores de Corrección'!E22</f>
        <v>16</v>
      </c>
      <c r="E9" s="31" t="s">
        <v>41</v>
      </c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33"/>
      <c r="B10" s="28" t="s">
        <v>26</v>
      </c>
      <c r="C10" s="17">
        <v>8.0</v>
      </c>
      <c r="D10" s="15">
        <f>C10*'Factores de Corrección'!E23</f>
        <v>8</v>
      </c>
      <c r="E10" s="36" t="s">
        <v>42</v>
      </c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38"/>
      <c r="B11" s="28" t="s">
        <v>33</v>
      </c>
      <c r="C11" s="17">
        <v>4.0</v>
      </c>
      <c r="D11" s="15">
        <f>C11*'Factores de Corrección'!E24</f>
        <v>4</v>
      </c>
      <c r="E11" s="41" t="s">
        <v>44</v>
      </c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4" t="s">
        <v>45</v>
      </c>
      <c r="B12" s="28" t="s">
        <v>18</v>
      </c>
      <c r="C12" s="17">
        <v>16.0</v>
      </c>
      <c r="D12" s="15">
        <f>C12*'Factores de Corrección'!E25</f>
        <v>16</v>
      </c>
      <c r="E12" s="43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33"/>
      <c r="B13" s="28" t="s">
        <v>26</v>
      </c>
      <c r="C13" s="17">
        <v>8.0</v>
      </c>
      <c r="D13" s="15">
        <f>C13*'Factores de Corrección'!E26</f>
        <v>8</v>
      </c>
      <c r="E13" s="4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8"/>
      <c r="B14" s="28" t="s">
        <v>33</v>
      </c>
      <c r="C14" s="17">
        <v>4.0</v>
      </c>
      <c r="D14" s="15">
        <f>C14*'Factores de Corrección'!E27</f>
        <v>4</v>
      </c>
      <c r="E14" s="47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4" t="s">
        <v>46</v>
      </c>
      <c r="B15" s="28" t="s">
        <v>18</v>
      </c>
      <c r="C15" s="15">
        <v>32.0</v>
      </c>
      <c r="D15" s="15">
        <f>C15*'Factores de Corrección'!E28</f>
        <v>32</v>
      </c>
      <c r="E15" s="31" t="s">
        <v>47</v>
      </c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3"/>
      <c r="B16" s="28" t="s">
        <v>26</v>
      </c>
      <c r="C16" s="15">
        <v>16.0</v>
      </c>
      <c r="D16" s="15">
        <f>C16*'Factores de Corrección'!E29</f>
        <v>16</v>
      </c>
      <c r="E16" s="36" t="s">
        <v>49</v>
      </c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8"/>
      <c r="B17" s="28" t="s">
        <v>33</v>
      </c>
      <c r="C17" s="17">
        <v>4.0</v>
      </c>
      <c r="D17" s="15">
        <f>C17*'Factores de Corrección'!E30</f>
        <v>4</v>
      </c>
      <c r="E17" s="41" t="s">
        <v>51</v>
      </c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53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3:A5"/>
    <mergeCell ref="A6:A8"/>
    <mergeCell ref="A9:A11"/>
    <mergeCell ref="A12:A14"/>
    <mergeCell ref="A15:A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86"/>
    <col customWidth="1" min="2" max="2" width="12.14"/>
    <col customWidth="1" min="3" max="3" width="17.29"/>
    <col customWidth="1" min="4" max="4" width="30.43"/>
    <col customWidth="1" min="5" max="5" width="12.14"/>
    <col customWidth="1" min="6" max="15" width="12.29"/>
    <col customWidth="1" min="16" max="26" width="10.0"/>
  </cols>
  <sheetData>
    <row r="1" ht="12.75" customHeight="1">
      <c r="A1" s="1"/>
      <c r="B1" s="1"/>
      <c r="C1" s="1"/>
      <c r="D1" s="1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1"/>
      <c r="B2" s="74" t="s">
        <v>91</v>
      </c>
      <c r="C2" s="75"/>
      <c r="D2" s="75"/>
      <c r="E2" s="7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"/>
      <c r="B3" s="1"/>
      <c r="C3" s="1"/>
      <c r="D3" s="1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77" t="s">
        <v>92</v>
      </c>
      <c r="C4" s="75"/>
      <c r="D4" s="76"/>
      <c r="E4" s="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"/>
      <c r="B5" s="79" t="s">
        <v>52</v>
      </c>
      <c r="C5" s="75"/>
      <c r="D5" s="76"/>
      <c r="E5" s="22" t="s">
        <v>94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81" t="s">
        <v>95</v>
      </c>
      <c r="C6" s="75"/>
      <c r="D6" s="76"/>
      <c r="E6" s="82">
        <v>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"/>
      <c r="B7" s="81"/>
      <c r="C7" s="75"/>
      <c r="D7" s="76"/>
      <c r="E7" s="83">
        <v>1.0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"/>
      <c r="B8" s="81"/>
      <c r="C8" s="75"/>
      <c r="D8" s="76"/>
      <c r="E8" s="83">
        <v>1.0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"/>
      <c r="B9" s="81"/>
      <c r="C9" s="75"/>
      <c r="D9" s="76"/>
      <c r="E9" s="83">
        <v>1.0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"/>
      <c r="B10" s="81"/>
      <c r="C10" s="75"/>
      <c r="D10" s="76"/>
      <c r="E10" s="83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"/>
      <c r="B11" s="1"/>
      <c r="C11" s="1"/>
      <c r="D11" s="1" t="s">
        <v>96</v>
      </c>
      <c r="E11" s="84">
        <f>PRODUCT(E6:E10)</f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"/>
      <c r="B12" s="1"/>
      <c r="C12" s="1"/>
      <c r="D12" s="1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"/>
      <c r="B13" s="1"/>
      <c r="C13" s="1"/>
      <c r="D13" s="1"/>
      <c r="E13" s="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"/>
      <c r="B14" s="77" t="s">
        <v>97</v>
      </c>
      <c r="C14" s="75"/>
      <c r="D14" s="76"/>
      <c r="E14" s="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"/>
      <c r="B15" s="14" t="s">
        <v>3</v>
      </c>
      <c r="C15" s="14" t="s">
        <v>5</v>
      </c>
      <c r="D15" s="22" t="s">
        <v>52</v>
      </c>
      <c r="E15" s="22" t="s">
        <v>94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"/>
      <c r="B16" s="24" t="s">
        <v>15</v>
      </c>
      <c r="C16" s="85" t="s">
        <v>18</v>
      </c>
      <c r="D16" s="1"/>
      <c r="E16" s="15">
        <v>1.0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"/>
      <c r="B17" s="33"/>
      <c r="C17" s="86" t="s">
        <v>26</v>
      </c>
      <c r="D17" s="1"/>
      <c r="E17" s="15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"/>
      <c r="B18" s="38"/>
      <c r="C18" s="87" t="s">
        <v>33</v>
      </c>
      <c r="D18" s="1"/>
      <c r="E18" s="15">
        <v>1.0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"/>
      <c r="B19" s="24" t="s">
        <v>35</v>
      </c>
      <c r="C19" s="85" t="s">
        <v>18</v>
      </c>
      <c r="D19" s="1"/>
      <c r="E19" s="17">
        <v>1.0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"/>
      <c r="B20" s="33"/>
      <c r="C20" s="86" t="s">
        <v>26</v>
      </c>
      <c r="D20" s="1"/>
      <c r="E20" s="17">
        <v>1.0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"/>
      <c r="B21" s="38"/>
      <c r="C21" s="87" t="s">
        <v>33</v>
      </c>
      <c r="D21" s="88"/>
      <c r="E21" s="17">
        <v>1.0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"/>
      <c r="B22" s="24" t="s">
        <v>40</v>
      </c>
      <c r="C22" s="85" t="s">
        <v>18</v>
      </c>
      <c r="D22" s="1"/>
      <c r="E22" s="17">
        <v>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"/>
      <c r="B23" s="33"/>
      <c r="C23" s="86" t="s">
        <v>26</v>
      </c>
      <c r="D23" s="1"/>
      <c r="E23" s="17">
        <v>1.0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"/>
      <c r="B24" s="38"/>
      <c r="C24" s="87" t="s">
        <v>33</v>
      </c>
      <c r="D24" s="1"/>
      <c r="E24" s="17">
        <v>1.0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"/>
      <c r="B25" s="24" t="s">
        <v>45</v>
      </c>
      <c r="C25" s="85" t="s">
        <v>18</v>
      </c>
      <c r="D25" s="1"/>
      <c r="E25" s="15">
        <v>1.0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"/>
      <c r="B26" s="33"/>
      <c r="C26" s="86" t="s">
        <v>26</v>
      </c>
      <c r="D26" s="1"/>
      <c r="E26" s="15">
        <v>1.0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"/>
      <c r="B27" s="38"/>
      <c r="C27" s="87" t="s">
        <v>33</v>
      </c>
      <c r="D27" s="1"/>
      <c r="E27" s="15">
        <v>1.0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"/>
      <c r="B28" s="24" t="s">
        <v>46</v>
      </c>
      <c r="C28" s="85" t="s">
        <v>18</v>
      </c>
      <c r="D28" s="1"/>
      <c r="E28" s="15">
        <v>1.0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"/>
      <c r="B29" s="33"/>
      <c r="C29" s="86" t="s">
        <v>26</v>
      </c>
      <c r="D29" s="1"/>
      <c r="E29" s="15">
        <v>1.0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"/>
      <c r="B30" s="38"/>
      <c r="C30" s="87" t="s">
        <v>33</v>
      </c>
      <c r="D30" s="1"/>
      <c r="E30" s="15">
        <v>1.0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"/>
      <c r="B31" s="1"/>
      <c r="C31" s="1"/>
      <c r="D31" s="1"/>
      <c r="E31" s="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5:D5"/>
    <mergeCell ref="B2:E2"/>
    <mergeCell ref="B4:D4"/>
    <mergeCell ref="B8:D8"/>
    <mergeCell ref="B9:D9"/>
    <mergeCell ref="B7:D7"/>
    <mergeCell ref="B6:D6"/>
    <mergeCell ref="B10:D10"/>
    <mergeCell ref="B14:D14"/>
    <mergeCell ref="B16:B18"/>
    <mergeCell ref="B19:B21"/>
    <mergeCell ref="B22:B24"/>
    <mergeCell ref="B28:B30"/>
    <mergeCell ref="B25:B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30.0"/>
    <col customWidth="1" hidden="1" min="3" max="3" width="17.71"/>
    <col customWidth="1" min="4" max="4" width="18.71"/>
    <col customWidth="1" hidden="1" min="5" max="5" width="12.14"/>
    <col customWidth="1" min="6" max="7" width="12.14"/>
    <col customWidth="1" min="8" max="17" width="12.29"/>
    <col customWidth="1" min="18" max="26" width="10.0"/>
  </cols>
  <sheetData>
    <row r="1" ht="14.25" customHeight="1">
      <c r="A1" s="1"/>
      <c r="B1" s="90"/>
      <c r="C1" s="90"/>
      <c r="D1" s="90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1"/>
      <c r="B2" s="91" t="s">
        <v>104</v>
      </c>
      <c r="C2" s="92" t="s">
        <v>105</v>
      </c>
      <c r="D2" s="93" t="s">
        <v>106</v>
      </c>
      <c r="E2" s="94" t="s">
        <v>107</v>
      </c>
      <c r="F2" s="95" t="s">
        <v>108</v>
      </c>
      <c r="G2" s="96" t="s">
        <v>109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"/>
      <c r="B3" s="97" t="s">
        <v>110</v>
      </c>
      <c r="C3" s="98">
        <v>0.0</v>
      </c>
      <c r="D3" s="99">
        <v>0.06</v>
      </c>
      <c r="E3" s="98">
        <f t="shared" ref="E3:E14" si="1">(C3/8)</f>
        <v>0</v>
      </c>
      <c r="F3" s="100" t="s">
        <v>111</v>
      </c>
      <c r="G3" s="101">
        <f>'Estimación'!S6</f>
        <v>24.5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97" t="s">
        <v>112</v>
      </c>
      <c r="C4" s="98">
        <v>0.0</v>
      </c>
      <c r="D4" s="99">
        <v>0.06</v>
      </c>
      <c r="E4" s="98">
        <f t="shared" si="1"/>
        <v>0</v>
      </c>
      <c r="F4" s="100" t="s">
        <v>113</v>
      </c>
      <c r="G4" s="101">
        <f>'Estimación'!T6</f>
        <v>24.5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"/>
      <c r="B5" s="97" t="s">
        <v>115</v>
      </c>
      <c r="C5" s="98">
        <v>0.0</v>
      </c>
      <c r="D5" s="99">
        <v>0.1</v>
      </c>
      <c r="E5" s="98">
        <f t="shared" si="1"/>
        <v>0</v>
      </c>
      <c r="F5" s="100" t="s">
        <v>113</v>
      </c>
      <c r="G5" s="101">
        <f>'Estimación'!U6</f>
        <v>39.25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97" t="s">
        <v>116</v>
      </c>
      <c r="C6" s="98">
        <v>0.0</v>
      </c>
      <c r="D6" s="99">
        <v>0.13</v>
      </c>
      <c r="E6" s="98">
        <f t="shared" si="1"/>
        <v>0</v>
      </c>
      <c r="F6" s="100" t="s">
        <v>117</v>
      </c>
      <c r="G6" s="101">
        <f>'Estimación'!V6</f>
        <v>51.5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"/>
      <c r="B7" s="97" t="s">
        <v>118</v>
      </c>
      <c r="C7" s="98">
        <v>0.0</v>
      </c>
      <c r="D7" s="99">
        <v>0.44</v>
      </c>
      <c r="E7" s="98">
        <f t="shared" si="1"/>
        <v>0</v>
      </c>
      <c r="F7" s="100" t="s">
        <v>117</v>
      </c>
      <c r="G7" s="101">
        <f>'Estimación'!W6</f>
        <v>167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"/>
      <c r="B8" s="97" t="s">
        <v>119</v>
      </c>
      <c r="C8" s="98">
        <v>0.0</v>
      </c>
      <c r="D8" s="99">
        <v>0.08</v>
      </c>
      <c r="E8" s="98">
        <f t="shared" si="1"/>
        <v>0</v>
      </c>
      <c r="F8" s="100" t="s">
        <v>117</v>
      </c>
      <c r="G8" s="101">
        <f>'Estimación'!X6</f>
        <v>32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"/>
      <c r="B9" s="97" t="s">
        <v>120</v>
      </c>
      <c r="C9" s="98">
        <v>0.0</v>
      </c>
      <c r="D9" s="99">
        <v>0.05</v>
      </c>
      <c r="E9" s="98">
        <f t="shared" si="1"/>
        <v>0</v>
      </c>
      <c r="F9" s="100" t="s">
        <v>113</v>
      </c>
      <c r="G9" s="101">
        <f>'Estimación'!Y6</f>
        <v>20.75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"/>
      <c r="B10" s="97" t="s">
        <v>121</v>
      </c>
      <c r="C10" s="98">
        <v>0.0</v>
      </c>
      <c r="D10" s="99">
        <v>0.03</v>
      </c>
      <c r="E10" s="98">
        <f t="shared" si="1"/>
        <v>0</v>
      </c>
      <c r="F10" s="100" t="s">
        <v>117</v>
      </c>
      <c r="G10" s="101">
        <f>'Estimación'!Z6</f>
        <v>13.5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"/>
      <c r="B11" s="97" t="s">
        <v>122</v>
      </c>
      <c r="C11" s="98">
        <v>0.0</v>
      </c>
      <c r="D11" s="99">
        <v>0.03</v>
      </c>
      <c r="E11" s="98">
        <f t="shared" si="1"/>
        <v>0</v>
      </c>
      <c r="F11" s="100" t="s">
        <v>117</v>
      </c>
      <c r="G11" s="101">
        <f>'Estimación'!AA6</f>
        <v>13.5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"/>
      <c r="B12" s="97" t="s">
        <v>123</v>
      </c>
      <c r="C12" s="98">
        <v>0.0</v>
      </c>
      <c r="D12" s="99">
        <v>0.02</v>
      </c>
      <c r="E12" s="98">
        <f t="shared" si="1"/>
        <v>0</v>
      </c>
      <c r="F12" s="100" t="s">
        <v>124</v>
      </c>
      <c r="G12" s="101">
        <f>'Estimación'!AB6</f>
        <v>9.25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"/>
      <c r="B13" s="97" t="s">
        <v>125</v>
      </c>
      <c r="C13" s="98">
        <v>0.0</v>
      </c>
      <c r="D13" s="1"/>
      <c r="E13" s="98">
        <f t="shared" si="1"/>
        <v>0</v>
      </c>
      <c r="F13" s="100" t="s">
        <v>126</v>
      </c>
      <c r="G13" s="101" t="str">
        <f>'Estimación'!AC6</f>
        <v/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"/>
      <c r="B14" s="97" t="s">
        <v>127</v>
      </c>
      <c r="C14" s="98">
        <v>0.0</v>
      </c>
      <c r="D14" s="1"/>
      <c r="E14" s="98">
        <f t="shared" si="1"/>
        <v>0</v>
      </c>
      <c r="F14" s="100" t="s">
        <v>126</v>
      </c>
      <c r="G14" s="101" t="str">
        <f>'Estimación'!AD6</f>
        <v/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"/>
      <c r="B15" s="1"/>
      <c r="C15" s="98">
        <v>0.0</v>
      </c>
      <c r="D15" s="1"/>
      <c r="E15" s="98">
        <f>ROUNDUP(C15/8,0)</f>
        <v>0</v>
      </c>
      <c r="F15" s="1"/>
      <c r="G15" s="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"/>
      <c r="B16" s="102" t="s">
        <v>129</v>
      </c>
      <c r="C16" s="103">
        <f t="shared" ref="C16:E16" si="2">SUM(C3:C15)</f>
        <v>0</v>
      </c>
      <c r="D16" s="104">
        <f t="shared" si="2"/>
        <v>1</v>
      </c>
      <c r="E16" s="103">
        <f t="shared" si="2"/>
        <v>0</v>
      </c>
      <c r="F16" s="105"/>
      <c r="G16" s="106">
        <f>SUM(G3:G14)</f>
        <v>395.75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"/>
      <c r="B17" s="1"/>
      <c r="C17" s="1"/>
      <c r="D17" s="1"/>
      <c r="E17" s="1"/>
      <c r="F17" s="1"/>
      <c r="G17" s="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"/>
      <c r="B18" s="1"/>
      <c r="C18" s="1"/>
      <c r="D18" s="1"/>
      <c r="E18" s="1"/>
      <c r="F18" s="1"/>
      <c r="G18" s="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"/>
      <c r="B19" s="1"/>
      <c r="C19" s="1"/>
      <c r="D19" s="1"/>
      <c r="E19" s="1"/>
      <c r="F19" s="1"/>
      <c r="G19" s="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"/>
      <c r="B20" s="1"/>
      <c r="C20" s="1"/>
      <c r="D20" s="1"/>
      <c r="E20" s="1"/>
      <c r="F20" s="107" t="s">
        <v>108</v>
      </c>
      <c r="G20" s="96" t="s">
        <v>109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"/>
      <c r="B21" s="1"/>
      <c r="C21" s="1"/>
      <c r="D21" s="1"/>
      <c r="E21" s="1"/>
      <c r="F21" s="108" t="s">
        <v>111</v>
      </c>
      <c r="G21" s="101">
        <f t="shared" ref="G21:G24" si="3">SUMIF($F$3:$F$14,F21,$G$3:$G$14)</f>
        <v>24.5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"/>
      <c r="B22" s="1"/>
      <c r="C22" s="1"/>
      <c r="D22" s="1"/>
      <c r="E22" s="1"/>
      <c r="F22" s="108" t="s">
        <v>113</v>
      </c>
      <c r="G22" s="101">
        <f t="shared" si="3"/>
        <v>84.5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"/>
      <c r="B23" s="1"/>
      <c r="C23" s="1"/>
      <c r="D23" s="1"/>
      <c r="E23" s="1"/>
      <c r="F23" s="108" t="s">
        <v>117</v>
      </c>
      <c r="G23" s="101">
        <f t="shared" si="3"/>
        <v>277.5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"/>
      <c r="B24" s="1"/>
      <c r="C24" s="1"/>
      <c r="D24" s="1"/>
      <c r="E24" s="1"/>
      <c r="F24" s="108" t="s">
        <v>124</v>
      </c>
      <c r="G24" s="101">
        <f t="shared" si="3"/>
        <v>9.25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"/>
      <c r="B25" s="1"/>
      <c r="C25" s="1"/>
      <c r="D25" s="1"/>
      <c r="E25" s="1"/>
      <c r="F25" s="109"/>
      <c r="G25" s="106">
        <f>SUM(G21:G24)</f>
        <v>395.75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1"/>
      <c r="B26" s="1"/>
      <c r="C26" s="1"/>
      <c r="D26" s="1"/>
      <c r="E26" s="1"/>
      <c r="F26" s="1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