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17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<sst xmlns="http://schemas.openxmlformats.org/spreadsheetml/2006/main" count="12" uniqueCount="12">
  <si>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已知条件</t>
  </si>
  <si>
    <t>B常数</t>
  </si>
  <si>
    <t>R值</t>
  </si>
  <si>
    <t>计算公式：Rt =R*EXP(B*(1/T1-1/T2)</t>
  </si>
  <si>
    <t>说明：1、Rt 是热敏电阻在T1温度下的阻值；        </t>
  </si>
  <si>
    <t>          2、R是热敏电阻在T2常温下的标称阻值；   </t>
  </si>
  <si>
    <t>          3、B值是热敏电阻的重要参数； </t>
  </si>
  <si>
    <t>          4、EXP是e的n次方；                              </t>
  </si>
  <si>
    <t>          5、这里T1和T2指的是K度即开尔文温度，K度=273.15(绝对温度)+摄氏度；</t>
  </si>
  <si>
    <t>T</t>
  </si>
  <si>
    <t>R</t>
  </si>
  <si>
    <t>ADC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</si>
</sst>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topLeftCell="A2" workbookViewId="0">
      <selection activeCell="K7" sqref="K7"/>
    </sheetView>
  </sheetViews>
  <sheetFormatPr defaultColWidth="9" defaultRowHeight="14" outlineLevelCol="6"/>
  <cols>
    <col min="2" max="2" width="17.5454545454545"/>
    <col min="3" max="3" width="12.8181818181818"/>
    <col min="4" max="4" width="8.54545454545454" customWidth="1"/>
    <col min="5" max="5" width="26.3636363636364" customWidth="1"/>
    <col min="6" max="6" width="17.5454545454545"/>
    <col min="8" max="8" width="17.5454545454545"/>
  </cols>
  <sheetData>
    <row r="1" ht="18" customHeight="1" spans="1:3">
      <c r="A1" t="s">
        <v>0</v>
      </c>
      <c r="B1" t="s">
        <v>1</v>
      </c>
      <c r="C1">
        <v>3950</v>
      </c>
    </row>
    <row r="2" spans="2:3">
      <c r="B2" t="s">
        <v>2</v>
      </c>
      <c r="C2">
        <v>10</v>
      </c>
    </row>
    <row r="3" ht="16.5" customHeight="1" spans="1:1">
      <c r="A3" t="s">
        <v>3</v>
      </c>
    </row>
    <row r="4" ht="15" customHeight="1" spans="1:1">
      <c r="A4" t="s">
        <v>4</v>
      </c>
    </row>
    <row r="5" ht="15" customHeight="1" spans="1:1">
      <c r="A5" t="s">
        <v>5</v>
      </c>
    </row>
    <row r="6" ht="15" customHeight="1" spans="1:1">
      <c r="A6" t="s">
        <v>6</v>
      </c>
    </row>
    <row r="7" ht="15" customHeight="1" spans="1:1">
      <c r="A7" t="s">
        <v>7</v>
      </c>
    </row>
    <row r="8" ht="30.75" customHeight="1" spans="1:1">
      <c r="A8" t="s">
        <v>8</v>
      </c>
    </row>
    <row r="9" spans="1:3">
      <c r="A9" t="s">
        <v>9</v>
      </c>
      <c r="B9" t="s">
        <v>10</v>
      </c>
      <c r="C9" t="s">
        <v>11</v>
      </c>
    </row>
    <row r="10" spans="1:7">
      <c r="A10">
        <v>0</v>
      </c>
      <c r="B10">
        <f>10*EXP(3950/(A10+273.15)-3950/(25+273.15))</f>
        <v>33.6206037214357</v>
      </c>
      <c r="C10">
        <f t="shared" ref="C10:C41" si="0">ROUND(1024*10.15/(B10+10.15),0)</f>
        <v>237</v>
      </c>
      <c r="E10">
        <v>-15</v>
      </c>
      <c r="F10">
        <f>100*EXP(3950/(E10+273.15)-3950/(25+273.15))</f>
        <v>778.981075798084</v>
      </c>
      <c r="G10">
        <f>ROUND(1024*10/(F10+10),0)</f>
        <v>13</v>
      </c>
    </row>
    <row r="11" spans="1:3">
      <c r="A11">
        <v>0.5</v>
      </c>
      <c r="B11">
        <f>10*EXP(3950/(A11+273.15)-3950/(25+273.15))</f>
        <v>32.7439036209817</v>
      </c>
      <c r="C11">
        <f t="shared" si="0"/>
        <v>242</v>
      </c>
    </row>
    <row r="12" spans="1:3">
      <c r="A12">
        <v>1</v>
      </c>
      <c r="B12">
        <f>10*EXP(3950/(A12+273.15)-3950/(25+273.15))</f>
        <v>31.8931382723054</v>
      </c>
      <c r="C12">
        <f t="shared" si="0"/>
        <v>247</v>
      </c>
    </row>
    <row r="13" spans="1:3">
      <c r="A13">
        <v>1.5</v>
      </c>
      <c r="B13">
        <f t="shared" ref="B13:B44" si="1">10*EXP(3950/(A13+273.15)-3950/(25+273.15))</f>
        <v>31.0674556060194</v>
      </c>
      <c r="C13">
        <f t="shared" si="0"/>
        <v>252</v>
      </c>
    </row>
    <row r="14" spans="1:3">
      <c r="A14">
        <v>2</v>
      </c>
      <c r="B14">
        <f t="shared" si="1"/>
        <v>30.266034194018</v>
      </c>
      <c r="C14">
        <f t="shared" si="0"/>
        <v>257</v>
      </c>
    </row>
    <row r="15" spans="1:3">
      <c r="A15">
        <v>2.5</v>
      </c>
      <c r="B15">
        <f t="shared" si="1"/>
        <v>29.4880820562786</v>
      </c>
      <c r="C15">
        <f t="shared" si="0"/>
        <v>262</v>
      </c>
    </row>
    <row r="16" spans="1:3">
      <c r="A16">
        <v>3</v>
      </c>
      <c r="B16">
        <f t="shared" si="1"/>
        <v>28.7328355175606</v>
      </c>
      <c r="C16">
        <f t="shared" si="0"/>
        <v>267</v>
      </c>
    </row>
    <row r="17" spans="1:3">
      <c r="A17">
        <v>3.5</v>
      </c>
      <c r="B17">
        <f t="shared" si="1"/>
        <v>27.9995581117759</v>
      </c>
      <c r="C17">
        <f t="shared" si="0"/>
        <v>272</v>
      </c>
    </row>
    <row r="18" spans="1:3">
      <c r="A18">
        <v>4</v>
      </c>
      <c r="B18">
        <f t="shared" si="1"/>
        <v>27.2875395319117</v>
      </c>
      <c r="C18">
        <f t="shared" si="0"/>
        <v>278</v>
      </c>
    </row>
    <row r="19" spans="1:3">
      <c r="A19">
        <v>4.5</v>
      </c>
      <c r="B19">
        <f t="shared" si="1"/>
        <v>26.5960946234836</v>
      </c>
      <c r="C19">
        <f t="shared" si="0"/>
        <v>283</v>
      </c>
    </row>
    <row r="20" spans="1:3">
      <c r="A20">
        <v>5</v>
      </c>
      <c r="B20">
        <f t="shared" si="1"/>
        <v>25.9245624195935</v>
      </c>
      <c r="C20">
        <f t="shared" si="0"/>
        <v>288</v>
      </c>
    </row>
    <row r="21" spans="1:3">
      <c r="A21">
        <v>5.5</v>
      </c>
      <c r="B21">
        <f t="shared" si="1"/>
        <v>25.2723052157589</v>
      </c>
      <c r="C21">
        <f t="shared" si="0"/>
        <v>293</v>
      </c>
    </row>
    <row r="22" spans="1:7">
      <c r="A22">
        <v>6</v>
      </c>
      <c r="B22">
        <f t="shared" si="1"/>
        <v>24.6387076827622</v>
      </c>
      <c r="C22">
        <f t="shared" si="0"/>
        <v>299</v>
      </c>
      <c r="E22">
        <v>40</v>
      </c>
      <c r="F22">
        <f>100*EXP(3950/(E22+273.15)-3950/(25+273.15))</f>
        <v>53.0146685940967</v>
      </c>
      <c r="G22">
        <f>ROUND(1024*10/(F22+10),0)</f>
        <v>163</v>
      </c>
    </row>
    <row r="23" spans="1:7">
      <c r="A23">
        <v>6.5</v>
      </c>
      <c r="B23">
        <f t="shared" si="1"/>
        <v>24.023176015854</v>
      </c>
      <c r="C23">
        <f t="shared" si="0"/>
        <v>304</v>
      </c>
      <c r="E23">
        <v>40.5</v>
      </c>
      <c r="F23">
        <f t="shared" ref="F23:F54" si="2">100*EXP(3950/(E23+273.15)-3950/(25+273.15))</f>
        <v>51.9592946745876</v>
      </c>
      <c r="G23">
        <f t="shared" ref="G23:G54" si="3">ROUND(1024*10/(F23+10),0)</f>
        <v>165</v>
      </c>
    </row>
    <row r="24" spans="1:7">
      <c r="A24">
        <v>7</v>
      </c>
      <c r="B24">
        <f t="shared" si="1"/>
        <v>23.4251371187197</v>
      </c>
      <c r="C24">
        <f t="shared" si="0"/>
        <v>310</v>
      </c>
      <c r="E24">
        <v>41</v>
      </c>
      <c r="F24">
        <f t="shared" si="2"/>
        <v>50.9281899936969</v>
      </c>
      <c r="G24">
        <f t="shared" si="3"/>
        <v>168</v>
      </c>
    </row>
    <row r="25" spans="1:7">
      <c r="A25">
        <v>7.5</v>
      </c>
      <c r="B25">
        <f t="shared" si="1"/>
        <v>22.8440378206941</v>
      </c>
      <c r="C25">
        <f t="shared" si="0"/>
        <v>315</v>
      </c>
      <c r="E25">
        <v>41.5</v>
      </c>
      <c r="F25">
        <f t="shared" si="2"/>
        <v>49.9207270167571</v>
      </c>
      <c r="G25">
        <f t="shared" si="3"/>
        <v>171</v>
      </c>
    </row>
    <row r="26" spans="1:7">
      <c r="A26">
        <v>8</v>
      </c>
      <c r="B26">
        <f t="shared" si="1"/>
        <v>22.2793441257767</v>
      </c>
      <c r="C26">
        <f t="shared" si="0"/>
        <v>320</v>
      </c>
      <c r="E26">
        <v>42</v>
      </c>
      <c r="F26">
        <f t="shared" si="2"/>
        <v>48.9362961348718</v>
      </c>
      <c r="G26">
        <f t="shared" si="3"/>
        <v>174</v>
      </c>
    </row>
    <row r="27" spans="1:7">
      <c r="A27">
        <v>8.5</v>
      </c>
      <c r="B27">
        <f t="shared" si="1"/>
        <v>21.73054049207</v>
      </c>
      <c r="C27">
        <f t="shared" si="0"/>
        <v>326</v>
      </c>
      <c r="E27">
        <v>42.5</v>
      </c>
      <c r="F27">
        <f t="shared" si="2"/>
        <v>47.9743051063587</v>
      </c>
      <c r="G27">
        <f t="shared" si="3"/>
        <v>177</v>
      </c>
    </row>
    <row r="28" spans="1:7">
      <c r="A28">
        <v>9</v>
      </c>
      <c r="B28">
        <f t="shared" si="1"/>
        <v>21.1971291403242</v>
      </c>
      <c r="C28">
        <f t="shared" si="0"/>
        <v>332</v>
      </c>
      <c r="E28">
        <v>43</v>
      </c>
      <c r="F28">
        <f t="shared" si="2"/>
        <v>47.034178516995</v>
      </c>
      <c r="G28">
        <f t="shared" si="3"/>
        <v>180</v>
      </c>
    </row>
    <row r="29" spans="1:7">
      <c r="A29">
        <v>9.5</v>
      </c>
      <c r="B29">
        <f t="shared" si="1"/>
        <v>20.6786293903333</v>
      </c>
      <c r="C29">
        <f t="shared" si="0"/>
        <v>337</v>
      </c>
      <c r="E29">
        <v>43.5</v>
      </c>
      <c r="F29">
        <f t="shared" si="2"/>
        <v>46.1153572583877</v>
      </c>
      <c r="G29">
        <f t="shared" si="3"/>
        <v>182</v>
      </c>
    </row>
    <row r="30" spans="1:7">
      <c r="A30">
        <v>10</v>
      </c>
      <c r="B30">
        <f t="shared" si="1"/>
        <v>20.1745770239848</v>
      </c>
      <c r="C30">
        <f t="shared" si="0"/>
        <v>343</v>
      </c>
      <c r="E30">
        <v>44</v>
      </c>
      <c r="F30">
        <f t="shared" si="2"/>
        <v>45.2172980238146</v>
      </c>
      <c r="G30">
        <f t="shared" si="3"/>
        <v>185</v>
      </c>
    </row>
    <row r="31" spans="1:7">
      <c r="A31">
        <v>10.5</v>
      </c>
      <c r="B31">
        <f t="shared" si="1"/>
        <v>19.6845236738201</v>
      </c>
      <c r="C31">
        <f t="shared" si="0"/>
        <v>348</v>
      </c>
      <c r="E31">
        <v>44.5</v>
      </c>
      <c r="F31">
        <f t="shared" si="2"/>
        <v>44.3394728209108</v>
      </c>
      <c r="G31">
        <f t="shared" si="3"/>
        <v>188</v>
      </c>
    </row>
    <row r="32" spans="1:7">
      <c r="A32">
        <v>11</v>
      </c>
      <c r="B32">
        <f t="shared" si="1"/>
        <v>19.2080362360138</v>
      </c>
      <c r="C32">
        <f t="shared" si="0"/>
        <v>354</v>
      </c>
      <c r="E32">
        <v>45</v>
      </c>
      <c r="F32">
        <f t="shared" si="2"/>
        <v>43.4813685005947</v>
      </c>
      <c r="G32">
        <f t="shared" si="3"/>
        <v>191</v>
      </c>
    </row>
    <row r="33" spans="1:7">
      <c r="A33">
        <v>11.5</v>
      </c>
      <c r="B33">
        <f t="shared" si="1"/>
        <v>18.7446963067315</v>
      </c>
      <c r="C33">
        <f t="shared" si="0"/>
        <v>360</v>
      </c>
      <c r="E33">
        <v>45.5</v>
      </c>
      <c r="F33">
        <f t="shared" si="2"/>
        <v>42.6424863016552</v>
      </c>
      <c r="G33">
        <f t="shared" si="3"/>
        <v>195</v>
      </c>
    </row>
    <row r="34" spans="1:7">
      <c r="A34">
        <v>12</v>
      </c>
      <c r="B34">
        <f t="shared" si="1"/>
        <v>18.2940996408711</v>
      </c>
      <c r="C34">
        <f t="shared" si="0"/>
        <v>365</v>
      </c>
      <c r="E34">
        <v>46</v>
      </c>
      <c r="F34">
        <f t="shared" si="2"/>
        <v>41.82234141044</v>
      </c>
      <c r="G34">
        <f t="shared" si="3"/>
        <v>198</v>
      </c>
    </row>
    <row r="35" spans="1:7">
      <c r="A35">
        <v>12.5</v>
      </c>
      <c r="B35">
        <f t="shared" si="1"/>
        <v>17.8558556322379</v>
      </c>
      <c r="C35">
        <f t="shared" si="0"/>
        <v>371</v>
      </c>
      <c r="E35">
        <v>46.5</v>
      </c>
      <c r="F35">
        <f t="shared" si="2"/>
        <v>41.0204625351087</v>
      </c>
      <c r="G35">
        <f t="shared" si="3"/>
        <v>201</v>
      </c>
    </row>
    <row r="36" spans="1:7">
      <c r="A36">
        <v>13</v>
      </c>
      <c r="B36">
        <f t="shared" si="1"/>
        <v>17.4295868142478</v>
      </c>
      <c r="C36">
        <f t="shared" si="0"/>
        <v>377</v>
      </c>
      <c r="E36">
        <v>47</v>
      </c>
      <c r="F36">
        <f t="shared" si="2"/>
        <v>40.2363914939353</v>
      </c>
      <c r="G36">
        <f t="shared" si="3"/>
        <v>204</v>
      </c>
    </row>
    <row r="37" spans="1:7">
      <c r="A37">
        <v>13.5</v>
      </c>
      <c r="B37">
        <f t="shared" si="1"/>
        <v>17.014928380292</v>
      </c>
      <c r="C37">
        <f t="shared" si="0"/>
        <v>383</v>
      </c>
      <c r="E37">
        <v>47.5</v>
      </c>
      <c r="F37">
        <f t="shared" si="2"/>
        <v>39.4696828171588</v>
      </c>
      <c r="G37">
        <f t="shared" si="3"/>
        <v>207</v>
      </c>
    </row>
    <row r="38" spans="1:7">
      <c r="A38">
        <v>14</v>
      </c>
      <c r="B38">
        <f t="shared" si="1"/>
        <v>16.611527722936</v>
      </c>
      <c r="C38">
        <f t="shared" si="0"/>
        <v>388</v>
      </c>
      <c r="E38">
        <v>48</v>
      </c>
      <c r="F38">
        <f t="shared" si="2"/>
        <v>38.719903361909</v>
      </c>
      <c r="G38">
        <f t="shared" si="3"/>
        <v>210</v>
      </c>
    </row>
    <row r="39" spans="1:7">
      <c r="A39">
        <v>14.5</v>
      </c>
      <c r="B39">
        <f t="shared" si="1"/>
        <v>16.2190439911632</v>
      </c>
      <c r="C39">
        <f t="shared" si="0"/>
        <v>394</v>
      </c>
      <c r="E39">
        <v>48.5</v>
      </c>
      <c r="F39">
        <f t="shared" si="2"/>
        <v>37.9866319397421</v>
      </c>
      <c r="G39">
        <f t="shared" si="3"/>
        <v>213</v>
      </c>
    </row>
    <row r="40" spans="1:7">
      <c r="A40">
        <v>15</v>
      </c>
      <c r="B40">
        <f t="shared" si="1"/>
        <v>15.8371476649081</v>
      </c>
      <c r="C40">
        <f t="shared" si="0"/>
        <v>400</v>
      </c>
      <c r="E40">
        <v>49</v>
      </c>
      <c r="F40">
        <f t="shared" si="2"/>
        <v>37.269458956346</v>
      </c>
      <c r="G40">
        <f t="shared" si="3"/>
        <v>217</v>
      </c>
    </row>
    <row r="41" spans="1:7">
      <c r="A41">
        <v>15.5</v>
      </c>
      <c r="B41">
        <f t="shared" si="1"/>
        <v>15.4655201461574</v>
      </c>
      <c r="C41">
        <f t="shared" si="0"/>
        <v>406</v>
      </c>
      <c r="E41">
        <v>49.5</v>
      </c>
      <c r="F41">
        <f t="shared" si="2"/>
        <v>36.5679860629875</v>
      </c>
      <c r="G41">
        <f t="shared" si="3"/>
        <v>220</v>
      </c>
    </row>
    <row r="42" spans="1:7">
      <c r="A42">
        <v>16</v>
      </c>
      <c r="B42">
        <f t="shared" si="1"/>
        <v>15.1038533659294</v>
      </c>
      <c r="C42">
        <f t="shared" ref="C42:C63" si="4">ROUND(1024*10.15/(B42+10.15),0)</f>
        <v>412</v>
      </c>
      <c r="E42">
        <v>50</v>
      </c>
      <c r="F42">
        <f t="shared" si="2"/>
        <v>35.8818258192908</v>
      </c>
      <c r="G42">
        <f t="shared" si="3"/>
        <v>223</v>
      </c>
    </row>
    <row r="43" spans="1:7">
      <c r="A43">
        <v>16.5</v>
      </c>
      <c r="B43">
        <f t="shared" si="1"/>
        <v>14.7518494064743</v>
      </c>
      <c r="C43">
        <f t="shared" si="4"/>
        <v>417</v>
      </c>
      <c r="E43">
        <v>50.5</v>
      </c>
      <c r="F43">
        <f t="shared" si="2"/>
        <v>35.2106013669531</v>
      </c>
      <c r="G43">
        <f t="shared" si="3"/>
        <v>226</v>
      </c>
    </row>
    <row r="44" spans="1:7">
      <c r="A44">
        <v>17</v>
      </c>
      <c r="B44">
        <f t="shared" si="1"/>
        <v>14.4092201380628</v>
      </c>
      <c r="C44">
        <f t="shared" si="4"/>
        <v>423</v>
      </c>
      <c r="E44">
        <v>51</v>
      </c>
      <c r="F44">
        <f t="shared" si="2"/>
        <v>34.5539461140141</v>
      </c>
      <c r="G44">
        <f t="shared" si="3"/>
        <v>230</v>
      </c>
    </row>
    <row r="45" spans="1:7">
      <c r="A45">
        <v>17.5</v>
      </c>
      <c r="B45">
        <f t="shared" ref="B45:B60" si="5">10*EXP(3950/(A45+273.15)-3950/(25+273.15))</f>
        <v>14.0756868697639</v>
      </c>
      <c r="C45">
        <f t="shared" si="4"/>
        <v>429</v>
      </c>
      <c r="E45">
        <v>51.5</v>
      </c>
      <c r="F45">
        <f t="shared" si="2"/>
        <v>33.9115034293169</v>
      </c>
      <c r="G45">
        <f t="shared" si="3"/>
        <v>233</v>
      </c>
    </row>
    <row r="46" spans="1:7">
      <c r="A46">
        <v>18</v>
      </c>
      <c r="B46">
        <f t="shared" si="5"/>
        <v>13.7509800136337</v>
      </c>
      <c r="C46">
        <f t="shared" si="4"/>
        <v>435</v>
      </c>
      <c r="E46">
        <v>52</v>
      </c>
      <c r="F46">
        <f t="shared" si="2"/>
        <v>33.2829263468033</v>
      </c>
      <c r="G46">
        <f t="shared" si="3"/>
        <v>237</v>
      </c>
    </row>
    <row r="47" spans="1:7">
      <c r="A47">
        <v>18.5</v>
      </c>
      <c r="B47">
        <f t="shared" si="5"/>
        <v>13.4348387617657</v>
      </c>
      <c r="C47">
        <f t="shared" si="4"/>
        <v>441</v>
      </c>
      <c r="E47">
        <v>52.5</v>
      </c>
      <c r="F47">
        <f t="shared" si="2"/>
        <v>32.6678772793064</v>
      </c>
      <c r="G47">
        <f t="shared" si="3"/>
        <v>240</v>
      </c>
    </row>
    <row r="48" spans="1:7">
      <c r="A48">
        <v>19</v>
      </c>
      <c r="B48">
        <f t="shared" si="5"/>
        <v>13.1270107756765</v>
      </c>
      <c r="C48">
        <f t="shared" si="4"/>
        <v>447</v>
      </c>
      <c r="E48">
        <v>53</v>
      </c>
      <c r="F48">
        <f t="shared" si="2"/>
        <v>32.0660277415123</v>
      </c>
      <c r="G48">
        <f t="shared" si="3"/>
        <v>243</v>
      </c>
    </row>
    <row r="49" spans="1:7">
      <c r="A49">
        <v>19.5</v>
      </c>
      <c r="B49">
        <f t="shared" si="5"/>
        <v>12.8272518875219</v>
      </c>
      <c r="C49">
        <f t="shared" si="4"/>
        <v>452</v>
      </c>
      <c r="E49">
        <v>53.5</v>
      </c>
      <c r="F49">
        <f t="shared" si="2"/>
        <v>31.4770580817746</v>
      </c>
      <c r="G49">
        <f t="shared" si="3"/>
        <v>247</v>
      </c>
    </row>
    <row r="50" spans="1:7">
      <c r="A50">
        <v>20</v>
      </c>
      <c r="B50">
        <f t="shared" si="5"/>
        <v>12.5353258126628</v>
      </c>
      <c r="C50">
        <f t="shared" si="4"/>
        <v>458</v>
      </c>
      <c r="E50">
        <v>54</v>
      </c>
      <c r="F50">
        <f t="shared" si="2"/>
        <v>30.9006572224805</v>
      </c>
      <c r="G50">
        <f t="shared" si="3"/>
        <v>250</v>
      </c>
    </row>
    <row r="51" spans="1:7">
      <c r="A51">
        <v>20.5</v>
      </c>
      <c r="B51">
        <f t="shared" si="5"/>
        <v>12.2510038731197</v>
      </c>
      <c r="C51">
        <f t="shared" si="4"/>
        <v>464</v>
      </c>
      <c r="E51">
        <v>54.5</v>
      </c>
      <c r="F51">
        <f t="shared" si="2"/>
        <v>30.3365224086723</v>
      </c>
      <c r="G51">
        <f t="shared" si="3"/>
        <v>254</v>
      </c>
    </row>
    <row r="52" spans="1:7">
      <c r="A52">
        <v>21</v>
      </c>
      <c r="B52">
        <f t="shared" si="5"/>
        <v>11.9740647314743</v>
      </c>
      <c r="C52">
        <f t="shared" si="4"/>
        <v>470</v>
      </c>
      <c r="E52">
        <v>55</v>
      </c>
      <c r="F52">
        <f t="shared" si="2"/>
        <v>29.7843589646462</v>
      </c>
      <c r="G52">
        <f t="shared" si="3"/>
        <v>257</v>
      </c>
    </row>
    <row r="53" spans="1:7">
      <c r="A53">
        <v>21.5</v>
      </c>
      <c r="B53">
        <f t="shared" si="5"/>
        <v>11.7042941347967</v>
      </c>
      <c r="C53">
        <f t="shared" si="4"/>
        <v>476</v>
      </c>
      <c r="E53">
        <v>55.5</v>
      </c>
      <c r="F53">
        <f t="shared" si="2"/>
        <v>29.2438800582537</v>
      </c>
      <c r="G53">
        <f t="shared" si="3"/>
        <v>261</v>
      </c>
    </row>
    <row r="54" spans="1:7">
      <c r="A54">
        <v>22</v>
      </c>
      <c r="B54">
        <f t="shared" si="5"/>
        <v>11.4414846681939</v>
      </c>
      <c r="C54">
        <f t="shared" si="4"/>
        <v>481</v>
      </c>
      <c r="E54">
        <v>56</v>
      </c>
      <c r="F54">
        <f t="shared" si="2"/>
        <v>28.7148064726449</v>
      </c>
      <c r="G54">
        <f t="shared" si="3"/>
        <v>264</v>
      </c>
    </row>
    <row r="55" spans="1:7">
      <c r="A55">
        <v>22.5</v>
      </c>
      <c r="B55">
        <f t="shared" si="5"/>
        <v>11.1854355175935</v>
      </c>
      <c r="C55">
        <f t="shared" si="4"/>
        <v>487</v>
      </c>
      <c r="E55">
        <v>56.5</v>
      </c>
      <c r="F55">
        <f t="shared" ref="F55:F86" si="6">100*EXP(3950/(E55+273.15)-3950/(25+273.15))</f>
        <v>28.196866385202</v>
      </c>
      <c r="G55">
        <f t="shared" ref="G55:G86" si="7">ROUND(1024*10/(F55+10),0)</f>
        <v>268</v>
      </c>
    </row>
    <row r="56" spans="1:7">
      <c r="A56">
        <v>23</v>
      </c>
      <c r="B56">
        <f t="shared" si="5"/>
        <v>10.9359522413918</v>
      </c>
      <c r="C56">
        <f t="shared" si="4"/>
        <v>493</v>
      </c>
      <c r="E56">
        <v>57</v>
      </c>
      <c r="F56">
        <f t="shared" si="6"/>
        <v>27.6897951534191</v>
      </c>
      <c r="G56">
        <f t="shared" si="7"/>
        <v>272</v>
      </c>
    </row>
    <row r="57" spans="1:7">
      <c r="A57">
        <v>23.5</v>
      </c>
      <c r="B57">
        <f t="shared" si="5"/>
        <v>10.6928465506127</v>
      </c>
      <c r="C57">
        <f t="shared" si="4"/>
        <v>499</v>
      </c>
      <c r="E57">
        <v>57.5</v>
      </c>
      <c r="F57">
        <f t="shared" si="6"/>
        <v>27.1933351074939</v>
      </c>
      <c r="G57">
        <f t="shared" si="7"/>
        <v>275</v>
      </c>
    </row>
    <row r="58" spans="1:7">
      <c r="A58">
        <v>24</v>
      </c>
      <c r="B58">
        <f t="shared" si="5"/>
        <v>10.4559360972371</v>
      </c>
      <c r="C58">
        <f t="shared" si="4"/>
        <v>504</v>
      </c>
      <c r="E58">
        <v>58</v>
      </c>
      <c r="F58">
        <f t="shared" si="6"/>
        <v>26.7072353494051</v>
      </c>
      <c r="G58">
        <f t="shared" si="7"/>
        <v>279</v>
      </c>
    </row>
    <row r="59" spans="1:7">
      <c r="A59">
        <v>24.5</v>
      </c>
      <c r="B59">
        <f t="shared" si="5"/>
        <v>10.2250442703797</v>
      </c>
      <c r="C59">
        <f t="shared" si="4"/>
        <v>510</v>
      </c>
      <c r="E59">
        <v>58.5</v>
      </c>
      <c r="F59">
        <f t="shared" si="6"/>
        <v>26.2312515582591</v>
      </c>
      <c r="G59">
        <f t="shared" si="7"/>
        <v>283</v>
      </c>
    </row>
    <row r="60" spans="1:7">
      <c r="A60">
        <v>25</v>
      </c>
      <c r="B60">
        <f t="shared" si="5"/>
        <v>10</v>
      </c>
      <c r="C60">
        <f t="shared" si="4"/>
        <v>516</v>
      </c>
      <c r="E60">
        <v>59</v>
      </c>
      <c r="F60">
        <f t="shared" si="6"/>
        <v>25.7651458016937</v>
      </c>
      <c r="G60">
        <f t="shared" si="7"/>
        <v>286</v>
      </c>
    </row>
    <row r="61" spans="1:7">
      <c r="A61">
        <v>25.5</v>
      </c>
      <c r="B61">
        <f t="shared" ref="B61:B90" si="8">10*EXP(3950/(A61+273.15)-3950/(25+273.15))</f>
        <v>9.78063756785086</v>
      </c>
      <c r="C61">
        <f t="shared" si="4"/>
        <v>521</v>
      </c>
      <c r="E61">
        <v>59.5</v>
      </c>
      <c r="F61">
        <f t="shared" si="6"/>
        <v>25.3086863531383</v>
      </c>
      <c r="G61">
        <f t="shared" si="7"/>
        <v>290</v>
      </c>
    </row>
    <row r="62" spans="1:7">
      <c r="A62">
        <v>26</v>
      </c>
      <c r="B62">
        <f t="shared" si="8"/>
        <v>9.56679642537853</v>
      </c>
      <c r="C62">
        <f t="shared" si="4"/>
        <v>527</v>
      </c>
      <c r="E62">
        <v>60</v>
      </c>
      <c r="F62">
        <f t="shared" si="6"/>
        <v>24.8616475147338</v>
      </c>
      <c r="G62">
        <f t="shared" si="7"/>
        <v>294</v>
      </c>
    </row>
    <row r="63" spans="1:7">
      <c r="A63">
        <v>26.5</v>
      </c>
      <c r="B63">
        <f t="shared" si="8"/>
        <v>9.35832101830098</v>
      </c>
      <c r="C63">
        <f t="shared" si="4"/>
        <v>533</v>
      </c>
      <c r="E63">
        <v>60.5</v>
      </c>
      <c r="F63">
        <f t="shared" si="6"/>
        <v>24.4238094457253</v>
      </c>
      <c r="G63">
        <f t="shared" si="7"/>
        <v>297</v>
      </c>
    </row>
    <row r="64" spans="1:7">
      <c r="A64">
        <v>27</v>
      </c>
      <c r="B64">
        <f t="shared" si="8"/>
        <v>9.15506061760223</v>
      </c>
      <c r="C64">
        <f t="shared" ref="C64:C103" si="9">ROUND(1024*10.15/(B64+10.15),0)</f>
        <v>538</v>
      </c>
      <c r="E64">
        <v>61</v>
      </c>
      <c r="F64">
        <f t="shared" si="6"/>
        <v>23.9949579961442</v>
      </c>
      <c r="G64">
        <f t="shared" si="7"/>
        <v>301</v>
      </c>
    </row>
    <row r="65" spans="1:7">
      <c r="A65">
        <v>27.5</v>
      </c>
      <c r="B65">
        <f t="shared" si="8"/>
        <v>8.95686915669157</v>
      </c>
      <c r="C65">
        <f t="shared" si="9"/>
        <v>544</v>
      </c>
      <c r="E65">
        <v>61.5</v>
      </c>
      <c r="F65">
        <f t="shared" si="6"/>
        <v>23.5748845456065</v>
      </c>
      <c r="G65">
        <f t="shared" si="7"/>
        <v>305</v>
      </c>
    </row>
    <row r="66" spans="1:7">
      <c r="A66">
        <v>28</v>
      </c>
      <c r="B66">
        <f t="shared" si="8"/>
        <v>8.76360507448723</v>
      </c>
      <c r="C66">
        <f t="shared" si="9"/>
        <v>550</v>
      </c>
      <c r="E66">
        <v>62</v>
      </c>
      <c r="F66">
        <f t="shared" si="6"/>
        <v>23.1633858470559</v>
      </c>
      <c r="G66">
        <f t="shared" si="7"/>
        <v>309</v>
      </c>
    </row>
    <row r="67" spans="1:7">
      <c r="A67">
        <v>28.5</v>
      </c>
      <c r="B67">
        <f t="shared" si="8"/>
        <v>8.57513116419343</v>
      </c>
      <c r="C67">
        <f t="shared" si="9"/>
        <v>555</v>
      </c>
      <c r="E67">
        <v>62.5</v>
      </c>
      <c r="F67">
        <f t="shared" si="6"/>
        <v>22.7602638752912</v>
      </c>
      <c r="G67">
        <f t="shared" si="7"/>
        <v>313</v>
      </c>
    </row>
    <row r="68" spans="1:7">
      <c r="A68">
        <v>29</v>
      </c>
      <c r="B68">
        <f t="shared" si="8"/>
        <v>8.39131442755024</v>
      </c>
      <c r="C68">
        <f t="shared" si="9"/>
        <v>561</v>
      </c>
      <c r="E68">
        <v>63</v>
      </c>
      <c r="F68">
        <f t="shared" si="6"/>
        <v>22.3653256801187</v>
      </c>
      <c r="G68">
        <f t="shared" si="7"/>
        <v>316</v>
      </c>
    </row>
    <row r="69" spans="1:7">
      <c r="A69">
        <v>29.5</v>
      </c>
      <c r="B69">
        <f t="shared" si="8"/>
        <v>8.21202593434364</v>
      </c>
      <c r="C69">
        <f t="shared" si="9"/>
        <v>566</v>
      </c>
      <c r="E69">
        <v>63.5</v>
      </c>
      <c r="F69">
        <f t="shared" si="6"/>
        <v>21.9783832439786</v>
      </c>
      <c r="G69">
        <f t="shared" si="7"/>
        <v>320</v>
      </c>
    </row>
    <row r="70" spans="1:7">
      <c r="A70">
        <v>30</v>
      </c>
      <c r="B70">
        <f t="shared" si="8"/>
        <v>8.03714068697314</v>
      </c>
      <c r="C70">
        <f t="shared" si="9"/>
        <v>571</v>
      </c>
      <c r="E70">
        <v>64</v>
      </c>
      <c r="F70">
        <f t="shared" si="6"/>
        <v>21.5992533438987</v>
      </c>
      <c r="G70">
        <f t="shared" si="7"/>
        <v>324</v>
      </c>
    </row>
    <row r="71" spans="1:7">
      <c r="A71">
        <v>30.5</v>
      </c>
      <c r="B71">
        <f t="shared" si="8"/>
        <v>7.86653748988162</v>
      </c>
      <c r="C71">
        <f t="shared" si="9"/>
        <v>577</v>
      </c>
      <c r="E71">
        <v>64.5</v>
      </c>
      <c r="F71">
        <f t="shared" si="6"/>
        <v>21.2277574176348</v>
      </c>
      <c r="G71">
        <f t="shared" si="7"/>
        <v>328</v>
      </c>
    </row>
    <row r="72" spans="1:7">
      <c r="A72">
        <v>31</v>
      </c>
      <c r="B72">
        <f t="shared" si="8"/>
        <v>7.70009882366078</v>
      </c>
      <c r="C72">
        <f t="shared" si="9"/>
        <v>582</v>
      </c>
      <c r="E72">
        <v>65</v>
      </c>
      <c r="F72">
        <f t="shared" si="6"/>
        <v>20.8637214338597</v>
      </c>
      <c r="G72">
        <f t="shared" si="7"/>
        <v>332</v>
      </c>
    </row>
    <row r="73" spans="1:7">
      <c r="A73">
        <v>31.5</v>
      </c>
      <c r="B73">
        <f t="shared" si="8"/>
        <v>7.53771072365275</v>
      </c>
      <c r="C73">
        <f t="shared" si="9"/>
        <v>588</v>
      </c>
      <c r="E73">
        <v>65.5</v>
      </c>
      <c r="F73">
        <f t="shared" si="6"/>
        <v>20.506975766271</v>
      </c>
      <c r="G73">
        <f t="shared" si="7"/>
        <v>336</v>
      </c>
    </row>
    <row r="74" spans="1:7">
      <c r="A74">
        <v>32</v>
      </c>
      <c r="B74">
        <f t="shared" si="8"/>
        <v>7.37926266287612</v>
      </c>
      <c r="C74">
        <f t="shared" si="9"/>
        <v>593</v>
      </c>
      <c r="E74">
        <v>66</v>
      </c>
      <c r="F74">
        <f t="shared" si="6"/>
        <v>20.1573550714895</v>
      </c>
      <c r="G74">
        <f t="shared" si="7"/>
        <v>340</v>
      </c>
    </row>
    <row r="75" spans="1:7">
      <c r="A75">
        <v>32.5</v>
      </c>
      <c r="B75">
        <f t="shared" si="8"/>
        <v>7.22464743911132</v>
      </c>
      <c r="C75">
        <f t="shared" si="9"/>
        <v>598</v>
      </c>
      <c r="E75">
        <v>66.5</v>
      </c>
      <c r="F75">
        <f t="shared" si="6"/>
        <v>19.8146981706254</v>
      </c>
      <c r="G75">
        <f t="shared" si="7"/>
        <v>343</v>
      </c>
    </row>
    <row r="76" spans="1:7">
      <c r="A76">
        <v>33</v>
      </c>
      <c r="B76">
        <f t="shared" si="8"/>
        <v>7.07376106598709</v>
      </c>
      <c r="C76">
        <f t="shared" si="9"/>
        <v>603</v>
      </c>
      <c r="E76">
        <v>67</v>
      </c>
      <c r="F76">
        <f t="shared" si="6"/>
        <v>19.4788479343944</v>
      </c>
      <c r="G76">
        <f t="shared" si="7"/>
        <v>347</v>
      </c>
    </row>
    <row r="77" spans="1:7">
      <c r="A77">
        <v>33.5</v>
      </c>
      <c r="B77">
        <f t="shared" si="8"/>
        <v>6.92650266791633</v>
      </c>
      <c r="C77">
        <f t="shared" si="9"/>
        <v>609</v>
      </c>
      <c r="E77">
        <v>67.5</v>
      </c>
      <c r="F77">
        <f t="shared" si="6"/>
        <v>19.1496511716695</v>
      </c>
      <c r="G77">
        <f t="shared" si="7"/>
        <v>351</v>
      </c>
    </row>
    <row r="78" spans="1:7">
      <c r="A78">
        <v>34</v>
      </c>
      <c r="B78">
        <f t="shared" si="8"/>
        <v>6.78277437873554</v>
      </c>
      <c r="C78">
        <f t="shared" si="9"/>
        <v>614</v>
      </c>
      <c r="E78">
        <v>68</v>
      </c>
      <c r="F78">
        <f t="shared" si="6"/>
        <v>18.8269585213568</v>
      </c>
      <c r="G78">
        <f t="shared" si="7"/>
        <v>355</v>
      </c>
    </row>
    <row r="79" spans="1:7">
      <c r="A79">
        <v>34.5</v>
      </c>
      <c r="B79">
        <f t="shared" si="8"/>
        <v>6.64248124390798</v>
      </c>
      <c r="C79">
        <f t="shared" si="9"/>
        <v>619</v>
      </c>
      <c r="E79">
        <v>68.5</v>
      </c>
      <c r="F79">
        <f t="shared" si="6"/>
        <v>18.5106243474899</v>
      </c>
      <c r="G79">
        <f t="shared" si="7"/>
        <v>359</v>
      </c>
    </row>
    <row r="80" spans="1:7">
      <c r="A80">
        <v>35</v>
      </c>
      <c r="B80">
        <f t="shared" si="8"/>
        <v>6.50553112615656</v>
      </c>
      <c r="C80">
        <f t="shared" si="9"/>
        <v>624</v>
      </c>
      <c r="E80">
        <v>69</v>
      </c>
      <c r="F80">
        <f t="shared" si="6"/>
        <v>18.2005066374401</v>
      </c>
      <c r="G80">
        <f t="shared" si="7"/>
        <v>363</v>
      </c>
    </row>
    <row r="81" spans="1:7">
      <c r="A81">
        <v>35.5</v>
      </c>
      <c r="B81">
        <f t="shared" si="8"/>
        <v>6.37183461439726</v>
      </c>
      <c r="C81">
        <f t="shared" si="9"/>
        <v>629</v>
      </c>
      <c r="E81">
        <v>69.5</v>
      </c>
      <c r="F81">
        <f t="shared" si="6"/>
        <v>17.896466903141</v>
      </c>
      <c r="G81">
        <f t="shared" si="7"/>
        <v>367</v>
      </c>
    </row>
    <row r="82" spans="1:7">
      <c r="A82">
        <v>36</v>
      </c>
      <c r="B82">
        <f t="shared" si="8"/>
        <v>6.24130493584977</v>
      </c>
      <c r="C82">
        <f t="shared" si="9"/>
        <v>634</v>
      </c>
      <c r="E82">
        <v>70</v>
      </c>
      <c r="F82">
        <f t="shared" si="6"/>
        <v>17.5983700852338</v>
      </c>
      <c r="G82">
        <f t="shared" si="7"/>
        <v>371</v>
      </c>
    </row>
    <row r="83" spans="1:7">
      <c r="A83">
        <v>36.5</v>
      </c>
      <c r="B83">
        <f t="shared" si="8"/>
        <v>6.11385787120645</v>
      </c>
      <c r="C83">
        <f t="shared" si="9"/>
        <v>639</v>
      </c>
      <c r="E83">
        <v>70.5</v>
      </c>
      <c r="F83">
        <f t="shared" si="6"/>
        <v>17.3060844600393</v>
      </c>
      <c r="G83">
        <f t="shared" si="7"/>
        <v>375</v>
      </c>
    </row>
    <row r="84" spans="1:7">
      <c r="A84">
        <v>37</v>
      </c>
      <c r="B84">
        <f t="shared" si="8"/>
        <v>5.9894116727455</v>
      </c>
      <c r="C84">
        <f t="shared" si="9"/>
        <v>644</v>
      </c>
      <c r="E84">
        <v>71</v>
      </c>
      <c r="F84">
        <f t="shared" si="6"/>
        <v>17.0194815492666</v>
      </c>
      <c r="G84">
        <f t="shared" si="7"/>
        <v>379</v>
      </c>
    </row>
    <row r="85" spans="1:7">
      <c r="A85">
        <v>37.5</v>
      </c>
      <c r="B85">
        <f t="shared" si="8"/>
        <v>5.8678869852791</v>
      </c>
      <c r="C85">
        <f t="shared" si="9"/>
        <v>649</v>
      </c>
      <c r="E85">
        <v>71.5</v>
      </c>
      <c r="F85">
        <f t="shared" si="6"/>
        <v>16.7384360323727</v>
      </c>
      <c r="G85">
        <f t="shared" si="7"/>
        <v>383</v>
      </c>
    </row>
    <row r="86" spans="1:7">
      <c r="A86">
        <v>38</v>
      </c>
      <c r="B86">
        <f t="shared" si="8"/>
        <v>5.74920676983104</v>
      </c>
      <c r="C86">
        <f t="shared" si="9"/>
        <v>654</v>
      </c>
      <c r="E86">
        <v>72</v>
      </c>
      <c r="F86">
        <f t="shared" si="6"/>
        <v>16.4628256614888</v>
      </c>
      <c r="G86">
        <f t="shared" si="7"/>
        <v>387</v>
      </c>
    </row>
    <row r="87" spans="1:7">
      <c r="A87">
        <v>38.5</v>
      </c>
      <c r="B87">
        <f t="shared" si="8"/>
        <v>5.63329622994323</v>
      </c>
      <c r="C87">
        <f t="shared" si="9"/>
        <v>659</v>
      </c>
      <c r="E87">
        <v>72.5</v>
      </c>
      <c r="F87">
        <f t="shared" ref="F87:F118" si="10">100*EXP(3950/(E87+273.15)-3950/(25+273.15))</f>
        <v>16.1925311788327</v>
      </c>
      <c r="G87">
        <f t="shared" ref="G87:G118" si="11">ROUND(1024*10/(F87+10),0)</f>
        <v>391</v>
      </c>
    </row>
    <row r="88" spans="1:7">
      <c r="A88">
        <v>39</v>
      </c>
      <c r="B88">
        <f t="shared" si="8"/>
        <v>5.52008274051364</v>
      </c>
      <c r="C88">
        <f t="shared" si="9"/>
        <v>663</v>
      </c>
      <c r="E88">
        <v>73</v>
      </c>
      <c r="F88">
        <f t="shared" si="10"/>
        <v>15.9274362365293</v>
      </c>
      <c r="G88">
        <f t="shared" si="11"/>
        <v>395</v>
      </c>
    </row>
    <row r="89" spans="1:7">
      <c r="A89">
        <v>39.5</v>
      </c>
      <c r="B89">
        <f t="shared" si="8"/>
        <v>5.40949577907292</v>
      </c>
      <c r="C89">
        <f t="shared" si="9"/>
        <v>668</v>
      </c>
      <c r="E89">
        <v>73.5</v>
      </c>
      <c r="F89">
        <f t="shared" si="10"/>
        <v>15.6674273187625</v>
      </c>
      <c r="G89">
        <f t="shared" si="11"/>
        <v>399</v>
      </c>
    </row>
    <row r="90" spans="1:7">
      <c r="A90">
        <v>40</v>
      </c>
      <c r="B90">
        <f t="shared" si="8"/>
        <v>5.30146685940967</v>
      </c>
      <c r="C90">
        <f t="shared" si="9"/>
        <v>673</v>
      </c>
      <c r="E90">
        <v>74</v>
      </c>
      <c r="F90">
        <f t="shared" si="10"/>
        <v>15.4123936661877</v>
      </c>
      <c r="G90">
        <f t="shared" si="11"/>
        <v>403</v>
      </c>
    </row>
    <row r="91" spans="1:7">
      <c r="A91">
        <v>40.5</v>
      </c>
      <c r="B91">
        <f t="shared" ref="B91:B130" si="12">10*EXP(3950/(A91+273.15)-3950/(25+273.15))</f>
        <v>5.19592946745876</v>
      </c>
      <c r="C91">
        <f t="shared" ref="C91:C130" si="13">ROUND(1024*10.15/(B91+10.15),0)</f>
        <v>677</v>
      </c>
      <c r="E91">
        <v>74.5</v>
      </c>
      <c r="F91">
        <f t="shared" si="10"/>
        <v>15.1622272025321</v>
      </c>
      <c r="G91">
        <f t="shared" si="11"/>
        <v>407</v>
      </c>
    </row>
    <row r="92" spans="1:7">
      <c r="A92">
        <v>41</v>
      </c>
      <c r="B92">
        <f t="shared" si="12"/>
        <v>5.09281899936969</v>
      </c>
      <c r="C92">
        <f t="shared" si="13"/>
        <v>682</v>
      </c>
      <c r="E92">
        <v>75</v>
      </c>
      <c r="F92">
        <f t="shared" si="10"/>
        <v>14.9168224633159</v>
      </c>
      <c r="G92">
        <f t="shared" si="11"/>
        <v>411</v>
      </c>
    </row>
    <row r="93" spans="1:7">
      <c r="A93">
        <v>41.5</v>
      </c>
      <c r="B93">
        <f t="shared" si="12"/>
        <v>4.99207270167571</v>
      </c>
      <c r="C93">
        <f t="shared" si="13"/>
        <v>686</v>
      </c>
      <c r="E93">
        <v>75.5</v>
      </c>
      <c r="F93">
        <f t="shared" si="10"/>
        <v>14.6760765266284</v>
      </c>
      <c r="G93">
        <f t="shared" si="11"/>
        <v>415</v>
      </c>
    </row>
    <row r="94" spans="1:7">
      <c r="A94">
        <v>42</v>
      </c>
      <c r="B94">
        <f t="shared" si="12"/>
        <v>4.89362961348718</v>
      </c>
      <c r="C94">
        <f t="shared" si="13"/>
        <v>691</v>
      </c>
      <c r="E94">
        <v>76</v>
      </c>
      <c r="F94">
        <f t="shared" si="10"/>
        <v>14.4398889458944</v>
      </c>
      <c r="G94">
        <f t="shared" si="11"/>
        <v>419</v>
      </c>
    </row>
    <row r="95" spans="1:7">
      <c r="A95">
        <v>42.5</v>
      </c>
      <c r="B95">
        <f t="shared" si="12"/>
        <v>4.79743051063587</v>
      </c>
      <c r="C95">
        <f t="shared" si="13"/>
        <v>695</v>
      </c>
      <c r="E95">
        <v>76.5</v>
      </c>
      <c r="F95">
        <f t="shared" si="10"/>
        <v>14.2081616845711</v>
      </c>
      <c r="G95">
        <f t="shared" si="11"/>
        <v>423</v>
      </c>
    </row>
    <row r="96" spans="1:7">
      <c r="A96">
        <v>43</v>
      </c>
      <c r="B96">
        <f t="shared" si="12"/>
        <v>4.7034178516995</v>
      </c>
      <c r="C96">
        <f t="shared" si="13"/>
        <v>700</v>
      </c>
      <c r="E96">
        <v>77</v>
      </c>
      <c r="F96">
        <f t="shared" si="10"/>
        <v>13.9807990527131</v>
      </c>
      <c r="G96">
        <f t="shared" si="11"/>
        <v>427</v>
      </c>
    </row>
    <row r="97" spans="1:7">
      <c r="A97">
        <v>43.5</v>
      </c>
      <c r="B97">
        <f t="shared" si="12"/>
        <v>4.61153572583877</v>
      </c>
      <c r="C97">
        <f t="shared" si="13"/>
        <v>704</v>
      </c>
      <c r="E97">
        <v>77.5</v>
      </c>
      <c r="F97">
        <f t="shared" si="10"/>
        <v>13.757707645351</v>
      </c>
      <c r="G97">
        <f t="shared" si="11"/>
        <v>431</v>
      </c>
    </row>
    <row r="98" spans="1:7">
      <c r="A98">
        <v>44</v>
      </c>
      <c r="B98">
        <f t="shared" si="12"/>
        <v>4.52172980238146</v>
      </c>
      <c r="C98">
        <f t="shared" si="13"/>
        <v>708</v>
      </c>
      <c r="E98">
        <v>78</v>
      </c>
      <c r="F98">
        <f t="shared" si="10"/>
        <v>13.5387962826255</v>
      </c>
      <c r="G98">
        <f t="shared" si="11"/>
        <v>435</v>
      </c>
    </row>
    <row r="99" spans="1:7">
      <c r="A99">
        <v>44.5</v>
      </c>
      <c r="B99">
        <f t="shared" si="12"/>
        <v>4.43394728209108</v>
      </c>
      <c r="C99">
        <f t="shared" si="13"/>
        <v>713</v>
      </c>
      <c r="E99">
        <v>78.5</v>
      </c>
      <c r="F99">
        <f t="shared" si="10"/>
        <v>13.3239759516245</v>
      </c>
      <c r="G99">
        <f t="shared" si="11"/>
        <v>439</v>
      </c>
    </row>
    <row r="100" spans="1:7">
      <c r="A100">
        <v>45</v>
      </c>
      <c r="B100">
        <f t="shared" si="12"/>
        <v>4.34813685005947</v>
      </c>
      <c r="C100">
        <f t="shared" si="13"/>
        <v>717</v>
      </c>
      <c r="E100">
        <v>79</v>
      </c>
      <c r="F100">
        <f t="shared" si="10"/>
        <v>13.11315974987</v>
      </c>
      <c r="G100">
        <f t="shared" si="11"/>
        <v>443</v>
      </c>
    </row>
    <row r="101" spans="1:7">
      <c r="A101">
        <v>45.5</v>
      </c>
      <c r="B101">
        <f t="shared" si="12"/>
        <v>4.26424863016552</v>
      </c>
      <c r="C101">
        <f t="shared" si="13"/>
        <v>721</v>
      </c>
      <c r="E101">
        <v>79.5</v>
      </c>
      <c r="F101">
        <f t="shared" si="10"/>
        <v>12.9062628304059</v>
      </c>
      <c r="G101">
        <f t="shared" si="11"/>
        <v>447</v>
      </c>
    </row>
    <row r="102" spans="1:7">
      <c r="A102">
        <v>46</v>
      </c>
      <c r="B102">
        <f t="shared" si="12"/>
        <v>4.182234141044</v>
      </c>
      <c r="C102">
        <f t="shared" si="13"/>
        <v>725</v>
      </c>
      <c r="E102">
        <v>80</v>
      </c>
      <c r="F102">
        <f t="shared" si="10"/>
        <v>12.7032023484362</v>
      </c>
      <c r="G102">
        <f t="shared" si="11"/>
        <v>451</v>
      </c>
    </row>
    <row r="103" spans="1:7">
      <c r="A103">
        <v>46.5</v>
      </c>
      <c r="B103">
        <f t="shared" si="12"/>
        <v>4.10204625351088</v>
      </c>
      <c r="C103">
        <f t="shared" si="13"/>
        <v>729</v>
      </c>
      <c r="E103">
        <v>80.5</v>
      </c>
      <c r="F103">
        <f t="shared" si="10"/>
        <v>12.5038974094675</v>
      </c>
      <c r="G103">
        <f t="shared" si="11"/>
        <v>455</v>
      </c>
    </row>
    <row r="104" spans="1:7">
      <c r="A104">
        <v>47</v>
      </c>
      <c r="B104">
        <f t="shared" si="12"/>
        <v>4.02363914939353</v>
      </c>
      <c r="C104">
        <f t="shared" si="13"/>
        <v>733</v>
      </c>
      <c r="E104">
        <v>81</v>
      </c>
      <c r="F104">
        <f t="shared" si="10"/>
        <v>12.3082690189103</v>
      </c>
      <c r="G104">
        <f t="shared" si="11"/>
        <v>459</v>
      </c>
    </row>
    <row r="105" spans="1:7">
      <c r="A105">
        <v>47.5</v>
      </c>
      <c r="B105">
        <f t="shared" si="12"/>
        <v>3.94696828171588</v>
      </c>
      <c r="C105">
        <f t="shared" si="13"/>
        <v>737</v>
      </c>
      <c r="E105">
        <v>81.5</v>
      </c>
      <c r="F105">
        <f t="shared" si="10"/>
        <v>12.1162400330937</v>
      </c>
      <c r="G105">
        <f t="shared" si="11"/>
        <v>463</v>
      </c>
    </row>
    <row r="106" spans="1:7">
      <c r="A106">
        <v>48</v>
      </c>
      <c r="B106">
        <f t="shared" si="12"/>
        <v>3.8719903361909</v>
      </c>
      <c r="C106">
        <f t="shared" si="13"/>
        <v>741</v>
      </c>
      <c r="E106">
        <v>82</v>
      </c>
      <c r="F106">
        <f t="shared" si="10"/>
        <v>11.9277351116525</v>
      </c>
      <c r="G106">
        <f t="shared" si="11"/>
        <v>467</v>
      </c>
    </row>
    <row r="107" spans="1:7">
      <c r="A107">
        <v>48.5</v>
      </c>
      <c r="B107">
        <f t="shared" si="12"/>
        <v>3.79866319397421</v>
      </c>
      <c r="C107">
        <f t="shared" si="13"/>
        <v>745</v>
      </c>
      <c r="E107">
        <v>82.5</v>
      </c>
      <c r="F107">
        <f t="shared" si="10"/>
        <v>11.742680671244</v>
      </c>
      <c r="G107">
        <f t="shared" si="11"/>
        <v>471</v>
      </c>
    </row>
    <row r="108" spans="1:7">
      <c r="A108">
        <v>49</v>
      </c>
      <c r="B108">
        <f t="shared" si="12"/>
        <v>3.72694589563459</v>
      </c>
      <c r="C108">
        <f t="shared" si="13"/>
        <v>749</v>
      </c>
      <c r="E108">
        <v>83</v>
      </c>
      <c r="F108">
        <f t="shared" si="10"/>
        <v>11.5610048405549</v>
      </c>
      <c r="G108">
        <f t="shared" si="11"/>
        <v>475</v>
      </c>
    </row>
    <row r="109" spans="1:7">
      <c r="A109">
        <v>49.5</v>
      </c>
      <c r="B109">
        <f t="shared" si="12"/>
        <v>3.65679860629875</v>
      </c>
      <c r="C109">
        <f t="shared" si="13"/>
        <v>753</v>
      </c>
      <c r="E109">
        <v>83.5</v>
      </c>
      <c r="F109">
        <f t="shared" si="10"/>
        <v>11.3826374165597</v>
      </c>
      <c r="G109">
        <f t="shared" si="11"/>
        <v>479</v>
      </c>
    </row>
    <row r="110" spans="1:7">
      <c r="A110">
        <v>50</v>
      </c>
      <c r="B110">
        <f t="shared" si="12"/>
        <v>3.58818258192908</v>
      </c>
      <c r="C110">
        <f t="shared" si="13"/>
        <v>757</v>
      </c>
      <c r="E110">
        <v>84</v>
      </c>
      <c r="F110">
        <f t="shared" si="10"/>
        <v>11.2075098219934</v>
      </c>
      <c r="G110">
        <f t="shared" si="11"/>
        <v>483</v>
      </c>
    </row>
    <row r="111" spans="5:7">
      <c r="E111">
        <v>84.5</v>
      </c>
      <c r="F111">
        <f t="shared" si="10"/>
        <v>11.0355550640009</v>
      </c>
      <c r="G111">
        <f t="shared" si="11"/>
        <v>487</v>
      </c>
    </row>
    <row r="112" spans="5:7">
      <c r="E112">
        <v>85</v>
      </c>
      <c r="F112">
        <f t="shared" si="10"/>
        <v>10.8667076939302</v>
      </c>
      <c r="G112">
        <f t="shared" si="11"/>
        <v>491</v>
      </c>
    </row>
    <row r="113" spans="1:7">
      <c r="A113">
        <v>56</v>
      </c>
      <c r="B113">
        <f>10*EXP(3950/(A113+273.15)-3950/(25+273.15))</f>
        <v>2.87148064726449</v>
      </c>
      <c r="C113">
        <f>ROUND(1024*10.15/(B113+10.15),0)</f>
        <v>798</v>
      </c>
      <c r="E113">
        <v>85.5</v>
      </c>
      <c r="F113">
        <f t="shared" si="10"/>
        <v>10.7009037682331</v>
      </c>
      <c r="G113">
        <f t="shared" si="11"/>
        <v>495</v>
      </c>
    </row>
    <row r="114" spans="5:7">
      <c r="E114">
        <v>86</v>
      </c>
      <c r="F114">
        <f t="shared" si="10"/>
        <v>10.5380808104417</v>
      </c>
      <c r="G114">
        <f t="shared" si="11"/>
        <v>499</v>
      </c>
    </row>
    <row r="115" spans="5:7">
      <c r="E115">
        <v>86.5</v>
      </c>
      <c r="F115">
        <f t="shared" si="10"/>
        <v>10.3781777741892</v>
      </c>
      <c r="G115">
        <f t="shared" si="11"/>
        <v>502</v>
      </c>
    </row>
    <row r="116" spans="5:7">
      <c r="E116">
        <v>87</v>
      </c>
      <c r="F116">
        <f t="shared" si="10"/>
        <v>10.2211350072426</v>
      </c>
      <c r="G116">
        <f t="shared" si="11"/>
        <v>506</v>
      </c>
    </row>
    <row r="117" spans="5:7">
      <c r="E117">
        <v>87.5</v>
      </c>
      <c r="F117">
        <f t="shared" si="10"/>
        <v>10.0668942165195</v>
      </c>
      <c r="G117">
        <f t="shared" si="11"/>
        <v>510</v>
      </c>
    </row>
    <row r="118" spans="5:7">
      <c r="E118">
        <v>88</v>
      </c>
      <c r="F118">
        <f t="shared" si="10"/>
        <v>9.9153984340578</v>
      </c>
      <c r="G118">
        <f t="shared" si="11"/>
        <v>514</v>
      </c>
    </row>
    <row r="119" spans="5:7">
      <c r="E119">
        <v>88.5</v>
      </c>
      <c r="F119">
        <f t="shared" ref="F119:F152" si="14">100*EXP(3950/(E119+273.15)-3950/(25+273.15))</f>
        <v>9.76659198391215</v>
      </c>
      <c r="G119">
        <f t="shared" ref="G119:G152" si="15">ROUND(1024*10/(F119+10),0)</f>
        <v>518</v>
      </c>
    </row>
    <row r="120" spans="5:7">
      <c r="E120">
        <v>89</v>
      </c>
      <c r="F120">
        <f t="shared" si="14"/>
        <v>9.620420449949</v>
      </c>
      <c r="G120">
        <f t="shared" si="15"/>
        <v>522</v>
      </c>
    </row>
    <row r="121" spans="5:7">
      <c r="E121">
        <v>89.5</v>
      </c>
      <c r="F121">
        <f t="shared" si="14"/>
        <v>9.47683064451417</v>
      </c>
      <c r="G121">
        <f t="shared" si="15"/>
        <v>526</v>
      </c>
    </row>
    <row r="122" spans="5:7">
      <c r="E122">
        <v>90</v>
      </c>
      <c r="F122">
        <f t="shared" si="14"/>
        <v>9.33577057794755</v>
      </c>
      <c r="G122">
        <f t="shared" si="15"/>
        <v>530</v>
      </c>
    </row>
    <row r="123" spans="5:7">
      <c r="E123">
        <v>90.5</v>
      </c>
      <c r="F123">
        <f t="shared" si="14"/>
        <v>9.19718942892012</v>
      </c>
      <c r="G123">
        <f t="shared" si="15"/>
        <v>533</v>
      </c>
    </row>
    <row r="124" spans="5:7">
      <c r="E124">
        <v>91</v>
      </c>
      <c r="F124">
        <f t="shared" si="14"/>
        <v>9.0610375155695</v>
      </c>
      <c r="G124">
        <f t="shared" si="15"/>
        <v>537</v>
      </c>
    </row>
    <row r="125" spans="5:7">
      <c r="E125">
        <v>91.5</v>
      </c>
      <c r="F125">
        <f t="shared" si="14"/>
        <v>8.92726626741086</v>
      </c>
      <c r="G125">
        <f t="shared" si="15"/>
        <v>541</v>
      </c>
    </row>
    <row r="126" spans="5:7">
      <c r="E126">
        <v>92</v>
      </c>
      <c r="F126">
        <f t="shared" si="14"/>
        <v>8.79582819800053</v>
      </c>
      <c r="G126">
        <f t="shared" si="15"/>
        <v>545</v>
      </c>
    </row>
    <row r="127" spans="5:7">
      <c r="E127">
        <v>92.5</v>
      </c>
      <c r="F127">
        <f t="shared" si="14"/>
        <v>8.66667687833092</v>
      </c>
      <c r="G127">
        <f t="shared" si="15"/>
        <v>549</v>
      </c>
    </row>
    <row r="128" spans="5:7">
      <c r="E128">
        <v>93</v>
      </c>
      <c r="F128">
        <f t="shared" si="14"/>
        <v>8.53976691093536</v>
      </c>
      <c r="G128">
        <f t="shared" si="15"/>
        <v>552</v>
      </c>
    </row>
    <row r="129" spans="5:7">
      <c r="E129">
        <v>93.5</v>
      </c>
      <c r="F129">
        <f t="shared" si="14"/>
        <v>8.41505390468262</v>
      </c>
      <c r="G129">
        <f t="shared" si="15"/>
        <v>556</v>
      </c>
    </row>
    <row r="130" spans="5:7">
      <c r="E130">
        <v>94</v>
      </c>
      <c r="F130">
        <f t="shared" si="14"/>
        <v>8.29249445024108</v>
      </c>
      <c r="G130">
        <f t="shared" si="15"/>
        <v>560</v>
      </c>
    </row>
    <row r="131" spans="5:7">
      <c r="E131">
        <v>94.5</v>
      </c>
      <c r="F131">
        <f t="shared" si="14"/>
        <v>8.1720460961938</v>
      </c>
      <c r="G131">
        <f t="shared" si="15"/>
        <v>564</v>
      </c>
    </row>
    <row r="132" spans="5:7">
      <c r="E132">
        <v>95</v>
      </c>
      <c r="F132">
        <f t="shared" si="14"/>
        <v>8.05366732578538</v>
      </c>
      <c r="G132">
        <f t="shared" si="15"/>
        <v>567</v>
      </c>
    </row>
    <row r="133" spans="5:7">
      <c r="E133">
        <v>95.5</v>
      </c>
      <c r="F133">
        <f t="shared" si="14"/>
        <v>7.93731753428283</v>
      </c>
      <c r="G133">
        <f t="shared" si="15"/>
        <v>571</v>
      </c>
    </row>
    <row r="134" spans="5:7">
      <c r="E134">
        <v>96</v>
      </c>
      <c r="F134">
        <f t="shared" si="14"/>
        <v>7.82295700693307</v>
      </c>
      <c r="G134">
        <f t="shared" si="15"/>
        <v>575</v>
      </c>
    </row>
    <row r="135" spans="5:7">
      <c r="E135">
        <v>96.5</v>
      </c>
      <c r="F135">
        <f t="shared" si="14"/>
        <v>7.71054689749988</v>
      </c>
      <c r="G135">
        <f t="shared" si="15"/>
        <v>578</v>
      </c>
    </row>
    <row r="136" spans="5:7">
      <c r="E136">
        <v>97</v>
      </c>
      <c r="F136">
        <f t="shared" si="14"/>
        <v>7.60004920736403</v>
      </c>
      <c r="G136">
        <f t="shared" si="15"/>
        <v>582</v>
      </c>
    </row>
    <row r="137" spans="5:7">
      <c r="E137">
        <v>97.5</v>
      </c>
      <c r="F137">
        <f t="shared" si="14"/>
        <v>7.49142676517056</v>
      </c>
      <c r="G137">
        <f t="shared" si="15"/>
        <v>585</v>
      </c>
    </row>
    <row r="138" spans="5:7">
      <c r="E138">
        <v>98</v>
      </c>
      <c r="F138">
        <f t="shared" si="14"/>
        <v>7.38464320700781</v>
      </c>
      <c r="G138">
        <f t="shared" si="15"/>
        <v>589</v>
      </c>
    </row>
    <row r="139" spans="5:7">
      <c r="E139">
        <v>98.5</v>
      </c>
      <c r="F139">
        <f t="shared" si="14"/>
        <v>7.27966295710325</v>
      </c>
      <c r="G139">
        <f t="shared" si="15"/>
        <v>593</v>
      </c>
    </row>
    <row r="140" spans="5:7">
      <c r="E140">
        <v>99</v>
      </c>
      <c r="F140">
        <f t="shared" si="14"/>
        <v>7.17645120902149</v>
      </c>
      <c r="G140">
        <f t="shared" si="15"/>
        <v>596</v>
      </c>
    </row>
    <row r="141" spans="5:7">
      <c r="E141">
        <v>99.5</v>
      </c>
      <c r="F141">
        <f t="shared" si="14"/>
        <v>7.07497390735043</v>
      </c>
      <c r="G141">
        <f t="shared" si="15"/>
        <v>600</v>
      </c>
    </row>
    <row r="142" spans="5:7">
      <c r="E142">
        <v>100</v>
      </c>
      <c r="F142">
        <f t="shared" si="14"/>
        <v>6.97519772986188</v>
      </c>
      <c r="G142">
        <f t="shared" si="15"/>
        <v>603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Roj234</cp:lastModifiedBy>
  <dcterms:created xsi:type="dcterms:W3CDTF">2024-09-18T12:41:00Z</dcterms:created>
  <dcterms:modified xsi:type="dcterms:W3CDTF">2024-09-28T02:37:43Z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2052-11.8.2.12055</vt:lpwstr>
  </property>
  <property fmtid="{D5CDD505-2E9C-101B-9397-08002B2CF9AE}" pid="3" name="ICV">
    <vt:lpwstr>A517E6DE027A428A8B672498975166E9</vt:lpwstr>
  </property>
</Properties>
</file>