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C7" i="1"/>
  <c r="D7" i="1"/>
  <c r="C8" i="1"/>
  <c r="D8" i="1"/>
  <c r="C9" i="1"/>
  <c r="D9" i="1"/>
  <c r="D6" i="1"/>
  <c r="C6" i="1"/>
  <c r="J3" i="1"/>
  <c r="I3" i="1"/>
</calcChain>
</file>

<file path=xl/sharedStrings.xml><?xml version="1.0" encoding="utf-8"?>
<sst xmlns="http://schemas.openxmlformats.org/spreadsheetml/2006/main" count="16" uniqueCount="13">
  <si>
    <t>D of GDL</t>
  </si>
  <si>
    <t>15mm</t>
  </si>
  <si>
    <t>Loading</t>
  </si>
  <si>
    <t>Efficiency of spraying</t>
  </si>
  <si>
    <t>weight ration of pt in pt/c</t>
  </si>
  <si>
    <t>Area(cm2)</t>
  </si>
  <si>
    <t>m_pt/C (mg)</t>
  </si>
  <si>
    <t>w_nafion</t>
  </si>
  <si>
    <t>k_pt/c</t>
  </si>
  <si>
    <t>k_nafion</t>
  </si>
  <si>
    <t>m_nafion (mg)</t>
  </si>
  <si>
    <t>28.2% Pt</t>
  </si>
  <si>
    <t>60%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</si>
</sst>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0</xdr:row>
      <xdr:rowOff>0</xdr:rowOff>
    </xdr:from>
    <xdr:to>
      <xdr:col>14</xdr:col>
      <xdr:colOff>226939</xdr:colOff>
      <xdr:row>11</xdr:row>
      <xdr:rowOff>17248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7100" y="0"/>
          <a:ext cx="3236839" cy="2112748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203200</xdr:colOff>
      <xdr:row>10</xdr:row>
      <xdr:rowOff>114300</xdr:rowOff>
    </xdr:from>
    <xdr:to>
      <xdr:col>11</xdr:col>
      <xdr:colOff>266700</xdr:colOff>
      <xdr:row>21</xdr:row>
      <xdr:rowOff>165407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019300"/>
          <a:ext cx="3365500" cy="2146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E24" sqref="E24"/>
    </sheetView>
  </sheetViews>
  <sheetFormatPr baseColWidth="10" defaultRowHeight="15" x14ac:dyDescent="0"/>
  <cols>
    <col min="3" max="3" width="12" customWidth="1"/>
    <col min="4" max="4" width="13.1640625" customWidth="1"/>
  </cols>
  <sheetData>
    <row r="2" spans="1:10">
      <c r="E2" t="s">
        <v>5</v>
      </c>
      <c r="F2" t="s">
        <v>3</v>
      </c>
      <c r="G2" t="s">
        <v>4</v>
      </c>
      <c r="H2" t="s">
        <v>7</v>
      </c>
      <c r="I2" t="s">
        <v>8</v>
      </c>
      <c r="J2" t="s">
        <v>9</v>
      </c>
    </row>
    <row r="3" spans="1:10">
      <c r="C3" t="s">
        <v>0</v>
      </c>
      <c r="E3">
        <v>8</v>
      </c>
      <c r="F3">
        <v>0.6</v>
      </c>
      <c r="G3">
        <v>0.28199999999999997</v>
      </c>
      <c r="H3">
        <v>0.15</v>
      </c>
      <c r="I3">
        <f>3/4</f>
        <v>0.75</v>
      </c>
      <c r="J3">
        <f>1/4</f>
        <v>0.25</v>
      </c>
    </row>
    <row r="4" spans="1:10">
      <c r="C4" t="s">
        <v>1</v>
      </c>
      <c r="G4">
        <v>0.6</v>
      </c>
    </row>
    <row r="5" spans="1:10">
      <c r="A5" t="s">
        <v>11</v>
      </c>
      <c r="B5" s="1" t="s">
        <v>2</v>
      </c>
      <c r="C5" s="1" t="s">
        <v>6</v>
      </c>
      <c r="D5" s="1" t="s">
        <v>10</v>
      </c>
    </row>
    <row r="6" spans="1:10">
      <c r="B6">
        <v>0.25</v>
      </c>
      <c r="C6">
        <f>$E$3*B6/$F$3/$G$3</f>
        <v>11.820330969267141</v>
      </c>
      <c r="D6">
        <f>C6/$H$3*$J$3/$I$3</f>
        <v>26.26740215392698</v>
      </c>
    </row>
    <row r="7" spans="1:10">
      <c r="B7">
        <v>0.5</v>
      </c>
      <c r="C7">
        <f t="shared" ref="C7:C9" si="0">$E$3*B7/$F$3/$G$3</f>
        <v>23.640661938534283</v>
      </c>
      <c r="D7">
        <f t="shared" ref="D7:D9" si="1">C7/$H$3*$J$3/$I$3</f>
        <v>52.53480430785396</v>
      </c>
    </row>
    <row r="8" spans="1:10">
      <c r="B8">
        <v>0.75</v>
      </c>
      <c r="C8">
        <f t="shared" si="0"/>
        <v>35.460992907801419</v>
      </c>
      <c r="D8">
        <f t="shared" si="1"/>
        <v>78.802206461780926</v>
      </c>
    </row>
    <row r="9" spans="1:10">
      <c r="B9">
        <v>1</v>
      </c>
      <c r="C9">
        <f t="shared" si="0"/>
        <v>47.281323877068566</v>
      </c>
      <c r="D9">
        <f t="shared" si="1"/>
        <v>105.06960861570792</v>
      </c>
    </row>
    <row r="10" spans="1:10">
      <c r="A10" t="s">
        <v>12</v>
      </c>
      <c r="B10" s="1" t="s">
        <v>2</v>
      </c>
      <c r="C10" s="1" t="s">
        <v>6</v>
      </c>
      <c r="D10" s="1" t="s">
        <v>10</v>
      </c>
    </row>
    <row r="11" spans="1:10">
      <c r="B11">
        <v>0.5</v>
      </c>
      <c r="C11">
        <f>$E$3*B11/$F$3/G4</f>
        <v>11.111111111111112</v>
      </c>
      <c r="D11">
        <f>C11/$H$3*$J$3/$I$3</f>
        <v>24.691358024691365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GoPexo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Tong</dc:creator>
  <cp:lastModifiedBy>Jeffrey Tong</cp:lastModifiedBy>
  <dcterms:created xsi:type="dcterms:W3CDTF">2014-01-23T18:57:52Z</dcterms:created>
  <dcterms:modified xsi:type="dcterms:W3CDTF">2014-01-24T01:29:27Z</dcterms:modified>
</cp:coreProperties>
</file>