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krok/Git/find_bigClub/data_parsing/"/>
    </mc:Choice>
  </mc:AlternateContent>
  <xr:revisionPtr revIDLastSave="0" documentId="13_ncr:1_{47693B33-830E-E544-A4B7-2398B3A098C8}" xr6:coauthVersionLast="47" xr6:coauthVersionMax="47" xr10:uidLastSave="{00000000-0000-0000-0000-000000000000}"/>
  <bookViews>
    <workbookView xWindow="4300" yWindow="780" windowWidth="29900" windowHeight="20260" activeTab="1" xr2:uid="{00000000-000D-0000-FFFF-FFFF00000000}"/>
  </bookViews>
  <sheets>
    <sheet name="anova" sheetId="3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I12" i="1"/>
  <c r="I11" i="1"/>
  <c r="I10" i="1"/>
  <c r="I9" i="1"/>
  <c r="I8" i="1"/>
  <c r="H12" i="1"/>
  <c r="H11" i="1"/>
  <c r="H10" i="1"/>
  <c r="H9" i="1"/>
  <c r="H8" i="1"/>
  <c r="G12" i="1"/>
  <c r="G11" i="1"/>
  <c r="G10" i="1"/>
  <c r="G9" i="1"/>
  <c r="G8" i="1"/>
  <c r="H5" i="1" l="1"/>
  <c r="H4" i="1"/>
  <c r="H3" i="1"/>
  <c r="G3" i="1"/>
  <c r="G5" i="1"/>
</calcChain>
</file>

<file path=xl/sharedStrings.xml><?xml version="1.0" encoding="utf-8"?>
<sst xmlns="http://schemas.openxmlformats.org/spreadsheetml/2006/main" count="163" uniqueCount="160">
  <si>
    <t>club</t>
  </si>
  <si>
    <t>elo_sum</t>
  </si>
  <si>
    <t>sum</t>
  </si>
  <si>
    <t>max_capacity</t>
  </si>
  <si>
    <t>Barcelona</t>
  </si>
  <si>
    <t>Real Madrid</t>
  </si>
  <si>
    <t>Chelsea</t>
  </si>
  <si>
    <t>Liverpool</t>
  </si>
  <si>
    <t>Arsenal</t>
  </si>
  <si>
    <t>Juventus</t>
  </si>
  <si>
    <t>Inter</t>
  </si>
  <si>
    <t>Valencia</t>
  </si>
  <si>
    <t>Sevilla</t>
  </si>
  <si>
    <t>Tottenham</t>
  </si>
  <si>
    <t>Roma</t>
  </si>
  <si>
    <t>Benfica</t>
  </si>
  <si>
    <t>Everton</t>
  </si>
  <si>
    <t>Lazio</t>
  </si>
  <si>
    <t>Ajax</t>
  </si>
  <si>
    <t>Marseille</t>
  </si>
  <si>
    <t>Werder Bremen</t>
  </si>
  <si>
    <t>Wolfsburg</t>
  </si>
  <si>
    <t>Monaco</t>
  </si>
  <si>
    <t>Aston Villa</t>
  </si>
  <si>
    <t>Stuttgart</t>
  </si>
  <si>
    <t>West Ham</t>
  </si>
  <si>
    <t>Osasuna</t>
  </si>
  <si>
    <t>Zenit</t>
  </si>
  <si>
    <t>Levante</t>
  </si>
  <si>
    <t>Udinese</t>
  </si>
  <si>
    <t>Fulham</t>
  </si>
  <si>
    <t>Galatasaray</t>
  </si>
  <si>
    <t>Anderlecht</t>
  </si>
  <si>
    <t>Celtic</t>
  </si>
  <si>
    <t>Feyenoord</t>
  </si>
  <si>
    <t>Club Brugge</t>
  </si>
  <si>
    <t>Fiorentina</t>
  </si>
  <si>
    <t>Sampdoria</t>
  </si>
  <si>
    <t>Lens</t>
  </si>
  <si>
    <t>Panathinaikos</t>
  </si>
  <si>
    <t>Montpellier</t>
  </si>
  <si>
    <t>Middlesbrough</t>
  </si>
  <si>
    <t>Crystal Palace</t>
  </si>
  <si>
    <t>Burnley</t>
  </si>
  <si>
    <t>PAOK</t>
  </si>
  <si>
    <t>Standard</t>
  </si>
  <si>
    <t>Trabzonspor</t>
  </si>
  <si>
    <t>Rosenborg</t>
  </si>
  <si>
    <t>Toulouse</t>
  </si>
  <si>
    <t>Utrecht</t>
  </si>
  <si>
    <t>Southampton</t>
  </si>
  <si>
    <t>Legia</t>
  </si>
  <si>
    <t>Midtjylland</t>
  </si>
  <si>
    <t>Twente</t>
  </si>
  <si>
    <t>Parma</t>
  </si>
  <si>
    <t>Vitesse</t>
  </si>
  <si>
    <t>Elfsborg</t>
  </si>
  <si>
    <t>AIK</t>
  </si>
  <si>
    <t>Derby</t>
  </si>
  <si>
    <t>Viking</t>
  </si>
  <si>
    <t>Gaziantepspor</t>
  </si>
  <si>
    <t>Sunderland</t>
  </si>
  <si>
    <t>Rangers</t>
  </si>
  <si>
    <t>QPR</t>
  </si>
  <si>
    <t>Reading</t>
  </si>
  <si>
    <t>Brann</t>
  </si>
  <si>
    <t>Hearts</t>
  </si>
  <si>
    <t>Preston</t>
  </si>
  <si>
    <t>CFR Cluj</t>
  </si>
  <si>
    <t>Hibernian</t>
  </si>
  <si>
    <t>Hoffenheim</t>
  </si>
  <si>
    <t>Willem II</t>
  </si>
  <si>
    <t>Panionios</t>
  </si>
  <si>
    <t>Kayserispor</t>
  </si>
  <si>
    <t>Boavista</t>
  </si>
  <si>
    <t>Belenenses</t>
  </si>
  <si>
    <t>Rio Ave</t>
  </si>
  <si>
    <t>Hammarby</t>
  </si>
  <si>
    <t>Sivasspor</t>
  </si>
  <si>
    <t>Konyaspor</t>
  </si>
  <si>
    <t>Antalyaspor</t>
  </si>
  <si>
    <t>Heracles</t>
  </si>
  <si>
    <t>Nacional</t>
  </si>
  <si>
    <t>Cercle Brugge</t>
  </si>
  <si>
    <t>Millwall</t>
  </si>
  <si>
    <t>Dundee United</t>
  </si>
  <si>
    <t>Cracovia</t>
  </si>
  <si>
    <t>Reggina</t>
  </si>
  <si>
    <t>Wigan</t>
  </si>
  <si>
    <t>Bursaspor</t>
  </si>
  <si>
    <t>Jagiellonia</t>
  </si>
  <si>
    <t>Bristol City</t>
  </si>
  <si>
    <t>Gil Vicente</t>
  </si>
  <si>
    <t>Ternana</t>
  </si>
  <si>
    <t>Hansa Rostock</t>
  </si>
  <si>
    <t>Portsmouth</t>
  </si>
  <si>
    <t>LASK</t>
  </si>
  <si>
    <t>Iraklis</t>
  </si>
  <si>
    <t>RB Leipzig</t>
  </si>
  <si>
    <t>Start</t>
  </si>
  <si>
    <t>Leiria</t>
  </si>
  <si>
    <t>Pandurii</t>
  </si>
  <si>
    <t>Ross County</t>
  </si>
  <si>
    <t>Triestina</t>
  </si>
  <si>
    <t>Kuban</t>
  </si>
  <si>
    <t>Samsunspor</t>
  </si>
  <si>
    <t>Ergotelis</t>
  </si>
  <si>
    <t>Holstein Kiel</t>
  </si>
  <si>
    <t>Portimonense</t>
  </si>
  <si>
    <t>GAIS</t>
  </si>
  <si>
    <t>Go Ahead Eagles</t>
  </si>
  <si>
    <t>Manisaspor</t>
  </si>
  <si>
    <t>Mantova</t>
  </si>
  <si>
    <t>Panthrakikos</t>
  </si>
  <si>
    <t>Podbeskidzie</t>
  </si>
  <si>
    <t>Aves</t>
  </si>
  <si>
    <t>Pro Vercelli</t>
  </si>
  <si>
    <t>Farense</t>
  </si>
  <si>
    <t>Adanaspor</t>
  </si>
  <si>
    <t>FC Emmen</t>
  </si>
  <si>
    <t>Radomiak</t>
  </si>
  <si>
    <t>Mordovia</t>
  </si>
  <si>
    <t>Vizela</t>
  </si>
  <si>
    <t>Casa Pia</t>
  </si>
  <si>
    <t>Reggiana</t>
  </si>
  <si>
    <t>Orduspor</t>
  </si>
  <si>
    <t>Sakaryaspor</t>
  </si>
  <si>
    <t>UCAM Murcia</t>
  </si>
  <si>
    <t>Baltika</t>
  </si>
  <si>
    <t>Thrasyvoulos</t>
  </si>
  <si>
    <t>Port Vale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</si>
  <si>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</si>
  <si>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</si>
  <si>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</si>
  <si>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</si>
  <si>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</si>
  <si>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</si>
  <si>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</si>
  <si>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</si>
  <si>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</si>
  <si>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Column 3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</si>
  <si>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</si>
  <si>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</si>
  <si>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</si>
  <si>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</si>
  <si>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</si>
  <si>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</si>
  <si>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</si>
  <si>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</si>
  <si>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</si>
  <si>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</si>
  <si>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</si>
  <si>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sum 왜도</t>
  </si>
  <si>
    <t>경기장 수용수 왜도/첨도</t>
  </si>
  <si>
    <t>elo_sum왜도/첨도</t>
  </si>
  <si>
    <t>1분위</t>
    <phoneticPr fontId="1" type="noConversion"/>
  </si>
  <si>
    <t>중간값</t>
    <phoneticPr fontId="1" type="noConversion"/>
  </si>
  <si>
    <t>3분위</t>
    <phoneticPr fontId="1" type="noConversion"/>
  </si>
  <si>
    <t>최소값</t>
  </si>
  <si>
    <t>최대값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</si>
</sst>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29"/>
      <scheme val="minor"/>
    </font>
    <font>
      <b/>
      <sz val="11"/>
      <color theme="0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3" fillId="5" borderId="4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5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B0449-06C0-A748-97C9-D0347F51460E}">
  <dimension ref="A1:G15"/>
  <sheetViews>
    <sheetView workbookViewId="0">
      <selection activeCell="J27" sqref="J27"/>
    </sheetView>
  </sheetViews>
  <sheetFormatPr baseColWidth="10" defaultRowHeight="15" x14ac:dyDescent="0.2"/>
  <sheetData>
    <row r="1" spans="1:7" x14ac:dyDescent="0.2">
      <c r="A1" t="s">
        <v>131</v>
      </c>
    </row>
    <row r="3" spans="1:7" ht="16" thickBot="1" x14ac:dyDescent="0.25">
      <c r="A3" t="s">
        <v>132</v>
      </c>
    </row>
    <row r="4" spans="1:7" x14ac:dyDescent="0.2">
      <c r="A4" s="4" t="s">
        <v>133</v>
      </c>
      <c r="B4" s="4" t="s">
        <v>134</v>
      </c>
      <c r="C4" s="4" t="s">
        <v>135</v>
      </c>
      <c r="D4" s="4" t="s">
        <v>136</v>
      </c>
      <c r="E4" s="4" t="s">
        <v>137</v>
      </c>
    </row>
    <row r="5" spans="1:7" x14ac:dyDescent="0.2">
      <c r="A5" s="2" t="s">
        <v>138</v>
      </c>
      <c r="B5" s="2">
        <v>127</v>
      </c>
      <c r="C5" s="2">
        <v>85848181.019999981</v>
      </c>
      <c r="D5" s="2">
        <v>675969.92929133843</v>
      </c>
      <c r="E5" s="2">
        <v>108563224579.19582</v>
      </c>
    </row>
    <row r="6" spans="1:7" x14ac:dyDescent="0.2">
      <c r="A6" s="2" t="s">
        <v>139</v>
      </c>
      <c r="B6" s="2">
        <v>127</v>
      </c>
      <c r="C6" s="2">
        <v>4319068.0999999996</v>
      </c>
      <c r="D6" s="2">
        <v>34008.410236220472</v>
      </c>
      <c r="E6" s="2">
        <v>4333336111.0320377</v>
      </c>
    </row>
    <row r="7" spans="1:7" ht="16" thickBot="1" x14ac:dyDescent="0.25">
      <c r="A7" s="3" t="s">
        <v>140</v>
      </c>
      <c r="B7" s="3">
        <v>127</v>
      </c>
      <c r="C7" s="3">
        <v>3855032</v>
      </c>
      <c r="D7" s="3">
        <v>30354.582677165356</v>
      </c>
      <c r="E7" s="3">
        <v>368748302.1181103</v>
      </c>
    </row>
    <row r="10" spans="1:7" ht="16" thickBot="1" x14ac:dyDescent="0.25">
      <c r="A10" t="s">
        <v>141</v>
      </c>
    </row>
    <row r="11" spans="1:7" x14ac:dyDescent="0.2">
      <c r="A11" s="4" t="s">
        <v>142</v>
      </c>
      <c r="B11" s="4" t="s">
        <v>143</v>
      </c>
      <c r="C11" s="4" t="s">
        <v>144</v>
      </c>
      <c r="D11" s="4" t="s">
        <v>145</v>
      </c>
      <c r="E11" s="4" t="s">
        <v>146</v>
      </c>
      <c r="F11" s="4" t="s">
        <v>147</v>
      </c>
      <c r="G11" s="4" t="s">
        <v>148</v>
      </c>
    </row>
    <row r="12" spans="1:7" x14ac:dyDescent="0.2">
      <c r="A12" s="2" t="s">
        <v>149</v>
      </c>
      <c r="B12" s="2">
        <v>35092094669921.594</v>
      </c>
      <c r="C12" s="2">
        <v>2</v>
      </c>
      <c r="D12" s="2">
        <v>17546047334960.797</v>
      </c>
      <c r="E12" s="2">
        <v>464.73313385336326</v>
      </c>
      <c r="F12" s="2">
        <v>1.3822512540323871E-102</v>
      </c>
      <c r="G12" s="2">
        <v>3.0196000419535767</v>
      </c>
    </row>
    <row r="13" spans="1:7" x14ac:dyDescent="0.2">
      <c r="A13" s="2" t="s">
        <v>150</v>
      </c>
      <c r="B13" s="2">
        <v>14271428933035.57</v>
      </c>
      <c r="C13" s="2">
        <v>378</v>
      </c>
      <c r="D13" s="2">
        <v>37755102997.448601</v>
      </c>
      <c r="E13" s="2"/>
      <c r="F13" s="2"/>
      <c r="G13" s="2"/>
    </row>
    <row r="14" spans="1:7" x14ac:dyDescent="0.2">
      <c r="A14" s="2"/>
      <c r="B14" s="2"/>
      <c r="C14" s="2"/>
      <c r="D14" s="2"/>
      <c r="E14" s="2"/>
      <c r="F14" s="2"/>
      <c r="G14" s="2"/>
    </row>
    <row r="15" spans="1:7" ht="16" thickBot="1" x14ac:dyDescent="0.25">
      <c r="A15" s="3" t="s">
        <v>151</v>
      </c>
      <c r="B15" s="3">
        <v>49363523602957.164</v>
      </c>
      <c r="C15" s="3">
        <v>380</v>
      </c>
      <c r="D15" s="3"/>
      <c r="E15" s="3"/>
      <c r="F15" s="3"/>
      <c r="G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8"/>
  <sheetViews>
    <sheetView tabSelected="1" workbookViewId="0">
      <selection activeCell="F16" sqref="F16"/>
    </sheetView>
  </sheetViews>
  <sheetFormatPr baseColWidth="10" defaultColWidth="8.83203125" defaultRowHeight="15" x14ac:dyDescent="0.2"/>
  <cols>
    <col min="1" max="1" width="13.1640625" bestFit="1" customWidth="1"/>
    <col min="5" max="5" width="13.1640625" customWidth="1"/>
    <col min="6" max="6" width="21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9" x14ac:dyDescent="0.2">
      <c r="A2" t="s">
        <v>4</v>
      </c>
      <c r="B2">
        <v>1163314.68</v>
      </c>
      <c r="C2">
        <v>230412.5</v>
      </c>
      <c r="D2">
        <v>99354</v>
      </c>
    </row>
    <row r="3" spans="1:9" x14ac:dyDescent="0.2">
      <c r="A3" t="s">
        <v>5</v>
      </c>
      <c r="B3">
        <v>1160179.2</v>
      </c>
      <c r="C3">
        <v>200725</v>
      </c>
      <c r="D3">
        <v>85454</v>
      </c>
      <c r="E3" s="8"/>
      <c r="F3" s="5" t="s">
        <v>154</v>
      </c>
      <c r="G3">
        <f>SKEW(B2:B128)</f>
        <v>-0.56152107300578002</v>
      </c>
      <c r="H3">
        <f>KURT(B2:B128)</f>
        <v>-0.93890324621695775</v>
      </c>
    </row>
    <row r="4" spans="1:9" x14ac:dyDescent="0.2">
      <c r="A4" t="s">
        <v>6</v>
      </c>
      <c r="B4">
        <v>1114090.1399999999</v>
      </c>
      <c r="C4">
        <v>391000</v>
      </c>
      <c r="D4">
        <v>41631</v>
      </c>
      <c r="E4" s="8"/>
      <c r="F4" s="6" t="s">
        <v>152</v>
      </c>
      <c r="G4">
        <f>SKEW(C2:C128)</f>
        <v>2.6777512328881663</v>
      </c>
      <c r="H4">
        <f>KURT(C2:C128)</f>
        <v>8.2035648817018476</v>
      </c>
    </row>
    <row r="5" spans="1:9" x14ac:dyDescent="0.2">
      <c r="A5" t="s">
        <v>7</v>
      </c>
      <c r="B5">
        <v>1111031.43</v>
      </c>
      <c r="C5">
        <v>161900</v>
      </c>
      <c r="D5">
        <v>53394</v>
      </c>
      <c r="E5" s="8"/>
      <c r="F5" s="7" t="s">
        <v>153</v>
      </c>
      <c r="G5">
        <f>SKEW(D2:D128)</f>
        <v>1.0824222636539325</v>
      </c>
      <c r="H5">
        <f>KURT(D2:D128)</f>
        <v>1.2951403853287342</v>
      </c>
    </row>
    <row r="6" spans="1:9" x14ac:dyDescent="0.2">
      <c r="A6" t="s">
        <v>8</v>
      </c>
      <c r="B6">
        <v>1109666.8500000001</v>
      </c>
      <c r="C6">
        <v>205952.5</v>
      </c>
      <c r="D6">
        <v>59867</v>
      </c>
    </row>
    <row r="7" spans="1:9" x14ac:dyDescent="0.2">
      <c r="A7" t="s">
        <v>9</v>
      </c>
      <c r="B7">
        <v>1098657.9099999999</v>
      </c>
      <c r="C7">
        <v>259485</v>
      </c>
      <c r="D7">
        <v>41507</v>
      </c>
      <c r="G7" t="s">
        <v>1</v>
      </c>
      <c r="H7" t="s">
        <v>2</v>
      </c>
      <c r="I7" t="s">
        <v>3</v>
      </c>
    </row>
    <row r="8" spans="1:9" x14ac:dyDescent="0.2">
      <c r="A8" t="s">
        <v>10</v>
      </c>
      <c r="B8">
        <v>1069772.6100000001</v>
      </c>
      <c r="C8">
        <v>229755</v>
      </c>
      <c r="D8">
        <v>9400</v>
      </c>
      <c r="F8" s="9" t="s">
        <v>158</v>
      </c>
      <c r="G8" s="10">
        <f>QUARTILE($B$3:$B$128,0)</f>
        <v>1378.04</v>
      </c>
      <c r="H8">
        <f>QUARTILE($C$3:$C$128,0)</f>
        <v>2.5</v>
      </c>
      <c r="I8">
        <f>QUARTILE($D$3:$D$128,0)</f>
        <v>1500</v>
      </c>
    </row>
    <row r="9" spans="1:9" x14ac:dyDescent="0.2">
      <c r="A9" t="s">
        <v>11</v>
      </c>
      <c r="B9">
        <v>1066866.1100000001</v>
      </c>
      <c r="C9">
        <v>97202.5</v>
      </c>
      <c r="D9">
        <v>55000</v>
      </c>
      <c r="F9" s="9" t="s">
        <v>155</v>
      </c>
      <c r="G9" s="10">
        <f>QUARTILE($B$3:$B$128,1)</f>
        <v>432220.16499999998</v>
      </c>
      <c r="H9">
        <f>QUARTILE($C$3:$C$128,1)</f>
        <v>403.125</v>
      </c>
      <c r="I9">
        <f>QUARTILE($D$3:$D$128,1)</f>
        <v>16362.25</v>
      </c>
    </row>
    <row r="10" spans="1:9" x14ac:dyDescent="0.2">
      <c r="A10" t="s">
        <v>12</v>
      </c>
      <c r="B10">
        <v>1061468.3600000001</v>
      </c>
      <c r="C10">
        <v>123442.5</v>
      </c>
      <c r="D10">
        <v>42982</v>
      </c>
      <c r="F10" s="9" t="s">
        <v>156</v>
      </c>
      <c r="G10" s="10">
        <f>QUARTILE($B$3:$B$128,2)</f>
        <v>741850.875</v>
      </c>
      <c r="H10">
        <f>QUARTILE($C$3:$C$128,2)</f>
        <v>3383.75</v>
      </c>
      <c r="I10">
        <f>QUARTILE($D$3:$D$128,2)</f>
        <v>27615.5</v>
      </c>
    </row>
    <row r="11" spans="1:9" x14ac:dyDescent="0.2">
      <c r="A11" t="s">
        <v>13</v>
      </c>
      <c r="B11">
        <v>1056423.54</v>
      </c>
      <c r="C11">
        <v>202872.5</v>
      </c>
      <c r="D11">
        <v>90652</v>
      </c>
      <c r="F11" s="9" t="s">
        <v>157</v>
      </c>
      <c r="G11" s="10">
        <f>QUARTILE($B$3:$B$128,3)</f>
        <v>957130.46499999997</v>
      </c>
      <c r="H11">
        <f>QUARTILE($C$3:$C$128,3)</f>
        <v>29790</v>
      </c>
      <c r="I11">
        <f>QUARTILE($D$3:$D$128,3)</f>
        <v>40994.5</v>
      </c>
    </row>
    <row r="12" spans="1:9" x14ac:dyDescent="0.2">
      <c r="A12" t="s">
        <v>14</v>
      </c>
      <c r="B12">
        <v>1052014.92</v>
      </c>
      <c r="C12">
        <v>267.5</v>
      </c>
      <c r="D12">
        <v>70634</v>
      </c>
      <c r="F12" s="11" t="s">
        <v>159</v>
      </c>
      <c r="G12" s="10">
        <f>QUARTILE($B$3:$B$128,4)</f>
        <v>1160179.2</v>
      </c>
      <c r="H12">
        <f>QUARTILE($C$3:$C$128,4)</f>
        <v>391000</v>
      </c>
      <c r="I12">
        <f>QUARTILE($D$3:$D$128,4)</f>
        <v>90652</v>
      </c>
    </row>
    <row r="13" spans="1:9" x14ac:dyDescent="0.2">
      <c r="A13" t="s">
        <v>15</v>
      </c>
      <c r="B13">
        <v>1036963.64</v>
      </c>
      <c r="C13">
        <v>143735</v>
      </c>
      <c r="D13">
        <v>66147</v>
      </c>
      <c r="F13" s="10"/>
      <c r="G13" s="10"/>
    </row>
    <row r="14" spans="1:9" x14ac:dyDescent="0.2">
      <c r="A14" t="s">
        <v>16</v>
      </c>
      <c r="B14">
        <v>1025266.27</v>
      </c>
      <c r="C14">
        <v>118107.5</v>
      </c>
      <c r="D14">
        <v>39595</v>
      </c>
    </row>
    <row r="15" spans="1:9" x14ac:dyDescent="0.2">
      <c r="A15" t="s">
        <v>17</v>
      </c>
      <c r="B15">
        <v>1023080.28</v>
      </c>
      <c r="C15">
        <v>67977.5</v>
      </c>
      <c r="D15">
        <v>70634</v>
      </c>
    </row>
    <row r="16" spans="1:9" x14ac:dyDescent="0.2">
      <c r="A16" t="s">
        <v>18</v>
      </c>
      <c r="B16">
        <v>1018915.96</v>
      </c>
      <c r="C16">
        <v>75165</v>
      </c>
      <c r="D16">
        <v>55134</v>
      </c>
    </row>
    <row r="17" spans="1:4" x14ac:dyDescent="0.2">
      <c r="A17" t="s">
        <v>19</v>
      </c>
      <c r="B17">
        <v>1009494.43</v>
      </c>
      <c r="C17">
        <v>125975</v>
      </c>
      <c r="D17">
        <v>67394</v>
      </c>
    </row>
    <row r="18" spans="1:4" x14ac:dyDescent="0.2">
      <c r="A18" t="s">
        <v>20</v>
      </c>
      <c r="B18">
        <v>1007870.6</v>
      </c>
      <c r="C18">
        <v>29955</v>
      </c>
      <c r="D18">
        <v>42354</v>
      </c>
    </row>
    <row r="19" spans="1:4" x14ac:dyDescent="0.2">
      <c r="A19" t="s">
        <v>21</v>
      </c>
      <c r="B19">
        <v>1004413.51</v>
      </c>
      <c r="C19">
        <v>147.5</v>
      </c>
      <c r="D19">
        <v>30122</v>
      </c>
    </row>
    <row r="20" spans="1:4" x14ac:dyDescent="0.2">
      <c r="A20" t="s">
        <v>22</v>
      </c>
      <c r="B20">
        <v>1002481.84</v>
      </c>
      <c r="C20">
        <v>144162.5</v>
      </c>
      <c r="D20">
        <v>18523</v>
      </c>
    </row>
    <row r="21" spans="1:4" x14ac:dyDescent="0.2">
      <c r="A21" t="s">
        <v>23</v>
      </c>
      <c r="B21">
        <v>996977.55</v>
      </c>
      <c r="C21">
        <v>129425</v>
      </c>
      <c r="D21">
        <v>42682</v>
      </c>
    </row>
    <row r="22" spans="1:4" x14ac:dyDescent="0.2">
      <c r="A22" t="s">
        <v>24</v>
      </c>
      <c r="B22">
        <v>995950.61</v>
      </c>
      <c r="C22">
        <v>575</v>
      </c>
      <c r="D22">
        <v>60441</v>
      </c>
    </row>
    <row r="23" spans="1:4" x14ac:dyDescent="0.2">
      <c r="A23" t="s">
        <v>25</v>
      </c>
      <c r="B23">
        <v>994625.39</v>
      </c>
      <c r="C23">
        <v>122657.5</v>
      </c>
      <c r="D23">
        <v>60000</v>
      </c>
    </row>
    <row r="24" spans="1:4" x14ac:dyDescent="0.2">
      <c r="A24" t="s">
        <v>26</v>
      </c>
      <c r="B24">
        <v>994065.52</v>
      </c>
      <c r="C24">
        <v>305</v>
      </c>
      <c r="D24">
        <v>18375</v>
      </c>
    </row>
    <row r="25" spans="1:4" x14ac:dyDescent="0.2">
      <c r="A25" t="s">
        <v>27</v>
      </c>
      <c r="B25">
        <v>990404.91</v>
      </c>
      <c r="C25">
        <v>282.5</v>
      </c>
      <c r="D25">
        <v>68134</v>
      </c>
    </row>
    <row r="26" spans="1:4" x14ac:dyDescent="0.2">
      <c r="A26" t="s">
        <v>28</v>
      </c>
      <c r="B26">
        <v>976805.94</v>
      </c>
      <c r="C26">
        <v>11855</v>
      </c>
      <c r="D26">
        <v>26354</v>
      </c>
    </row>
    <row r="27" spans="1:4" x14ac:dyDescent="0.2">
      <c r="A27" t="s">
        <v>29</v>
      </c>
      <c r="B27">
        <v>974073.64</v>
      </c>
      <c r="C27">
        <v>51897.5</v>
      </c>
      <c r="D27">
        <v>25144</v>
      </c>
    </row>
    <row r="28" spans="1:4" x14ac:dyDescent="0.2">
      <c r="A28" t="s">
        <v>30</v>
      </c>
      <c r="B28">
        <v>971547.43</v>
      </c>
      <c r="C28">
        <v>75175</v>
      </c>
      <c r="D28">
        <v>25700</v>
      </c>
    </row>
    <row r="29" spans="1:4" x14ac:dyDescent="0.2">
      <c r="A29" t="s">
        <v>31</v>
      </c>
      <c r="B29">
        <v>970955.07</v>
      </c>
      <c r="C29">
        <v>93842.5</v>
      </c>
      <c r="D29">
        <v>52695</v>
      </c>
    </row>
    <row r="30" spans="1:4" x14ac:dyDescent="0.2">
      <c r="A30" t="s">
        <v>32</v>
      </c>
      <c r="B30">
        <v>967720.14</v>
      </c>
      <c r="C30">
        <v>215</v>
      </c>
      <c r="D30">
        <v>28063</v>
      </c>
    </row>
    <row r="31" spans="1:4" x14ac:dyDescent="0.2">
      <c r="A31" t="s">
        <v>33</v>
      </c>
      <c r="B31">
        <v>966708.4</v>
      </c>
      <c r="C31">
        <v>29295</v>
      </c>
      <c r="D31">
        <v>60832</v>
      </c>
    </row>
    <row r="32" spans="1:4" x14ac:dyDescent="0.2">
      <c r="A32" t="s">
        <v>34</v>
      </c>
      <c r="B32">
        <v>963813.29</v>
      </c>
      <c r="C32">
        <v>36987.5</v>
      </c>
      <c r="D32">
        <v>51117</v>
      </c>
    </row>
    <row r="33" spans="1:20" x14ac:dyDescent="0.2">
      <c r="A33" t="s">
        <v>35</v>
      </c>
      <c r="B33">
        <v>963661.2</v>
      </c>
      <c r="C33">
        <v>38545</v>
      </c>
      <c r="D33">
        <v>29022</v>
      </c>
    </row>
    <row r="34" spans="1:20" x14ac:dyDescent="0.2">
      <c r="A34" t="s">
        <v>36</v>
      </c>
      <c r="B34">
        <v>959683.94</v>
      </c>
      <c r="C34">
        <v>135850</v>
      </c>
      <c r="D34">
        <v>47300</v>
      </c>
    </row>
    <row r="35" spans="1:20" x14ac:dyDescent="0.2">
      <c r="A35" t="s">
        <v>37</v>
      </c>
      <c r="B35">
        <v>949470.04</v>
      </c>
      <c r="C35">
        <v>57020</v>
      </c>
      <c r="D35">
        <v>36348</v>
      </c>
    </row>
    <row r="36" spans="1:20" x14ac:dyDescent="0.2">
      <c r="A36" t="s">
        <v>38</v>
      </c>
      <c r="B36">
        <v>946082.68</v>
      </c>
      <c r="C36">
        <v>30257.5</v>
      </c>
      <c r="D36">
        <v>38223</v>
      </c>
    </row>
    <row r="37" spans="1:20" x14ac:dyDescent="0.2">
      <c r="A37" t="s">
        <v>39</v>
      </c>
      <c r="B37">
        <v>944929.18</v>
      </c>
      <c r="C37">
        <v>18307.5</v>
      </c>
      <c r="D37">
        <v>69618</v>
      </c>
    </row>
    <row r="38" spans="1:20" x14ac:dyDescent="0.2">
      <c r="A38" t="s">
        <v>40</v>
      </c>
      <c r="B38">
        <v>944850.06</v>
      </c>
      <c r="C38">
        <v>18085</v>
      </c>
      <c r="D38">
        <v>32939</v>
      </c>
    </row>
    <row r="39" spans="1:20" x14ac:dyDescent="0.2">
      <c r="A39" t="s">
        <v>41</v>
      </c>
      <c r="B39">
        <v>942080.61</v>
      </c>
      <c r="C39">
        <v>16557.5</v>
      </c>
      <c r="D39">
        <v>33746</v>
      </c>
    </row>
    <row r="40" spans="1:20" x14ac:dyDescent="0.2">
      <c r="A40" t="s">
        <v>42</v>
      </c>
      <c r="B40">
        <v>939863.7</v>
      </c>
      <c r="C40">
        <v>68512.5</v>
      </c>
      <c r="D40">
        <v>25456</v>
      </c>
    </row>
    <row r="41" spans="1:20" x14ac:dyDescent="0.2">
      <c r="A41" t="s">
        <v>43</v>
      </c>
      <c r="B41">
        <v>925363.35</v>
      </c>
      <c r="C41">
        <v>42057.5</v>
      </c>
      <c r="D41">
        <v>21944</v>
      </c>
    </row>
    <row r="42" spans="1:20" x14ac:dyDescent="0.2">
      <c r="A42" t="s">
        <v>44</v>
      </c>
      <c r="B42">
        <v>916644.15</v>
      </c>
      <c r="C42">
        <v>20</v>
      </c>
      <c r="D42">
        <v>28701</v>
      </c>
      <c r="S42" s="12"/>
      <c r="T42" s="10"/>
    </row>
    <row r="43" spans="1:20" x14ac:dyDescent="0.2">
      <c r="A43" t="s">
        <v>45</v>
      </c>
      <c r="B43">
        <v>915676.17</v>
      </c>
      <c r="C43">
        <v>142.5</v>
      </c>
      <c r="D43">
        <v>30023</v>
      </c>
      <c r="S43" s="12"/>
      <c r="T43" s="10"/>
    </row>
    <row r="44" spans="1:20" x14ac:dyDescent="0.2">
      <c r="A44" t="s">
        <v>46</v>
      </c>
      <c r="B44">
        <v>915052.4</v>
      </c>
      <c r="C44">
        <v>35252.5</v>
      </c>
      <c r="D44">
        <v>41461</v>
      </c>
      <c r="S44" s="12"/>
      <c r="T44" s="10"/>
    </row>
    <row r="45" spans="1:20" x14ac:dyDescent="0.2">
      <c r="A45" t="s">
        <v>47</v>
      </c>
      <c r="B45">
        <v>904570.03</v>
      </c>
      <c r="C45">
        <v>1507.5</v>
      </c>
      <c r="D45">
        <v>21366</v>
      </c>
      <c r="S45" s="12"/>
      <c r="T45" s="10"/>
    </row>
    <row r="46" spans="1:20" x14ac:dyDescent="0.2">
      <c r="A46" t="s">
        <v>48</v>
      </c>
      <c r="B46">
        <v>901962.14</v>
      </c>
      <c r="C46">
        <v>17620</v>
      </c>
      <c r="D46">
        <v>33300</v>
      </c>
      <c r="S46" s="13"/>
      <c r="T46" s="10"/>
    </row>
    <row r="47" spans="1:20" x14ac:dyDescent="0.2">
      <c r="A47" t="s">
        <v>49</v>
      </c>
      <c r="B47">
        <v>895703.67</v>
      </c>
      <c r="C47">
        <v>312.5</v>
      </c>
      <c r="D47">
        <v>24426</v>
      </c>
      <c r="S47" s="10"/>
      <c r="T47" s="10"/>
    </row>
    <row r="48" spans="1:20" x14ac:dyDescent="0.2">
      <c r="A48" t="s">
        <v>50</v>
      </c>
      <c r="B48">
        <v>892631.44</v>
      </c>
      <c r="C48">
        <v>80817.5</v>
      </c>
      <c r="D48">
        <v>32384</v>
      </c>
    </row>
    <row r="49" spans="1:4" x14ac:dyDescent="0.2">
      <c r="A49" t="s">
        <v>51</v>
      </c>
      <c r="B49">
        <v>888772.21</v>
      </c>
      <c r="C49">
        <v>10</v>
      </c>
      <c r="D49">
        <v>30967</v>
      </c>
    </row>
    <row r="50" spans="1:4" x14ac:dyDescent="0.2">
      <c r="A50" t="s">
        <v>52</v>
      </c>
      <c r="B50">
        <v>885138.07</v>
      </c>
      <c r="C50">
        <v>62.5</v>
      </c>
      <c r="D50">
        <v>11535</v>
      </c>
    </row>
    <row r="51" spans="1:4" x14ac:dyDescent="0.2">
      <c r="A51" t="s">
        <v>53</v>
      </c>
      <c r="B51">
        <v>881327.19</v>
      </c>
      <c r="C51">
        <v>13707.5</v>
      </c>
      <c r="D51">
        <v>30205</v>
      </c>
    </row>
    <row r="52" spans="1:4" x14ac:dyDescent="0.2">
      <c r="A52" t="s">
        <v>54</v>
      </c>
      <c r="B52">
        <v>876882.05</v>
      </c>
      <c r="C52">
        <v>35117.5</v>
      </c>
      <c r="D52">
        <v>21473</v>
      </c>
    </row>
    <row r="53" spans="1:4" x14ac:dyDescent="0.2">
      <c r="A53" t="s">
        <v>55</v>
      </c>
      <c r="B53">
        <v>866035.72</v>
      </c>
      <c r="C53">
        <v>12625</v>
      </c>
      <c r="D53">
        <v>21248</v>
      </c>
    </row>
    <row r="54" spans="1:4" x14ac:dyDescent="0.2">
      <c r="A54" t="s">
        <v>56</v>
      </c>
      <c r="B54">
        <v>840424.93</v>
      </c>
      <c r="C54">
        <v>787.5</v>
      </c>
      <c r="D54">
        <v>16284</v>
      </c>
    </row>
    <row r="55" spans="1:4" x14ac:dyDescent="0.2">
      <c r="A55" t="s">
        <v>57</v>
      </c>
      <c r="B55">
        <v>821891.29</v>
      </c>
      <c r="C55">
        <v>1849</v>
      </c>
      <c r="D55">
        <v>54329</v>
      </c>
    </row>
    <row r="56" spans="1:4" x14ac:dyDescent="0.2">
      <c r="A56" t="s">
        <v>58</v>
      </c>
      <c r="B56">
        <v>818402.69</v>
      </c>
      <c r="C56">
        <v>4100</v>
      </c>
      <c r="D56">
        <v>33597</v>
      </c>
    </row>
    <row r="57" spans="1:4" x14ac:dyDescent="0.2">
      <c r="A57" t="s">
        <v>59</v>
      </c>
      <c r="B57">
        <v>805865.13</v>
      </c>
      <c r="C57">
        <v>512.5</v>
      </c>
      <c r="D57">
        <v>15300</v>
      </c>
    </row>
    <row r="58" spans="1:4" x14ac:dyDescent="0.2">
      <c r="A58" t="s">
        <v>60</v>
      </c>
      <c r="B58">
        <v>796642.21</v>
      </c>
      <c r="C58">
        <v>1475</v>
      </c>
      <c r="D58">
        <v>35574</v>
      </c>
    </row>
    <row r="59" spans="1:4" x14ac:dyDescent="0.2">
      <c r="A59" t="s">
        <v>61</v>
      </c>
      <c r="B59">
        <v>796009.63</v>
      </c>
      <c r="C59">
        <v>14150</v>
      </c>
      <c r="D59">
        <v>48707</v>
      </c>
    </row>
    <row r="60" spans="1:4" x14ac:dyDescent="0.2">
      <c r="A60" t="s">
        <v>62</v>
      </c>
      <c r="B60">
        <v>793730.63</v>
      </c>
      <c r="C60">
        <v>24092.6</v>
      </c>
      <c r="D60">
        <v>50817</v>
      </c>
    </row>
    <row r="61" spans="1:4" x14ac:dyDescent="0.2">
      <c r="A61" t="s">
        <v>63</v>
      </c>
      <c r="B61">
        <v>774916.36</v>
      </c>
      <c r="C61">
        <v>9245</v>
      </c>
      <c r="D61">
        <v>18000</v>
      </c>
    </row>
    <row r="62" spans="1:4" x14ac:dyDescent="0.2">
      <c r="A62" t="s">
        <v>64</v>
      </c>
      <c r="B62">
        <v>770692.07</v>
      </c>
      <c r="C62">
        <v>6807.5</v>
      </c>
      <c r="D62">
        <v>24161</v>
      </c>
    </row>
    <row r="63" spans="1:4" x14ac:dyDescent="0.2">
      <c r="A63" t="s">
        <v>65</v>
      </c>
      <c r="B63">
        <v>766132.71</v>
      </c>
      <c r="C63">
        <v>445</v>
      </c>
      <c r="D63">
        <v>17686</v>
      </c>
    </row>
    <row r="64" spans="1:4" x14ac:dyDescent="0.2">
      <c r="A64" t="s">
        <v>66</v>
      </c>
      <c r="B64">
        <v>753643.2</v>
      </c>
      <c r="C64">
        <v>60</v>
      </c>
      <c r="D64">
        <v>20099</v>
      </c>
    </row>
    <row r="65" spans="1:4" x14ac:dyDescent="0.2">
      <c r="A65" t="s">
        <v>67</v>
      </c>
      <c r="B65">
        <v>742638.84</v>
      </c>
      <c r="C65">
        <v>4615</v>
      </c>
      <c r="D65">
        <v>23404</v>
      </c>
    </row>
    <row r="66" spans="1:4" x14ac:dyDescent="0.2">
      <c r="A66" t="s">
        <v>68</v>
      </c>
      <c r="B66">
        <v>741062.91</v>
      </c>
      <c r="C66">
        <v>730</v>
      </c>
      <c r="D66">
        <v>23500</v>
      </c>
    </row>
    <row r="67" spans="1:4" x14ac:dyDescent="0.2">
      <c r="A67" t="s">
        <v>69</v>
      </c>
      <c r="B67">
        <v>735007.6</v>
      </c>
      <c r="C67">
        <v>5324.5</v>
      </c>
      <c r="D67">
        <v>20421</v>
      </c>
    </row>
    <row r="68" spans="1:4" x14ac:dyDescent="0.2">
      <c r="A68" t="s">
        <v>70</v>
      </c>
      <c r="B68">
        <v>708966.06</v>
      </c>
      <c r="C68">
        <v>52.5</v>
      </c>
      <c r="D68">
        <v>30164</v>
      </c>
    </row>
    <row r="69" spans="1:4" x14ac:dyDescent="0.2">
      <c r="A69" t="s">
        <v>71</v>
      </c>
      <c r="B69">
        <v>703354.79</v>
      </c>
      <c r="C69">
        <v>10</v>
      </c>
      <c r="D69">
        <v>14637</v>
      </c>
    </row>
    <row r="70" spans="1:4" x14ac:dyDescent="0.2">
      <c r="A70" t="s">
        <v>72</v>
      </c>
      <c r="B70">
        <v>683724.73</v>
      </c>
      <c r="C70">
        <v>1412.5</v>
      </c>
      <c r="D70">
        <v>11115</v>
      </c>
    </row>
    <row r="71" spans="1:4" x14ac:dyDescent="0.2">
      <c r="A71" t="s">
        <v>73</v>
      </c>
      <c r="B71">
        <v>681837.18</v>
      </c>
      <c r="C71">
        <v>5956</v>
      </c>
      <c r="D71">
        <v>32864</v>
      </c>
    </row>
    <row r="72" spans="1:4" x14ac:dyDescent="0.2">
      <c r="A72" t="s">
        <v>74</v>
      </c>
      <c r="B72">
        <v>675365.83</v>
      </c>
      <c r="C72">
        <v>7077.5</v>
      </c>
      <c r="D72">
        <v>28263</v>
      </c>
    </row>
    <row r="73" spans="1:4" x14ac:dyDescent="0.2">
      <c r="A73" t="s">
        <v>75</v>
      </c>
      <c r="B73">
        <v>672823.64</v>
      </c>
      <c r="C73">
        <v>1340</v>
      </c>
      <c r="D73">
        <v>19980</v>
      </c>
    </row>
    <row r="74" spans="1:4" x14ac:dyDescent="0.2">
      <c r="A74" t="s">
        <v>76</v>
      </c>
      <c r="B74">
        <v>670208.52</v>
      </c>
      <c r="C74">
        <v>10655</v>
      </c>
      <c r="D74">
        <v>12820</v>
      </c>
    </row>
    <row r="75" spans="1:4" x14ac:dyDescent="0.2">
      <c r="A75" t="s">
        <v>77</v>
      </c>
      <c r="B75">
        <v>665846.31999999995</v>
      </c>
      <c r="C75">
        <v>745</v>
      </c>
      <c r="D75">
        <v>33000</v>
      </c>
    </row>
    <row r="76" spans="1:4" x14ac:dyDescent="0.2">
      <c r="A76" t="s">
        <v>78</v>
      </c>
      <c r="B76">
        <v>658045.49</v>
      </c>
      <c r="C76">
        <v>6935</v>
      </c>
      <c r="D76">
        <v>27532</v>
      </c>
    </row>
    <row r="77" spans="1:4" x14ac:dyDescent="0.2">
      <c r="A77" t="s">
        <v>79</v>
      </c>
      <c r="B77">
        <v>653532.78</v>
      </c>
      <c r="C77">
        <v>9252.5</v>
      </c>
      <c r="D77">
        <v>41981</v>
      </c>
    </row>
    <row r="78" spans="1:4" x14ac:dyDescent="0.2">
      <c r="A78" t="s">
        <v>80</v>
      </c>
      <c r="B78">
        <v>642710.84</v>
      </c>
      <c r="C78">
        <v>8362.5</v>
      </c>
      <c r="D78">
        <v>32539</v>
      </c>
    </row>
    <row r="79" spans="1:4" x14ac:dyDescent="0.2">
      <c r="A79" t="s">
        <v>81</v>
      </c>
      <c r="B79">
        <v>636858.55000000005</v>
      </c>
      <c r="C79">
        <v>5</v>
      </c>
      <c r="D79">
        <v>13500</v>
      </c>
    </row>
    <row r="80" spans="1:4" x14ac:dyDescent="0.2">
      <c r="A80" t="s">
        <v>82</v>
      </c>
      <c r="B80">
        <v>633430.69999999995</v>
      </c>
      <c r="C80">
        <v>4355</v>
      </c>
      <c r="D80">
        <v>26500</v>
      </c>
    </row>
    <row r="81" spans="1:4" x14ac:dyDescent="0.2">
      <c r="A81" t="s">
        <v>83</v>
      </c>
      <c r="B81">
        <v>630633.59</v>
      </c>
      <c r="C81">
        <v>7972.5</v>
      </c>
      <c r="D81">
        <v>29022</v>
      </c>
    </row>
    <row r="82" spans="1:4" x14ac:dyDescent="0.2">
      <c r="A82" t="s">
        <v>84</v>
      </c>
      <c r="B82">
        <v>628215.93000000005</v>
      </c>
      <c r="C82">
        <v>3900</v>
      </c>
      <c r="D82">
        <v>20146</v>
      </c>
    </row>
    <row r="83" spans="1:4" x14ac:dyDescent="0.2">
      <c r="A83" t="s">
        <v>85</v>
      </c>
      <c r="B83">
        <v>627895.5</v>
      </c>
      <c r="C83">
        <v>2080</v>
      </c>
      <c r="D83">
        <v>14209</v>
      </c>
    </row>
    <row r="84" spans="1:4" x14ac:dyDescent="0.2">
      <c r="A84" t="s">
        <v>86</v>
      </c>
      <c r="B84">
        <v>623092.5</v>
      </c>
      <c r="C84">
        <v>322.5</v>
      </c>
      <c r="D84">
        <v>14572</v>
      </c>
    </row>
    <row r="85" spans="1:4" x14ac:dyDescent="0.2">
      <c r="A85" t="s">
        <v>87</v>
      </c>
      <c r="B85">
        <v>617275.11</v>
      </c>
      <c r="C85">
        <v>2285</v>
      </c>
      <c r="D85">
        <v>27713</v>
      </c>
    </row>
    <row r="86" spans="1:4" x14ac:dyDescent="0.2">
      <c r="A86" t="s">
        <v>88</v>
      </c>
      <c r="B86">
        <v>606688.91</v>
      </c>
      <c r="C86">
        <v>5872.5</v>
      </c>
      <c r="D86">
        <v>25138</v>
      </c>
    </row>
    <row r="87" spans="1:4" x14ac:dyDescent="0.2">
      <c r="A87" t="s">
        <v>89</v>
      </c>
      <c r="B87">
        <v>603756.73</v>
      </c>
      <c r="C87">
        <v>2947.5</v>
      </c>
      <c r="D87">
        <v>43877</v>
      </c>
    </row>
    <row r="88" spans="1:4" x14ac:dyDescent="0.2">
      <c r="A88" t="s">
        <v>90</v>
      </c>
      <c r="B88">
        <v>569077.69999999995</v>
      </c>
      <c r="C88">
        <v>537.5</v>
      </c>
      <c r="D88">
        <v>22386</v>
      </c>
    </row>
    <row r="89" spans="1:4" x14ac:dyDescent="0.2">
      <c r="A89" t="s">
        <v>91</v>
      </c>
      <c r="B89">
        <v>553984.59</v>
      </c>
      <c r="C89">
        <v>4022.5</v>
      </c>
      <c r="D89">
        <v>27699</v>
      </c>
    </row>
    <row r="90" spans="1:4" x14ac:dyDescent="0.2">
      <c r="A90" t="s">
        <v>92</v>
      </c>
      <c r="B90">
        <v>550877.86</v>
      </c>
      <c r="C90">
        <v>5550</v>
      </c>
      <c r="D90">
        <v>12504</v>
      </c>
    </row>
    <row r="91" spans="1:4" x14ac:dyDescent="0.2">
      <c r="A91" t="s">
        <v>93</v>
      </c>
      <c r="B91">
        <v>521967.53</v>
      </c>
      <c r="C91">
        <v>1687.5</v>
      </c>
      <c r="D91">
        <v>22000</v>
      </c>
    </row>
    <row r="92" spans="1:4" x14ac:dyDescent="0.2">
      <c r="A92" t="s">
        <v>94</v>
      </c>
      <c r="B92">
        <v>511396.76</v>
      </c>
      <c r="C92">
        <v>780</v>
      </c>
      <c r="D92">
        <v>29000</v>
      </c>
    </row>
    <row r="93" spans="1:4" x14ac:dyDescent="0.2">
      <c r="A93" t="s">
        <v>95</v>
      </c>
      <c r="B93">
        <v>481288.28</v>
      </c>
      <c r="C93">
        <v>845</v>
      </c>
      <c r="D93">
        <v>20821</v>
      </c>
    </row>
    <row r="94" spans="1:4" x14ac:dyDescent="0.2">
      <c r="A94" t="s">
        <v>96</v>
      </c>
      <c r="B94">
        <v>449786.75</v>
      </c>
      <c r="C94">
        <v>2222.5</v>
      </c>
      <c r="D94">
        <v>7870</v>
      </c>
    </row>
    <row r="95" spans="1:4" x14ac:dyDescent="0.2">
      <c r="A95" t="s">
        <v>97</v>
      </c>
      <c r="B95">
        <v>448360.67</v>
      </c>
      <c r="C95">
        <v>402.5</v>
      </c>
      <c r="D95">
        <v>28028</v>
      </c>
    </row>
    <row r="96" spans="1:4" x14ac:dyDescent="0.2">
      <c r="A96" t="s">
        <v>98</v>
      </c>
      <c r="B96">
        <v>443288.23</v>
      </c>
      <c r="C96">
        <v>123995</v>
      </c>
      <c r="D96">
        <v>44345</v>
      </c>
    </row>
    <row r="97" spans="1:4" x14ac:dyDescent="0.2">
      <c r="A97" t="s">
        <v>99</v>
      </c>
      <c r="B97">
        <v>428530.81</v>
      </c>
      <c r="C97">
        <v>90</v>
      </c>
      <c r="D97">
        <v>10000</v>
      </c>
    </row>
    <row r="98" spans="1:4" x14ac:dyDescent="0.2">
      <c r="A98" t="s">
        <v>100</v>
      </c>
      <c r="B98">
        <v>401130.77</v>
      </c>
      <c r="C98">
        <v>332.5</v>
      </c>
      <c r="D98">
        <v>23850</v>
      </c>
    </row>
    <row r="99" spans="1:4" x14ac:dyDescent="0.2">
      <c r="A99" t="s">
        <v>101</v>
      </c>
      <c r="B99">
        <v>400290.27</v>
      </c>
      <c r="C99">
        <v>60</v>
      </c>
      <c r="D99">
        <v>9200</v>
      </c>
    </row>
    <row r="100" spans="1:4" x14ac:dyDescent="0.2">
      <c r="A100" t="s">
        <v>102</v>
      </c>
      <c r="B100">
        <v>348951.72</v>
      </c>
      <c r="C100">
        <v>2070</v>
      </c>
      <c r="D100">
        <v>6310</v>
      </c>
    </row>
    <row r="101" spans="1:4" x14ac:dyDescent="0.2">
      <c r="A101" t="s">
        <v>103</v>
      </c>
      <c r="B101">
        <v>316283.15000000002</v>
      </c>
      <c r="C101">
        <v>300</v>
      </c>
      <c r="D101">
        <v>28565</v>
      </c>
    </row>
    <row r="102" spans="1:4" x14ac:dyDescent="0.2">
      <c r="A102" t="s">
        <v>104</v>
      </c>
      <c r="B102">
        <v>314186.39</v>
      </c>
      <c r="C102">
        <v>150</v>
      </c>
      <c r="D102">
        <v>31654</v>
      </c>
    </row>
    <row r="103" spans="1:4" x14ac:dyDescent="0.2">
      <c r="A103" t="s">
        <v>105</v>
      </c>
      <c r="B103">
        <v>295461.34000000003</v>
      </c>
      <c r="C103">
        <v>5797.5</v>
      </c>
      <c r="D103">
        <v>33919</v>
      </c>
    </row>
    <row r="104" spans="1:4" x14ac:dyDescent="0.2">
      <c r="A104" t="s">
        <v>106</v>
      </c>
      <c r="B104">
        <v>291016.96000000002</v>
      </c>
      <c r="C104">
        <v>335</v>
      </c>
      <c r="D104">
        <v>25780</v>
      </c>
    </row>
    <row r="105" spans="1:4" x14ac:dyDescent="0.2">
      <c r="A105" t="s">
        <v>107</v>
      </c>
      <c r="B105">
        <v>276489.03000000003</v>
      </c>
      <c r="C105">
        <v>4120</v>
      </c>
      <c r="D105">
        <v>10200</v>
      </c>
    </row>
    <row r="106" spans="1:4" x14ac:dyDescent="0.2">
      <c r="A106" t="s">
        <v>108</v>
      </c>
      <c r="B106">
        <v>274362.37</v>
      </c>
      <c r="C106">
        <v>5687.5</v>
      </c>
      <c r="D106">
        <v>6204</v>
      </c>
    </row>
    <row r="107" spans="1:4" x14ac:dyDescent="0.2">
      <c r="A107" t="s">
        <v>109</v>
      </c>
      <c r="B107">
        <v>272551.57</v>
      </c>
      <c r="C107">
        <v>10</v>
      </c>
      <c r="D107">
        <v>43200</v>
      </c>
    </row>
    <row r="108" spans="1:4" x14ac:dyDescent="0.2">
      <c r="A108" t="s">
        <v>110</v>
      </c>
      <c r="B108">
        <v>226190.32</v>
      </c>
      <c r="C108">
        <v>2757.5</v>
      </c>
      <c r="D108">
        <v>10400</v>
      </c>
    </row>
    <row r="109" spans="1:4" x14ac:dyDescent="0.2">
      <c r="A109" t="s">
        <v>111</v>
      </c>
      <c r="B109">
        <v>205087.38</v>
      </c>
      <c r="C109">
        <v>142.5</v>
      </c>
      <c r="D109">
        <v>16597</v>
      </c>
    </row>
    <row r="110" spans="1:4" x14ac:dyDescent="0.2">
      <c r="A110" t="s">
        <v>112</v>
      </c>
      <c r="B110">
        <v>202681.16</v>
      </c>
      <c r="C110">
        <v>295</v>
      </c>
      <c r="D110">
        <v>14884</v>
      </c>
    </row>
    <row r="111" spans="1:4" x14ac:dyDescent="0.2">
      <c r="A111" t="s">
        <v>113</v>
      </c>
      <c r="B111">
        <v>193389.02</v>
      </c>
      <c r="C111">
        <v>65</v>
      </c>
      <c r="D111">
        <v>3000</v>
      </c>
    </row>
    <row r="112" spans="1:4" x14ac:dyDescent="0.2">
      <c r="A112" t="s">
        <v>114</v>
      </c>
      <c r="B112">
        <v>179639.33</v>
      </c>
      <c r="C112">
        <v>95</v>
      </c>
      <c r="D112">
        <v>15076</v>
      </c>
    </row>
    <row r="113" spans="1:4" x14ac:dyDescent="0.2">
      <c r="A113" t="s">
        <v>115</v>
      </c>
      <c r="B113">
        <v>171748.14</v>
      </c>
      <c r="C113">
        <v>5</v>
      </c>
      <c r="D113">
        <v>5441</v>
      </c>
    </row>
    <row r="114" spans="1:4" x14ac:dyDescent="0.2">
      <c r="A114" t="s">
        <v>116</v>
      </c>
      <c r="B114">
        <v>164675.76999999999</v>
      </c>
      <c r="C114">
        <v>405</v>
      </c>
      <c r="D114">
        <v>4200</v>
      </c>
    </row>
    <row r="115" spans="1:4" x14ac:dyDescent="0.2">
      <c r="A115" t="s">
        <v>117</v>
      </c>
      <c r="B115">
        <v>152048.32000000001</v>
      </c>
      <c r="C115">
        <v>3585</v>
      </c>
      <c r="D115">
        <v>7000</v>
      </c>
    </row>
    <row r="116" spans="1:4" x14ac:dyDescent="0.2">
      <c r="A116" t="s">
        <v>118</v>
      </c>
      <c r="B116">
        <v>133748.63</v>
      </c>
      <c r="C116">
        <v>902.5</v>
      </c>
      <c r="D116">
        <v>16123</v>
      </c>
    </row>
    <row r="117" spans="1:4" x14ac:dyDescent="0.2">
      <c r="A117" t="s">
        <v>119</v>
      </c>
      <c r="B117">
        <v>131810.35</v>
      </c>
      <c r="C117">
        <v>795</v>
      </c>
      <c r="D117">
        <v>8301</v>
      </c>
    </row>
    <row r="118" spans="1:4" x14ac:dyDescent="0.2">
      <c r="A118" t="s">
        <v>120</v>
      </c>
      <c r="B118">
        <v>117970.29</v>
      </c>
      <c r="C118">
        <v>1022.5</v>
      </c>
      <c r="D118">
        <v>6000</v>
      </c>
    </row>
    <row r="119" spans="1:4" x14ac:dyDescent="0.2">
      <c r="A119" t="s">
        <v>121</v>
      </c>
      <c r="B119">
        <v>108401.3</v>
      </c>
      <c r="C119">
        <v>205</v>
      </c>
      <c r="D119">
        <v>44149</v>
      </c>
    </row>
    <row r="120" spans="1:4" x14ac:dyDescent="0.2">
      <c r="A120" t="s">
        <v>122</v>
      </c>
      <c r="B120">
        <v>102409.86</v>
      </c>
      <c r="C120">
        <v>2785</v>
      </c>
      <c r="D120">
        <v>1500</v>
      </c>
    </row>
    <row r="121" spans="1:4" x14ac:dyDescent="0.2">
      <c r="A121" t="s">
        <v>123</v>
      </c>
      <c r="B121">
        <v>93338.36</v>
      </c>
      <c r="C121">
        <v>2920</v>
      </c>
      <c r="D121">
        <v>2574</v>
      </c>
    </row>
    <row r="122" spans="1:4" x14ac:dyDescent="0.2">
      <c r="A122" t="s">
        <v>124</v>
      </c>
      <c r="B122">
        <v>83403.06</v>
      </c>
      <c r="C122">
        <v>607.5</v>
      </c>
      <c r="D122">
        <v>23717</v>
      </c>
    </row>
    <row r="123" spans="1:4" x14ac:dyDescent="0.2">
      <c r="A123" t="s">
        <v>125</v>
      </c>
      <c r="B123">
        <v>69025.55</v>
      </c>
      <c r="C123">
        <v>2.5</v>
      </c>
      <c r="D123">
        <v>11024</v>
      </c>
    </row>
    <row r="124" spans="1:4" x14ac:dyDescent="0.2">
      <c r="A124" t="s">
        <v>126</v>
      </c>
      <c r="B124">
        <v>65662.350000000006</v>
      </c>
      <c r="C124">
        <v>618.5</v>
      </c>
      <c r="D124">
        <v>28154</v>
      </c>
    </row>
    <row r="125" spans="1:4" x14ac:dyDescent="0.2">
      <c r="A125" t="s">
        <v>127</v>
      </c>
      <c r="B125">
        <v>37230.57</v>
      </c>
      <c r="C125">
        <v>50</v>
      </c>
      <c r="D125">
        <v>13500</v>
      </c>
    </row>
    <row r="126" spans="1:4" x14ac:dyDescent="0.2">
      <c r="A126" t="s">
        <v>128</v>
      </c>
      <c r="B126">
        <v>33897.050000000003</v>
      </c>
      <c r="C126">
        <v>3182.5</v>
      </c>
      <c r="D126">
        <v>35212</v>
      </c>
    </row>
    <row r="127" spans="1:4" x14ac:dyDescent="0.2">
      <c r="A127" t="s">
        <v>129</v>
      </c>
      <c r="B127">
        <v>31839.35</v>
      </c>
      <c r="C127">
        <v>10</v>
      </c>
      <c r="D127">
        <v>3142</v>
      </c>
    </row>
    <row r="128" spans="1:4" x14ac:dyDescent="0.2">
      <c r="A128" t="s">
        <v>130</v>
      </c>
      <c r="B128">
        <v>1378.04</v>
      </c>
      <c r="C128">
        <v>750</v>
      </c>
      <c r="D128">
        <v>19052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anova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2025-06-21T04:07:18Z</dcterms:created>
  <dcterms:modified xsi:type="dcterms:W3CDTF">2025-06-21T08:59:40Z</dcterms:modified>
</cp:coreProperties>
</file>