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uongthiphuongdung\Downloads\"/>
    </mc:Choice>
  </mc:AlternateContent>
  <bookViews>
    <workbookView xWindow="0" yWindow="0" windowWidth="20400" windowHeight="7650" activeTab="2"/>
  </bookViews>
  <sheets>
    <sheet name="Quotation" sheetId="3" r:id="rId1"/>
    <sheet name="Influencer" sheetId="4" r:id="rId2"/>
    <sheet name="KOL" sheetId="5" r:id="rId3"/>
  </sheets>
  <calcPr calcId="162913"/>
</workbook>
</file>

<file path=xl/calcChain.xml><?xml version="1.0" encoding="utf-8"?>
<calcChain xmlns="http://schemas.openxmlformats.org/spreadsheetml/2006/main">
  <c r="E41" i="3" l="1"/>
  <c r="E40" i="3"/>
  <c r="H16" i="3"/>
  <c r="H12" i="3" l="1"/>
  <c r="H11" i="3"/>
  <c r="H10" i="3" s="1"/>
  <c r="H34" i="3"/>
  <c r="H36" i="3" s="1"/>
  <c r="H35" i="3" l="1"/>
  <c r="H33" i="3"/>
  <c r="H15" i="3"/>
  <c r="H14" i="3"/>
  <c r="H13" i="3" s="1"/>
  <c r="H41" i="3"/>
  <c r="H40" i="3" l="1"/>
  <c r="H39" i="3" s="1"/>
  <c r="H21" i="3" l="1"/>
  <c r="G23" i="3" s="1"/>
  <c r="H23" i="3" s="1"/>
  <c r="H19" i="3"/>
  <c r="G22" i="3" l="1"/>
  <c r="H22" i="3" s="1"/>
  <c r="H20" i="3" s="1"/>
  <c r="H18" i="3" l="1"/>
  <c r="H17" i="3" s="1"/>
  <c r="H43" i="3" l="1"/>
  <c r="H44" i="3" l="1"/>
  <c r="H45" i="3" l="1"/>
  <c r="H46" i="3" s="1"/>
</calcChain>
</file>

<file path=xl/sharedStrings.xml><?xml version="1.0" encoding="utf-8"?>
<sst xmlns="http://schemas.openxmlformats.org/spreadsheetml/2006/main" count="312" uniqueCount="214">
  <si>
    <t>A</t>
  </si>
  <si>
    <t>B</t>
  </si>
  <si>
    <t>C</t>
  </si>
  <si>
    <t>D</t>
  </si>
  <si>
    <t>Total</t>
  </si>
  <si>
    <t>Management Fee (12%)</t>
  </si>
  <si>
    <t>VAT (10%)</t>
  </si>
  <si>
    <t>GRAND TOTAL</t>
  </si>
  <si>
    <t>Liên hệ</t>
  </si>
  <si>
    <t>Thương hiệu</t>
  </si>
  <si>
    <t>Ngày</t>
  </si>
  <si>
    <t>Gói</t>
  </si>
  <si>
    <t>NOTE</t>
  </si>
  <si>
    <t>Bài</t>
  </si>
  <si>
    <t>E</t>
  </si>
  <si>
    <t>Strategy</t>
  </si>
  <si>
    <t>Landing Page</t>
  </si>
  <si>
    <t>Social Campaign Post</t>
  </si>
  <si>
    <t>Seeding &amp; Sharing</t>
  </si>
  <si>
    <t>Video Digital</t>
  </si>
  <si>
    <t>Research và phân tích:
- Đối tượng khách hàng
- Thương hiệu
- Influencers
- Sản phẩm
- …</t>
  </si>
  <si>
    <r>
      <t xml:space="preserve">Đơn vị tính </t>
    </r>
    <r>
      <rPr>
        <b/>
        <i/>
        <sz val="11"/>
        <color rgb="FF1E4370"/>
        <rFont val="Arial"/>
        <family val="2"/>
      </rPr>
      <t>USD</t>
    </r>
  </si>
  <si>
    <t>Thiết kế giao diện Landing Page</t>
  </si>
  <si>
    <t>Xây dựng nội dung và hình ảnh</t>
  </si>
  <si>
    <t>Viết nội dung Post</t>
  </si>
  <si>
    <t>Post</t>
  </si>
  <si>
    <t>15 - 24/3  - 3 post
25/03  - 06/04 - 6 post
06 - 25/04 - 12 post
26/04 - 31/05 - 11 post</t>
  </si>
  <si>
    <t>Thiết kế hình ảnh</t>
  </si>
  <si>
    <t>Video</t>
  </si>
  <si>
    <t>Localize short films global</t>
  </si>
  <si>
    <t>Kịch bản video digital</t>
  </si>
  <si>
    <t>Xây dựng video digital</t>
  </si>
  <si>
    <t>KOLs đăng bài post</t>
  </si>
  <si>
    <t>Influencer đăng bài post</t>
  </si>
  <si>
    <t>Tích hợp CRM thông qua Mautic</t>
  </si>
  <si>
    <t>Xây dụng đinh hướng, kế hoạch cho campaign</t>
  </si>
  <si>
    <t>3 phút</t>
  </si>
  <si>
    <t>4 bài/ Kols: 
Bài xuất hiện sự kiện
Bài phim Bond và thương hiệu Nokia
Bài  video digital
Bài chia sẻ game challenge</t>
  </si>
  <si>
    <t>2 bài/influencer: 
Bài video digital
Bài  sản phẩm Nokia CA</t>
  </si>
  <si>
    <t>Kols xuất hiện ở sự kiện</t>
  </si>
  <si>
    <t xml:space="preserve">Chia sẻ trên kênh Youtube </t>
  </si>
  <si>
    <t>KOL Đại diện thương hiệu 6 tháng</t>
  </si>
  <si>
    <t>Tham gia video  digital</t>
  </si>
  <si>
    <t>KOL Shooting</t>
  </si>
  <si>
    <t>Comment</t>
  </si>
  <si>
    <t>Comment tích  cực</t>
  </si>
  <si>
    <t>Comment trung hoà</t>
  </si>
  <si>
    <t>Share</t>
  </si>
  <si>
    <t>Chia sẻ bài viết của Influencer + External Facebook Page lên profile &gt; 1000 follows + groups</t>
  </si>
  <si>
    <t>Comment chủ yếu trên bài viết của Kols &amp; influencers và External FB Page</t>
  </si>
  <si>
    <t>Chia sẻ trên kênh External Facebook Page</t>
  </si>
  <si>
    <t>BB  Trần</t>
  </si>
  <si>
    <t>Jun Phạm</t>
  </si>
  <si>
    <t>Ngô Thanh Vân</t>
  </si>
  <si>
    <t>H'hen Nie</t>
  </si>
  <si>
    <t>Nhóm Mắt biếc</t>
  </si>
  <si>
    <t>Influencers</t>
  </si>
  <si>
    <t>2 post/ influencer trên Facebook cá nhân</t>
  </si>
  <si>
    <t>I-UNIT PRICE</t>
  </si>
  <si>
    <t>E-UNIT PRICE</t>
  </si>
  <si>
    <t>I-COST</t>
  </si>
  <si>
    <t>E-COST</t>
  </si>
  <si>
    <t>Mr. Dong</t>
  </si>
  <si>
    <t>HMD Nokia</t>
  </si>
  <si>
    <r>
      <t xml:space="preserve">QUOTATION
</t>
    </r>
    <r>
      <rPr>
        <i/>
        <sz val="11"/>
        <color theme="0" tint="-0.499984740745262"/>
        <rFont val="Arial"/>
        <family val="2"/>
      </rPr>
      <t>(Campaign 2020)</t>
    </r>
  </si>
  <si>
    <t>No.</t>
  </si>
  <si>
    <t>CATOGORIES</t>
  </si>
  <si>
    <t>UNIT</t>
  </si>
  <si>
    <t>QUANTITY</t>
  </si>
  <si>
    <t xml:space="preserve"> KOLs &amp; Influencers</t>
  </si>
  <si>
    <t>F</t>
  </si>
  <si>
    <t>- Đại  diện thương hiệu 6 tháng
- Xuất hiện  tại sự kiện Launching Bond
- Tham gia Video digital
- Shooting
- Đăng 4 bài post FB cá  nhân</t>
  </si>
  <si>
    <t>STT</t>
  </si>
  <si>
    <t xml:space="preserve">Tên </t>
  </si>
  <si>
    <t>Link</t>
  </si>
  <si>
    <t>Follow</t>
  </si>
  <si>
    <t>Huỳnh Lập</t>
  </si>
  <si>
    <t>https://www.facebook.com/1706214042931819</t>
  </si>
  <si>
    <t>Trần Đức Chiến</t>
  </si>
  <si>
    <t>https://www.facebook.com/teamflash.adc/</t>
  </si>
  <si>
    <t>Kelbin Lei</t>
  </si>
  <si>
    <t>https://www.facebook.com/684600531</t>
  </si>
  <si>
    <t>Chau Bui</t>
  </si>
  <si>
    <t>https://www.facebook.com/796192283814580</t>
  </si>
  <si>
    <t>Quang Trung</t>
  </si>
  <si>
    <t>https://www.facebook.com/1809012960</t>
  </si>
  <si>
    <t>Trang Nơ</t>
  </si>
  <si>
    <t>https://www.facebook.com/142465069819759</t>
  </si>
  <si>
    <t>Giang Black</t>
  </si>
  <si>
    <t>https://www.facebook.com/pg/giangblack93</t>
  </si>
  <si>
    <t>Trần Đặng Đăng Khoa</t>
  </si>
  <si>
    <t>https://www.facebook.com/1184288168</t>
  </si>
  <si>
    <t>Trần Xuân Bách</t>
  </si>
  <si>
    <t>https://www.facebook.com/teamflash.xb/</t>
  </si>
  <si>
    <t>Winter Gaming</t>
  </si>
  <si>
    <t>https://www.facebook.com/pg/WinterFlowerGaming</t>
  </si>
  <si>
    <t>Tú Hảo</t>
  </si>
  <si>
    <t>https://www.facebook.com/100003693544645</t>
  </si>
  <si>
    <t>Minh Tu</t>
  </si>
  <si>
    <t>https://www.facebook.com/205597099784216</t>
  </si>
  <si>
    <t>Hoàng Thùy</t>
  </si>
  <si>
    <t>https://www.facebook.com/100002392025014</t>
  </si>
  <si>
    <t>Nguyễn Kiều Cẩm Thơ</t>
  </si>
  <si>
    <t>https://www.facebook.com/pu.xupu</t>
  </si>
  <si>
    <t>Phạm Hồng Quân</t>
  </si>
  <si>
    <t>https://www.facebook.com/teamflash.gau/</t>
  </si>
  <si>
    <t>Thúy Kiều Official</t>
  </si>
  <si>
    <t>https://www.facebook.com/KieuKoi.Faptv</t>
  </si>
  <si>
    <t>Jolie Nguyen</t>
  </si>
  <si>
    <t>https://www.facebook.com/100000015763887</t>
  </si>
  <si>
    <t>Lý Quí Khánh</t>
  </si>
  <si>
    <t>https://www.facebook.com/100000218185235</t>
  </si>
  <si>
    <t>Vuong Thien Minh</t>
  </si>
  <si>
    <t>https://www.facebook.com/1368099604</t>
  </si>
  <si>
    <t>Đỗ Khánh Vân</t>
  </si>
  <si>
    <t>https://www.facebook.com/100002991193842</t>
  </si>
  <si>
    <t>Diep Lam Anh</t>
  </si>
  <si>
    <t>https://www.facebook.com/100008173537398</t>
  </si>
  <si>
    <t>Cao Minh Thắng</t>
  </si>
  <si>
    <t>https://www.facebook.com/100000027851233</t>
  </si>
  <si>
    <t>Sy Nguyen Ngoc</t>
  </si>
  <si>
    <t>https://www.facebook.com/100003281065841</t>
  </si>
  <si>
    <t>Hứa Minh Đạt</t>
  </si>
  <si>
    <t>https://www.facebook.com/100032993173870</t>
  </si>
  <si>
    <t>Pham Thanh Truc</t>
  </si>
  <si>
    <t>https://www.facebook.com/1310537730</t>
  </si>
  <si>
    <t>Phương Anh Phí</t>
  </si>
  <si>
    <t>https://www.facebook.com/100000472143073</t>
  </si>
  <si>
    <t>T H I Ê N N G A</t>
  </si>
  <si>
    <t>https://www.instagram.com/yumithiennga</t>
  </si>
  <si>
    <t>Hoàng Ku</t>
  </si>
  <si>
    <t>https://www.facebook.com/100002034945562</t>
  </si>
  <si>
    <t>Uyên Bi</t>
  </si>
  <si>
    <t>https://www.facebook.com/100003637454885</t>
  </si>
  <si>
    <t>Quang Bảo</t>
  </si>
  <si>
    <t>https://www.facebook.com/709478318</t>
  </si>
  <si>
    <t>Huyen Chip</t>
  </si>
  <si>
    <t>https://www.facebook.com/247984031984645</t>
  </si>
  <si>
    <t>Vũ Phương Anh</t>
  </si>
  <si>
    <t>https://www.facebook.com/100001563433718</t>
  </si>
  <si>
    <t>Nguyễn Hoàng Kiều Trinh</t>
  </si>
  <si>
    <t>https://www.facebook.com/100007247440061</t>
  </si>
  <si>
    <t>Quang Vinh</t>
  </si>
  <si>
    <t>https://www.facebook.com/585585786</t>
  </si>
  <si>
    <t>An Ngọc Hoài Lê</t>
  </si>
  <si>
    <t>https://www.facebook.com/100000570234432</t>
  </si>
  <si>
    <t>Trang Hạ</t>
  </si>
  <si>
    <t>https://www.facebook.com/173569112675658</t>
  </si>
  <si>
    <t>Vũ Ngọc Hoàng Oanh</t>
  </si>
  <si>
    <t>https://www.facebook.com/466628406804348</t>
  </si>
  <si>
    <t>Thanh Thanh La</t>
  </si>
  <si>
    <t>https://www.facebook.com/100001103869733</t>
  </si>
  <si>
    <t>Phương Trinh</t>
  </si>
  <si>
    <t>https://www.facebook.com/100001012654395</t>
  </si>
  <si>
    <t>Ngô Thanh Sơn</t>
  </si>
  <si>
    <t>https://www.facebook.com/1674647604</t>
  </si>
  <si>
    <t>Truong Tri Truc Diem</t>
  </si>
  <si>
    <t>https://www.facebook.com/1611285922</t>
  </si>
  <si>
    <t>Mobile City</t>
  </si>
  <si>
    <t>https://www.facebook.com/MobileCity.vn/?ref=br_rs</t>
  </si>
  <si>
    <t>Trần Ngọc Vàng</t>
  </si>
  <si>
    <t>https://www.facebook.com/100004898381415</t>
  </si>
  <si>
    <t>Phuong Anh Dao</t>
  </si>
  <si>
    <t>https://www.facebook.com/100002730455872</t>
  </si>
  <si>
    <t>Tâm Bùi</t>
  </si>
  <si>
    <t>https://www.facebook.com/1380553415</t>
  </si>
  <si>
    <t>Đàm Phương Linh</t>
  </si>
  <si>
    <t>https://www.facebook.com/1508021259</t>
  </si>
  <si>
    <t>Phát La</t>
  </si>
  <si>
    <t>https://www.facebook.com/726659507495320</t>
  </si>
  <si>
    <t>Vĩnh Thụy</t>
  </si>
  <si>
    <t>https://www.facebook.com/126008694975</t>
  </si>
  <si>
    <t>Hà Đan</t>
  </si>
  <si>
    <t>https://www.facebook.com/100001208089384</t>
  </si>
  <si>
    <t>Thái Hoà</t>
  </si>
  <si>
    <t>https://www.facebook.com/100000098105980</t>
  </si>
  <si>
    <t>Băng Di</t>
  </si>
  <si>
    <t>https://www.facebook.com/865353613546432</t>
  </si>
  <si>
    <t>Luke Nguyen</t>
  </si>
  <si>
    <t>https://www.facebook.com/1220526070</t>
  </si>
  <si>
    <t>Tony Phùng Studio</t>
  </si>
  <si>
    <t>https://www.facebook.com/tonyphungrv</t>
  </si>
  <si>
    <t>Phuong Mai Nguyen</t>
  </si>
  <si>
    <t>https://www.facebook.com/1302771691</t>
  </si>
  <si>
    <t>Rosie Nguyen</t>
  </si>
  <si>
    <t>https://www.facebook.com/536079260</t>
  </si>
  <si>
    <t>Duy Thẩm</t>
  </si>
  <si>
    <t>https://www.facebook.com/koolmode</t>
  </si>
  <si>
    <t>Lâm Gia</t>
  </si>
  <si>
    <t>https://www.facebook.com/lamtuanhung1994</t>
  </si>
  <si>
    <t>Hoàng Yến Nguyen</t>
  </si>
  <si>
    <t>https://www.facebook.com/100007655464581</t>
  </si>
  <si>
    <t>Điện Thoại Vui TV</t>
  </si>
  <si>
    <t>https://www.facebook.com/dienthoaivui.com.vn/</t>
  </si>
  <si>
    <t>Hama Gaming</t>
  </si>
  <si>
    <t>https://www.facebook.com/gaminghama/</t>
  </si>
  <si>
    <t>Nam Blue</t>
  </si>
  <si>
    <t>https://www.facebook.com/namblue1812</t>
  </si>
  <si>
    <t>Thach Anh TV</t>
  </si>
  <si>
    <t>https://www.facebook.com/thachanhtv</t>
  </si>
  <si>
    <t>Trần Quang Hiệp</t>
  </si>
  <si>
    <t>https://www.facebook.com/proe1998</t>
  </si>
  <si>
    <t>K theme</t>
  </si>
  <si>
    <t>https://www.facebook.com/ktheme/</t>
  </si>
  <si>
    <t>Scope</t>
  </si>
  <si>
    <t>Vendor check</t>
  </si>
  <si>
    <t>Hiip</t>
  </si>
  <si>
    <t>Đằng bài có chụp hình với điện thoại theo concept bên brand đưa (đơn giản, tự chụp được. 2 bài</t>
  </si>
  <si>
    <t>Trúc</t>
  </si>
  <si>
    <t>Vero</t>
  </si>
  <si>
    <t>Check thêm giá nếu tham gia sự kiện ra mắt khoảng 1-2h</t>
  </si>
  <si>
    <t>- Đại  diện thương hiệu 6 tháng (từ 24/02/2020)
- Xuất hiện  tại sự kiện chiếu sớm của Phim 007 "No Time To Die" ở CGV (1 tiếng)
- Tham gia đóng Video digital (nội dung làm nổi bật tình năng của điện thoại. Thời lượng 3-4 phút. Thời gian quay: 2-3 ngày)
- Shooting với sản phẩm: 1 ngày.
- Đăng thông tin về điện thoại mới và các hoạt động của Nokia (ước tính khoảng 10 posts)</t>
  </si>
  <si>
    <t>Nokia sắp ra mắt điện thoại tầm trung (giá từ 4-5tr) vào tháng 4.
Thời gian này cùng lúc với thời điểm ra mắt phim 007 và Nokia có tài trợ cho bộ phim 007 này nên brand cũng muốn KOL tham gia  hoạt động chiếu sớm của phim để PR cho bộ phim và thu hút quan tâm đến chiếc điện thoại trong phim</t>
  </si>
  <si>
    <t>Revu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</si>
</sst>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quot;$&quot;* #,##0.00_);_(&quot;$&quot;* \(#,##0.00\);_(&quot;$&quot;* &quot;-&quot;??_);_(@_)"/>
  </numFmts>
  <fonts count="30">
    <font>
      <sz val="11"/>
      <color theme="1"/>
      <name val="Calibri"/>
      <family val="2"/>
      <scheme val="minor"/>
    </font>
    <font>
      <sz val="10"/>
      <color theme="1"/>
      <name val="Arial"/>
      <family val="2"/>
    </font>
    <font>
      <sz val="11"/>
      <color theme="1"/>
      <name val="Arial"/>
      <family val="2"/>
    </font>
    <font>
      <sz val="11"/>
      <color rgb="FF1E436F"/>
      <name val="Arial"/>
      <family val="2"/>
    </font>
    <font>
      <sz val="10"/>
      <color theme="1"/>
      <name val="Arial"/>
      <family val="2"/>
    </font>
    <font>
      <b/>
      <sz val="25"/>
      <color rgb="FF5C2B1C"/>
      <name val="Arial"/>
      <family val="2"/>
    </font>
    <font>
      <sz val="13"/>
      <color rgb="FFFFFFFF"/>
      <name val="Arial"/>
      <family val="2"/>
    </font>
    <font>
      <sz val="11"/>
      <color rgb="FF404040"/>
      <name val="Arial"/>
      <family val="2"/>
    </font>
    <font>
      <b/>
      <sz val="14"/>
      <color rgb="FF5C2B1C"/>
      <name val="Arial"/>
      <family val="2"/>
    </font>
    <font>
      <b/>
      <i/>
      <sz val="1.5"/>
      <color theme="1"/>
      <name val="Arial"/>
      <family val="2"/>
    </font>
    <font>
      <b/>
      <sz val="13"/>
      <color rgb="FFFFFFFF"/>
      <name val="Arial"/>
      <family val="2"/>
    </font>
    <font>
      <b/>
      <sz val="14"/>
      <color rgb="FFFF0000"/>
      <name val="Arial"/>
      <family val="2"/>
    </font>
    <font>
      <sz val="11"/>
      <color rgb="FF1E4370"/>
      <name val="Arial"/>
      <family val="2"/>
    </font>
    <font>
      <sz val="11"/>
      <name val="Arial"/>
      <family val="2"/>
    </font>
    <font>
      <sz val="11"/>
      <color indexed="8"/>
      <name val="Arial"/>
      <family val="2"/>
    </font>
    <font>
      <i/>
      <sz val="11"/>
      <color rgb="FF1E4370"/>
      <name val="Arial"/>
      <family val="2"/>
    </font>
    <font>
      <b/>
      <i/>
      <sz val="11"/>
      <color rgb="FF1E4370"/>
      <name val="Arial"/>
      <family val="2"/>
    </font>
    <font>
      <sz val="11"/>
      <color theme="1"/>
      <name val="Calibri"/>
      <family val="2"/>
      <scheme val="minor"/>
    </font>
    <font>
      <i/>
      <sz val="11"/>
      <color theme="0" tint="-0.499984740745262"/>
      <name val="Arial"/>
      <family val="2"/>
    </font>
    <font>
      <sz val="10"/>
      <name val="Arial"/>
      <family val="2"/>
      <charset val="134"/>
    </font>
    <font>
      <b/>
      <sz val="11"/>
      <color theme="1"/>
      <name val="Calibri"/>
      <family val="2"/>
      <scheme val="minor"/>
    </font>
    <font>
      <b/>
      <sz val="11"/>
      <name val="Calibri"/>
      <family val="2"/>
      <scheme val="minor"/>
    </font>
    <font>
      <u/>
      <sz val="9"/>
      <color theme="8"/>
      <name val="Arial"/>
      <family val="2"/>
    </font>
    <font>
      <sz val="10"/>
      <color theme="8"/>
      <name val="Arial"/>
      <family val="2"/>
    </font>
    <font>
      <u/>
      <sz val="11"/>
      <color theme="10"/>
      <name val="Calibri"/>
      <family val="2"/>
      <scheme val="minor"/>
    </font>
    <font>
      <u/>
      <sz val="11"/>
      <color theme="8"/>
      <name val="Calibri"/>
      <family val="2"/>
      <scheme val="minor"/>
    </font>
    <font>
      <sz val="10"/>
      <color theme="1"/>
      <name val="Arial"/>
    </font>
    <font>
      <u/>
      <sz val="10"/>
      <color theme="8"/>
      <name val="Arial"/>
      <family val="2"/>
    </font>
    <font>
      <sz val="10"/>
      <name val="Arial"/>
    </font>
    <font>
      <sz val="10"/>
      <name val="Arial"/>
      <family val="2"/>
    </font>
  </fonts>
  <fills count="7">
    <fill>
      <patternFill patternType="none"/>
    </fill>
    <fill>
      <patternFill patternType="gray125"/>
    </fill>
    <fill>
      <patternFill patternType="solid">
        <fgColor rgb="FF1E436F"/>
        <bgColor indexed="64"/>
      </patternFill>
    </fill>
    <fill>
      <patternFill patternType="solid">
        <fgColor rgb="FF006FC0"/>
        <bgColor indexed="64"/>
      </patternFill>
    </fill>
    <fill>
      <patternFill patternType="solid">
        <fgColor rgb="FFF1F1F1"/>
        <bgColor indexed="64"/>
      </patternFill>
    </fill>
    <fill>
      <patternFill patternType="solid">
        <fgColor theme="0"/>
        <bgColor indexed="64"/>
      </patternFill>
    </fill>
    <fill>
      <patternFill patternType="solid">
        <fgColor theme="0" tint="-0.14999847407452621"/>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164" fontId="17" fillId="0" borderId="0" applyFont="0" applyFill="0" applyBorder="0" applyAlignment="0" applyProtection="0"/>
    <xf numFmtId="0" fontId="19" fillId="0" borderId="0">
      <alignment vertical="center"/>
    </xf>
    <xf numFmtId="0" fontId="24" fillId="0" borderId="0" applyNumberFormat="0" applyFill="0" applyBorder="0" applyAlignment="0" applyProtection="0"/>
  </cellStyleXfs>
  <cellXfs count="100">
    <xf numFmtId="0" fontId="0" fillId="0" borderId="0" xfId="0"/>
    <xf numFmtId="0" fontId="12" fillId="0" borderId="1" xfId="0" applyFont="1" applyBorder="1" applyAlignment="1">
      <alignment vertical="center"/>
    </xf>
    <xf numFmtId="0" fontId="13" fillId="0" borderId="1" xfId="0" applyFont="1" applyBorder="1" applyAlignment="1">
      <alignment vertical="center"/>
    </xf>
    <xf numFmtId="0" fontId="0" fillId="0" borderId="1" xfId="0" applyBorder="1"/>
    <xf numFmtId="0" fontId="12" fillId="0" borderId="1" xfId="0" applyFont="1" applyBorder="1" applyAlignment="1">
      <alignment horizontal="left" vertical="center" wrapText="1"/>
    </xf>
    <xf numFmtId="0" fontId="12" fillId="5" borderId="1" xfId="0" applyFont="1" applyFill="1" applyBorder="1" applyAlignment="1">
      <alignment horizontal="left" vertical="center"/>
    </xf>
    <xf numFmtId="0" fontId="9" fillId="0" borderId="1" xfId="0" applyFont="1" applyBorder="1" applyAlignment="1">
      <alignment vertical="center"/>
    </xf>
    <xf numFmtId="0" fontId="15" fillId="5" borderId="1" xfId="0" applyFont="1" applyFill="1" applyBorder="1" applyAlignment="1">
      <alignment horizontal="right" vertical="center"/>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6" borderId="1" xfId="0" applyFont="1" applyFill="1" applyBorder="1" applyAlignment="1">
      <alignment horizontal="right" vertical="center" wrapText="1"/>
    </xf>
    <xf numFmtId="0" fontId="7" fillId="6" borderId="1" xfId="0" applyFont="1" applyFill="1" applyBorder="1" applyAlignment="1">
      <alignment horizontal="left" vertical="center" wrapText="1"/>
    </xf>
    <xf numFmtId="0" fontId="7" fillId="6" borderId="1" xfId="0" applyFont="1" applyFill="1" applyBorder="1" applyAlignment="1">
      <alignment vertical="center" wrapText="1"/>
    </xf>
    <xf numFmtId="0" fontId="2" fillId="0" borderId="1" xfId="0" applyFont="1" applyBorder="1"/>
    <xf numFmtId="0" fontId="4" fillId="3" borderId="1" xfId="0" applyFont="1" applyFill="1" applyBorder="1" applyAlignment="1">
      <alignment vertical="center" wrapText="1"/>
    </xf>
    <xf numFmtId="37" fontId="7" fillId="6" borderId="1" xfId="1" applyNumberFormat="1" applyFont="1" applyFill="1" applyBorder="1" applyAlignment="1">
      <alignment horizontal="right" vertical="center" wrapText="1"/>
    </xf>
    <xf numFmtId="0" fontId="7" fillId="6" borderId="2" xfId="0" applyFont="1" applyFill="1" applyBorder="1" applyAlignment="1">
      <alignment horizontal="left" vertical="center" wrapText="1"/>
    </xf>
    <xf numFmtId="0" fontId="7" fillId="6" borderId="2" xfId="0" applyFont="1" applyFill="1" applyBorder="1" applyAlignment="1">
      <alignment horizontal="right" vertical="center" wrapText="1"/>
    </xf>
    <xf numFmtId="0" fontId="7" fillId="6" borderId="1" xfId="0" applyFont="1" applyFill="1" applyBorder="1" applyAlignment="1">
      <alignment horizontal="left" vertical="center" wrapText="1"/>
    </xf>
    <xf numFmtId="0" fontId="7" fillId="6" borderId="1" xfId="0" applyFont="1" applyFill="1" applyBorder="1" applyAlignment="1">
      <alignment vertical="center" wrapText="1"/>
    </xf>
    <xf numFmtId="17" fontId="14" fillId="5" borderId="1" xfId="0" applyNumberFormat="1" applyFont="1" applyFill="1" applyBorder="1" applyAlignment="1">
      <alignment horizontal="left" vertical="center"/>
    </xf>
    <xf numFmtId="37" fontId="6" fillId="3" borderId="1" xfId="0" applyNumberFormat="1" applyFont="1" applyFill="1" applyBorder="1" applyAlignment="1">
      <alignment horizontal="right" vertical="center" wrapText="1"/>
    </xf>
    <xf numFmtId="37" fontId="3" fillId="4" borderId="1" xfId="1" applyNumberFormat="1" applyFont="1" applyFill="1" applyBorder="1" applyAlignment="1">
      <alignment horizontal="right" vertical="center" wrapText="1"/>
    </xf>
    <xf numFmtId="37" fontId="11" fillId="4" borderId="1" xfId="1" applyNumberFormat="1" applyFont="1" applyFill="1" applyBorder="1" applyAlignment="1">
      <alignment horizontal="right" vertical="center" wrapText="1"/>
    </xf>
    <xf numFmtId="0" fontId="0" fillId="0" borderId="1" xfId="0" applyBorder="1" applyAlignment="1">
      <alignment horizontal="center"/>
    </xf>
    <xf numFmtId="0" fontId="6" fillId="3" borderId="1"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4" fillId="0" borderId="1" xfId="0" applyFont="1" applyBorder="1" applyAlignment="1">
      <alignment vertical="center" wrapText="1"/>
    </xf>
    <xf numFmtId="0" fontId="7" fillId="6" borderId="2" xfId="0" applyFont="1" applyFill="1" applyBorder="1" applyAlignment="1">
      <alignment vertical="center" wrapText="1"/>
    </xf>
    <xf numFmtId="0" fontId="7" fillId="6" borderId="1" xfId="0" quotePrefix="1" applyFont="1" applyFill="1" applyBorder="1" applyAlignment="1">
      <alignment vertical="center" wrapText="1"/>
    </xf>
    <xf numFmtId="0" fontId="10" fillId="5" borderId="1" xfId="0" applyFont="1" applyFill="1" applyBorder="1" applyAlignment="1">
      <alignment vertical="center" wrapText="1"/>
    </xf>
    <xf numFmtId="0" fontId="6" fillId="3" borderId="1" xfId="0" applyFont="1" applyFill="1" applyBorder="1" applyAlignment="1">
      <alignment horizontal="center"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11" xfId="0" applyFont="1" applyBorder="1" applyAlignment="1">
      <alignment vertical="center" wrapText="1"/>
    </xf>
    <xf numFmtId="0" fontId="4" fillId="0" borderId="1" xfId="0" applyFont="1" applyBorder="1" applyAlignment="1">
      <alignment vertical="center" wrapText="1"/>
    </xf>
    <xf numFmtId="0" fontId="7" fillId="6" borderId="2" xfId="0" applyFont="1" applyFill="1" applyBorder="1" applyAlignment="1">
      <alignment horizontal="center" vertical="center" wrapText="1"/>
    </xf>
    <xf numFmtId="0" fontId="7" fillId="6" borderId="2" xfId="0" applyFont="1" applyFill="1" applyBorder="1" applyAlignment="1">
      <alignment horizontal="center" vertical="center" wrapText="1"/>
    </xf>
    <xf numFmtId="3" fontId="0" fillId="0" borderId="1" xfId="0" applyNumberFormat="1" applyBorder="1" applyAlignment="1">
      <alignment horizontal="center"/>
    </xf>
    <xf numFmtId="3" fontId="7" fillId="6" borderId="1" xfId="0" applyNumberFormat="1" applyFont="1" applyFill="1" applyBorder="1" applyAlignment="1">
      <alignment horizontal="right" vertical="center" wrapText="1"/>
    </xf>
    <xf numFmtId="0" fontId="7" fillId="5" borderId="2" xfId="0" applyFont="1" applyFill="1" applyBorder="1" applyAlignment="1">
      <alignment horizontal="center" vertical="center" wrapText="1"/>
    </xf>
    <xf numFmtId="0" fontId="7" fillId="5" borderId="1" xfId="0" applyFont="1" applyFill="1" applyBorder="1" applyAlignment="1">
      <alignment vertical="center" wrapText="1"/>
    </xf>
    <xf numFmtId="0" fontId="7" fillId="5" borderId="1" xfId="0" applyFont="1" applyFill="1" applyBorder="1" applyAlignment="1">
      <alignment horizontal="left" vertical="center" wrapText="1"/>
    </xf>
    <xf numFmtId="37" fontId="7" fillId="5" borderId="1" xfId="1" applyNumberFormat="1" applyFont="1" applyFill="1" applyBorder="1" applyAlignment="1">
      <alignment horizontal="right" vertical="center" wrapText="1"/>
    </xf>
    <xf numFmtId="0" fontId="0" fillId="5" borderId="1" xfId="0" applyFill="1" applyBorder="1"/>
    <xf numFmtId="0" fontId="7" fillId="5" borderId="1" xfId="0" applyFont="1" applyFill="1" applyBorder="1" applyAlignment="1">
      <alignment horizontal="right" vertical="center" wrapText="1"/>
    </xf>
    <xf numFmtId="0" fontId="7" fillId="5" borderId="1" xfId="0" quotePrefix="1" applyFont="1" applyFill="1" applyBorder="1" applyAlignment="1">
      <alignment vertical="center" wrapText="1"/>
    </xf>
    <xf numFmtId="0" fontId="20" fillId="0" borderId="12" xfId="0" applyFont="1" applyBorder="1"/>
    <xf numFmtId="0" fontId="21" fillId="5" borderId="12" xfId="0" applyFont="1" applyFill="1" applyBorder="1" applyAlignment="1">
      <alignment horizontal="center"/>
    </xf>
    <xf numFmtId="3" fontId="1" fillId="0" borderId="12" xfId="0" applyNumberFormat="1" applyFont="1" applyFill="1" applyBorder="1" applyAlignment="1">
      <alignment horizontal="left"/>
    </xf>
    <xf numFmtId="3" fontId="22" fillId="0" borderId="12" xfId="0" applyNumberFormat="1" applyFont="1" applyFill="1" applyBorder="1" applyAlignment="1"/>
    <xf numFmtId="3" fontId="1" fillId="0" borderId="12" xfId="0" applyNumberFormat="1" applyFont="1" applyFill="1" applyBorder="1" applyAlignment="1">
      <alignment horizontal="center"/>
    </xf>
    <xf numFmtId="0" fontId="1" fillId="0" borderId="12" xfId="2" applyFont="1" applyFill="1" applyBorder="1" applyAlignment="1">
      <alignment vertical="center"/>
    </xf>
    <xf numFmtId="0" fontId="23" fillId="0" borderId="12" xfId="2" applyFont="1" applyFill="1" applyBorder="1" applyAlignment="1">
      <alignment horizontal="fill" vertical="center"/>
    </xf>
    <xf numFmtId="3" fontId="0" fillId="0" borderId="12" xfId="0" applyNumberFormat="1" applyFill="1" applyBorder="1" applyAlignment="1">
      <alignment horizontal="center"/>
    </xf>
    <xf numFmtId="0" fontId="1" fillId="0" borderId="12" xfId="0" applyFont="1" applyFill="1" applyBorder="1" applyAlignment="1">
      <alignment vertical="center"/>
    </xf>
    <xf numFmtId="0" fontId="25" fillId="0" borderId="12" xfId="3" applyFont="1" applyFill="1" applyBorder="1" applyAlignment="1">
      <alignment vertical="center"/>
    </xf>
    <xf numFmtId="3" fontId="1" fillId="0" borderId="12" xfId="0" applyNumberFormat="1" applyFont="1" applyFill="1" applyBorder="1" applyAlignment="1">
      <alignment horizontal="center" vertical="center"/>
    </xf>
    <xf numFmtId="3" fontId="26" fillId="0" borderId="12" xfId="0" applyNumberFormat="1" applyFont="1" applyFill="1" applyBorder="1" applyAlignment="1">
      <alignment horizontal="left" wrapText="1"/>
    </xf>
    <xf numFmtId="3" fontId="22" fillId="0" borderId="12" xfId="0" applyNumberFormat="1" applyFont="1" applyFill="1" applyBorder="1" applyAlignment="1">
      <alignment horizontal="fill"/>
    </xf>
    <xf numFmtId="3" fontId="1" fillId="0" borderId="12" xfId="0" applyNumberFormat="1" applyFont="1" applyFill="1" applyBorder="1" applyAlignment="1">
      <alignment horizontal="center" wrapText="1"/>
    </xf>
    <xf numFmtId="3" fontId="1" fillId="0" borderId="12" xfId="2" applyNumberFormat="1" applyFont="1" applyFill="1" applyBorder="1" applyAlignment="1">
      <alignment horizontal="fill" vertical="center"/>
    </xf>
    <xf numFmtId="3" fontId="27" fillId="0" borderId="12" xfId="2" applyNumberFormat="1" applyFont="1" applyFill="1" applyBorder="1" applyAlignment="1">
      <alignment horizontal="fill" vertical="center"/>
    </xf>
    <xf numFmtId="3" fontId="1" fillId="0" borderId="12" xfId="2" applyNumberFormat="1" applyFont="1" applyFill="1" applyBorder="1" applyAlignment="1">
      <alignment horizontal="center" vertical="center"/>
    </xf>
    <xf numFmtId="3" fontId="1" fillId="0" borderId="12" xfId="0" applyNumberFormat="1" applyFont="1" applyFill="1" applyBorder="1" applyAlignment="1">
      <alignment horizontal="left" vertical="center"/>
    </xf>
    <xf numFmtId="3" fontId="27" fillId="0" borderId="12" xfId="0" applyNumberFormat="1" applyFont="1" applyFill="1" applyBorder="1" applyAlignment="1">
      <alignment vertical="center"/>
    </xf>
    <xf numFmtId="3" fontId="28" fillId="0" borderId="12" xfId="0" applyNumberFormat="1" applyFont="1" applyFill="1" applyBorder="1" applyAlignment="1">
      <alignment horizontal="left" wrapText="1"/>
    </xf>
    <xf numFmtId="3" fontId="27" fillId="0" borderId="12" xfId="0" applyNumberFormat="1" applyFont="1" applyFill="1" applyBorder="1" applyAlignment="1">
      <alignment horizontal="fill"/>
    </xf>
    <xf numFmtId="3" fontId="29" fillId="0" borderId="12" xfId="0" applyNumberFormat="1" applyFont="1" applyFill="1" applyBorder="1" applyAlignment="1">
      <alignment horizontal="center" wrapText="1"/>
    </xf>
    <xf numFmtId="3" fontId="1" fillId="0" borderId="12" xfId="2" applyNumberFormat="1" applyFont="1" applyFill="1" applyBorder="1" applyAlignment="1">
      <alignment horizontal="left"/>
    </xf>
    <xf numFmtId="0" fontId="25" fillId="0" borderId="12" xfId="3" applyFont="1" applyFill="1" applyBorder="1" applyAlignment="1">
      <alignment horizontal="fill"/>
    </xf>
    <xf numFmtId="0" fontId="1" fillId="0" borderId="12" xfId="0" applyFont="1" applyFill="1" applyBorder="1" applyAlignment="1"/>
    <xf numFmtId="0" fontId="25" fillId="0" borderId="12" xfId="3" applyFont="1" applyFill="1" applyBorder="1" applyAlignment="1"/>
    <xf numFmtId="0" fontId="0" fillId="0" borderId="12" xfId="0" applyFill="1" applyBorder="1"/>
    <xf numFmtId="0" fontId="20" fillId="0" borderId="13" xfId="0" applyFont="1" applyFill="1" applyBorder="1" applyAlignment="1">
      <alignment horizontal="center" vertical="center"/>
    </xf>
    <xf numFmtId="0" fontId="0" fillId="0" borderId="0" xfId="0" applyAlignment="1">
      <alignment horizontal="center" vertical="center"/>
    </xf>
    <xf numFmtId="0" fontId="6" fillId="3" borderId="1" xfId="0" applyFont="1" applyFill="1" applyBorder="1" applyAlignment="1">
      <alignment horizontal="center"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0"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6" borderId="2"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20" fillId="0" borderId="13" xfId="0" applyFont="1" applyFill="1" applyBorder="1"/>
    <xf numFmtId="0" fontId="0" fillId="0" borderId="0" xfId="0" applyAlignment="1">
      <alignment horizontal="left" vertical="center" wrapText="1"/>
    </xf>
    <xf numFmtId="0" fontId="0" fillId="0" borderId="0" xfId="0" applyAlignment="1">
      <alignment wrapText="1"/>
    </xf>
    <xf numFmtId="0" fontId="0" fillId="0" borderId="0" xfId="0" quotePrefix="1" applyAlignment="1">
      <alignment vertical="center" wrapText="1"/>
    </xf>
    <xf numFmtId="0" fontId="0" fillId="0" borderId="0" xfId="0" applyAlignment="1">
      <alignment vertical="center"/>
    </xf>
    <xf numFmtId="0" fontId="0" fillId="0" borderId="0" xfId="0" applyAlignment="1">
      <alignment vertical="center" wrapText="1"/>
    </xf>
  </cellXfs>
  <cellStyles count="4">
    <cellStyle name="Currency" xfId="1" builtinId="4"/>
    <cellStyle name="Hyperlink" xfId="3" builtinId="8"/>
    <cellStyle name="Normal" xfId="0" builtinId="0"/>
    <cellStyle name="Normal 2" xfId="2"/>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695594</xdr:colOff>
      <xdr:row>0</xdr:row>
      <xdr:rowOff>119062</xdr:rowOff>
    </xdr:from>
    <xdr:to>
      <xdr:col>7</xdr:col>
      <xdr:colOff>1398628</xdr:colOff>
      <xdr:row>3</xdr:row>
      <xdr:rowOff>59530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684813" y="119062"/>
          <a:ext cx="2409596" cy="5060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facebook.com/1809012960" TargetMode="External"/><Relationship Id="rId18" Type="http://schemas.openxmlformats.org/officeDocument/2006/relationships/hyperlink" Target="https://www.facebook.com/100002034945562" TargetMode="External"/><Relationship Id="rId26" Type="http://schemas.openxmlformats.org/officeDocument/2006/relationships/hyperlink" Target="https://www.facebook.com/684600531" TargetMode="External"/><Relationship Id="rId39" Type="http://schemas.openxmlformats.org/officeDocument/2006/relationships/hyperlink" Target="https://www.facebook.com/585585786" TargetMode="External"/><Relationship Id="rId21" Type="http://schemas.openxmlformats.org/officeDocument/2006/relationships/hyperlink" Target="https://www.facebook.com/796192283814580" TargetMode="External"/><Relationship Id="rId34" Type="http://schemas.openxmlformats.org/officeDocument/2006/relationships/hyperlink" Target="https://www.facebook.com/173569112675658" TargetMode="External"/><Relationship Id="rId42" Type="http://schemas.openxmlformats.org/officeDocument/2006/relationships/hyperlink" Target="https://www.facebook.com/100001012654395" TargetMode="External"/><Relationship Id="rId47" Type="http://schemas.openxmlformats.org/officeDocument/2006/relationships/hyperlink" Target="https://www.facebook.com/100003281065841" TargetMode="External"/><Relationship Id="rId50" Type="http://schemas.openxmlformats.org/officeDocument/2006/relationships/hyperlink" Target="https://www.facebook.com/MobileCity.vn/?ref=br_rs" TargetMode="External"/><Relationship Id="rId55" Type="http://schemas.openxmlformats.org/officeDocument/2006/relationships/hyperlink" Target="https://www.facebook.com/thachanhtv" TargetMode="External"/><Relationship Id="rId7" Type="http://schemas.openxmlformats.org/officeDocument/2006/relationships/hyperlink" Target="https://www.facebook.com/100003637454885" TargetMode="External"/><Relationship Id="rId2" Type="http://schemas.openxmlformats.org/officeDocument/2006/relationships/hyperlink" Target="https://www.facebook.com/100002991193842" TargetMode="External"/><Relationship Id="rId16" Type="http://schemas.openxmlformats.org/officeDocument/2006/relationships/hyperlink" Target="https://www.facebook.com/100000015763887" TargetMode="External"/><Relationship Id="rId29" Type="http://schemas.openxmlformats.org/officeDocument/2006/relationships/hyperlink" Target="https://www.facebook.com/KieuKoi.Faptv" TargetMode="External"/><Relationship Id="rId11" Type="http://schemas.openxmlformats.org/officeDocument/2006/relationships/hyperlink" Target="https://www.facebook.com/100007247440061" TargetMode="External"/><Relationship Id="rId24" Type="http://schemas.openxmlformats.org/officeDocument/2006/relationships/hyperlink" Target="https://www.facebook.com/100000218185235" TargetMode="External"/><Relationship Id="rId32" Type="http://schemas.openxmlformats.org/officeDocument/2006/relationships/hyperlink" Target="https://www.facebook.com/1184288168" TargetMode="External"/><Relationship Id="rId37" Type="http://schemas.openxmlformats.org/officeDocument/2006/relationships/hyperlink" Target="https://www.facebook.com/536079260" TargetMode="External"/><Relationship Id="rId40" Type="http://schemas.openxmlformats.org/officeDocument/2006/relationships/hyperlink" Target="https://www.facebook.com/709478318" TargetMode="External"/><Relationship Id="rId45" Type="http://schemas.openxmlformats.org/officeDocument/2006/relationships/hyperlink" Target="https://www.facebook.com/865353613546432" TargetMode="External"/><Relationship Id="rId53" Type="http://schemas.openxmlformats.org/officeDocument/2006/relationships/hyperlink" Target="https://www.facebook.com/koolmode" TargetMode="External"/><Relationship Id="rId58" Type="http://schemas.openxmlformats.org/officeDocument/2006/relationships/hyperlink" Target="https://www.facebook.com/gaminghama/" TargetMode="External"/><Relationship Id="rId5" Type="http://schemas.openxmlformats.org/officeDocument/2006/relationships/hyperlink" Target="https://www.facebook.com/1508021259" TargetMode="External"/><Relationship Id="rId19" Type="http://schemas.openxmlformats.org/officeDocument/2006/relationships/hyperlink" Target="https://www.facebook.com/100000027851233" TargetMode="External"/><Relationship Id="rId4" Type="http://schemas.openxmlformats.org/officeDocument/2006/relationships/hyperlink" Target="https://www.facebook.com/466628406804348" TargetMode="External"/><Relationship Id="rId9" Type="http://schemas.openxmlformats.org/officeDocument/2006/relationships/hyperlink" Target="https://www.facebook.com/726659507495320" TargetMode="External"/><Relationship Id="rId14" Type="http://schemas.openxmlformats.org/officeDocument/2006/relationships/hyperlink" Target="https://www.facebook.com/100000098105980" TargetMode="External"/><Relationship Id="rId22" Type="http://schemas.openxmlformats.org/officeDocument/2006/relationships/hyperlink" Target="https://www.facebook.com/100008173537398" TargetMode="External"/><Relationship Id="rId27" Type="http://schemas.openxmlformats.org/officeDocument/2006/relationships/hyperlink" Target="https://www.facebook.com/100002392025014" TargetMode="External"/><Relationship Id="rId30" Type="http://schemas.openxmlformats.org/officeDocument/2006/relationships/hyperlink" Target="https://www.facebook.com/100032993173870" TargetMode="External"/><Relationship Id="rId35" Type="http://schemas.openxmlformats.org/officeDocument/2006/relationships/hyperlink" Target="https://www.facebook.com/247984031984645" TargetMode="External"/><Relationship Id="rId43" Type="http://schemas.openxmlformats.org/officeDocument/2006/relationships/hyperlink" Target="https://www.facebook.com/100001208089384" TargetMode="External"/><Relationship Id="rId48" Type="http://schemas.openxmlformats.org/officeDocument/2006/relationships/hyperlink" Target="https://www.facebook.com/1220526070" TargetMode="External"/><Relationship Id="rId56" Type="http://schemas.openxmlformats.org/officeDocument/2006/relationships/hyperlink" Target="https://www.facebook.com/dienthoaivui.com.vn/" TargetMode="External"/><Relationship Id="rId8" Type="http://schemas.openxmlformats.org/officeDocument/2006/relationships/hyperlink" Target="https://www.facebook.com/126008694975" TargetMode="External"/><Relationship Id="rId51" Type="http://schemas.openxmlformats.org/officeDocument/2006/relationships/hyperlink" Target="https://www.facebook.com/ktheme/" TargetMode="External"/><Relationship Id="rId3" Type="http://schemas.openxmlformats.org/officeDocument/2006/relationships/hyperlink" Target="https://www.facebook.com/pu.xupu" TargetMode="External"/><Relationship Id="rId12" Type="http://schemas.openxmlformats.org/officeDocument/2006/relationships/hyperlink" Target="https://www.facebook.com/100004898381415" TargetMode="External"/><Relationship Id="rId17" Type="http://schemas.openxmlformats.org/officeDocument/2006/relationships/hyperlink" Target="https://www.facebook.com/1611285922" TargetMode="External"/><Relationship Id="rId25" Type="http://schemas.openxmlformats.org/officeDocument/2006/relationships/hyperlink" Target="https://www.facebook.com/100003693544645" TargetMode="External"/><Relationship Id="rId33" Type="http://schemas.openxmlformats.org/officeDocument/2006/relationships/hyperlink" Target="https://www.facebook.com/1368099604" TargetMode="External"/><Relationship Id="rId38" Type="http://schemas.openxmlformats.org/officeDocument/2006/relationships/hyperlink" Target="https://www.instagram.com/yumithiennga" TargetMode="External"/><Relationship Id="rId46" Type="http://schemas.openxmlformats.org/officeDocument/2006/relationships/hyperlink" Target="https://www.facebook.com/1674647604" TargetMode="External"/><Relationship Id="rId59" Type="http://schemas.openxmlformats.org/officeDocument/2006/relationships/hyperlink" Target="https://www.facebook.com/1706214042931819" TargetMode="External"/><Relationship Id="rId20" Type="http://schemas.openxmlformats.org/officeDocument/2006/relationships/hyperlink" Target="https://www.facebook.com/205597099784216" TargetMode="External"/><Relationship Id="rId41" Type="http://schemas.openxmlformats.org/officeDocument/2006/relationships/hyperlink" Target="https://www.facebook.com/1302771691" TargetMode="External"/><Relationship Id="rId54" Type="http://schemas.openxmlformats.org/officeDocument/2006/relationships/hyperlink" Target="https://www.facebook.com/lamtuanhung1994" TargetMode="External"/><Relationship Id="rId1" Type="http://schemas.openxmlformats.org/officeDocument/2006/relationships/hyperlink" Target="https://www.facebook.com/100002730455872" TargetMode="External"/><Relationship Id="rId6" Type="http://schemas.openxmlformats.org/officeDocument/2006/relationships/hyperlink" Target="https://www.facebook.com/100001563433718" TargetMode="External"/><Relationship Id="rId15" Type="http://schemas.openxmlformats.org/officeDocument/2006/relationships/hyperlink" Target="https://www.facebook.com/100001103869733" TargetMode="External"/><Relationship Id="rId23" Type="http://schemas.openxmlformats.org/officeDocument/2006/relationships/hyperlink" Target="https://www.facebook.com/100000570234432" TargetMode="External"/><Relationship Id="rId28" Type="http://schemas.openxmlformats.org/officeDocument/2006/relationships/hyperlink" Target="https://www.facebook.com/1310537730" TargetMode="External"/><Relationship Id="rId36" Type="http://schemas.openxmlformats.org/officeDocument/2006/relationships/hyperlink" Target="https://www.facebook.com/100000472143073" TargetMode="External"/><Relationship Id="rId49" Type="http://schemas.openxmlformats.org/officeDocument/2006/relationships/hyperlink" Target="https://www.facebook.com/1380553415" TargetMode="External"/><Relationship Id="rId57" Type="http://schemas.openxmlformats.org/officeDocument/2006/relationships/hyperlink" Target="https://www.facebook.com/namblue1812" TargetMode="External"/><Relationship Id="rId10" Type="http://schemas.openxmlformats.org/officeDocument/2006/relationships/hyperlink" Target="https://www.facebook.com/100007655464581" TargetMode="External"/><Relationship Id="rId31" Type="http://schemas.openxmlformats.org/officeDocument/2006/relationships/hyperlink" Target="https://www.facebook.com/142465069819759" TargetMode="External"/><Relationship Id="rId44" Type="http://schemas.openxmlformats.org/officeDocument/2006/relationships/hyperlink" Target="https://www.facebook.com/100000015763887" TargetMode="External"/><Relationship Id="rId52" Type="http://schemas.openxmlformats.org/officeDocument/2006/relationships/hyperlink" Target="https://www.facebook.com/tonyphungr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opLeftCell="A20" zoomScale="68" zoomScaleNormal="68" workbookViewId="0">
      <selection activeCell="B27" sqref="B27:B31"/>
    </sheetView>
  </sheetViews>
  <sheetFormatPr defaultColWidth="9.1796875" defaultRowHeight="14.5"/>
  <cols>
    <col min="1" max="1" width="13.54296875" style="3" customWidth="1"/>
    <col min="2" max="2" width="43.453125" style="3" customWidth="1"/>
    <col min="3" max="3" width="39.26953125" style="3" customWidth="1"/>
    <col min="4" max="4" width="14.26953125" style="3" bestFit="1" customWidth="1"/>
    <col min="5" max="6" width="15.54296875" style="3" customWidth="1"/>
    <col min="7" max="7" width="25.54296875" style="3" customWidth="1"/>
    <col min="8" max="9" width="21.54296875" style="3" customWidth="1"/>
    <col min="10" max="16384" width="9.1796875" style="3"/>
  </cols>
  <sheetData>
    <row r="1" spans="1:11">
      <c r="A1" s="1" t="s">
        <v>8</v>
      </c>
      <c r="B1" s="2" t="s">
        <v>62</v>
      </c>
      <c r="C1" s="2"/>
    </row>
    <row r="2" spans="1:11">
      <c r="A2" s="4" t="s">
        <v>9</v>
      </c>
      <c r="B2" s="2" t="s">
        <v>63</v>
      </c>
      <c r="C2" s="2"/>
    </row>
    <row r="3" spans="1:11">
      <c r="A3" s="5" t="s">
        <v>10</v>
      </c>
      <c r="B3" s="23">
        <v>43864</v>
      </c>
      <c r="C3" s="23"/>
    </row>
    <row r="4" spans="1:11">
      <c r="A4" s="5"/>
      <c r="B4" s="23"/>
      <c r="C4" s="23"/>
    </row>
    <row r="5" spans="1:11" ht="47.25" customHeight="1">
      <c r="A5" s="89" t="s">
        <v>64</v>
      </c>
      <c r="B5" s="90"/>
      <c r="C5" s="90"/>
      <c r="D5" s="90"/>
      <c r="E5" s="90"/>
      <c r="F5" s="90"/>
      <c r="G5" s="90"/>
      <c r="H5" s="90"/>
    </row>
    <row r="7" spans="1:11">
      <c r="A7" s="6"/>
      <c r="B7" s="16"/>
      <c r="C7" s="16"/>
      <c r="D7" s="16"/>
      <c r="E7" s="16"/>
      <c r="F7" s="16"/>
      <c r="G7" s="16"/>
    </row>
    <row r="8" spans="1:11" ht="16.5">
      <c r="A8" s="91"/>
      <c r="B8" s="91"/>
      <c r="C8" s="91"/>
      <c r="D8" s="91"/>
      <c r="E8" s="91"/>
      <c r="F8" s="38"/>
      <c r="G8" s="33"/>
      <c r="I8" s="7" t="s">
        <v>21</v>
      </c>
    </row>
    <row r="9" spans="1:11" s="27" customFormat="1" ht="30.75" customHeight="1">
      <c r="A9" s="8" t="s">
        <v>65</v>
      </c>
      <c r="B9" s="8" t="s">
        <v>66</v>
      </c>
      <c r="C9" s="8" t="s">
        <v>12</v>
      </c>
      <c r="D9" s="8" t="s">
        <v>67</v>
      </c>
      <c r="E9" s="8" t="s">
        <v>68</v>
      </c>
      <c r="F9" s="8" t="s">
        <v>58</v>
      </c>
      <c r="G9" s="8" t="s">
        <v>59</v>
      </c>
      <c r="H9" s="8" t="s">
        <v>60</v>
      </c>
      <c r="I9" s="8" t="s">
        <v>61</v>
      </c>
      <c r="K9" s="41">
        <v>100000</v>
      </c>
    </row>
    <row r="10" spans="1:11" ht="16.5">
      <c r="A10" s="9" t="s">
        <v>0</v>
      </c>
      <c r="B10" s="79" t="s">
        <v>15</v>
      </c>
      <c r="C10" s="79"/>
      <c r="D10" s="79"/>
      <c r="E10" s="79"/>
      <c r="F10" s="34"/>
      <c r="G10" s="17"/>
      <c r="H10" s="24">
        <f>SUM(H11:H12)</f>
        <v>0</v>
      </c>
      <c r="I10" s="24"/>
    </row>
    <row r="11" spans="1:11" ht="84">
      <c r="A11" s="12">
        <v>1</v>
      </c>
      <c r="B11" s="15" t="s">
        <v>20</v>
      </c>
      <c r="C11" s="31"/>
      <c r="D11" s="14" t="s">
        <v>11</v>
      </c>
      <c r="E11" s="13">
        <v>1</v>
      </c>
      <c r="F11" s="13"/>
      <c r="G11" s="18"/>
      <c r="H11" s="18">
        <f>G11*E11</f>
        <v>0</v>
      </c>
      <c r="I11" s="18"/>
    </row>
    <row r="12" spans="1:11">
      <c r="A12" s="12">
        <v>2</v>
      </c>
      <c r="B12" s="22" t="s">
        <v>35</v>
      </c>
      <c r="C12" s="31"/>
      <c r="D12" s="21" t="s">
        <v>11</v>
      </c>
      <c r="E12" s="13">
        <v>1</v>
      </c>
      <c r="F12" s="18"/>
      <c r="G12" s="18"/>
      <c r="H12" s="18">
        <f>G12*E12</f>
        <v>0</v>
      </c>
      <c r="I12" s="18"/>
    </row>
    <row r="13" spans="1:11" ht="16.5">
      <c r="A13" s="28" t="s">
        <v>1</v>
      </c>
      <c r="B13" s="79" t="s">
        <v>16</v>
      </c>
      <c r="C13" s="79"/>
      <c r="D13" s="79"/>
      <c r="E13" s="79"/>
      <c r="F13" s="34"/>
      <c r="G13" s="17"/>
      <c r="H13" s="24">
        <f>SUM(H14:H16)</f>
        <v>0</v>
      </c>
      <c r="I13" s="24"/>
    </row>
    <row r="14" spans="1:11">
      <c r="A14" s="12">
        <v>1</v>
      </c>
      <c r="B14" s="31" t="s">
        <v>22</v>
      </c>
      <c r="C14" s="31"/>
      <c r="D14" s="19" t="s">
        <v>11</v>
      </c>
      <c r="E14" s="13">
        <v>1</v>
      </c>
      <c r="F14" s="13"/>
      <c r="G14" s="18"/>
      <c r="H14" s="18">
        <f>G14*$E$14</f>
        <v>0</v>
      </c>
      <c r="I14" s="18"/>
    </row>
    <row r="15" spans="1:11">
      <c r="A15" s="29">
        <v>2</v>
      </c>
      <c r="B15" s="21" t="s">
        <v>23</v>
      </c>
      <c r="C15" s="22"/>
      <c r="D15" s="21" t="s">
        <v>11</v>
      </c>
      <c r="E15" s="20">
        <v>1</v>
      </c>
      <c r="F15" s="20"/>
      <c r="G15" s="18"/>
      <c r="H15" s="18">
        <f>G15*$E$15</f>
        <v>0</v>
      </c>
      <c r="I15" s="18"/>
    </row>
    <row r="16" spans="1:11">
      <c r="A16" s="39">
        <v>3</v>
      </c>
      <c r="B16" s="21" t="s">
        <v>34</v>
      </c>
      <c r="C16" s="22"/>
      <c r="D16" s="21" t="s">
        <v>11</v>
      </c>
      <c r="E16" s="20">
        <v>1</v>
      </c>
      <c r="F16" s="20"/>
      <c r="G16" s="18"/>
      <c r="H16" s="18">
        <f>G16*$E$15</f>
        <v>0</v>
      </c>
      <c r="I16" s="18"/>
    </row>
    <row r="17" spans="1:9" ht="16.5">
      <c r="A17" s="28" t="s">
        <v>2</v>
      </c>
      <c r="B17" s="79" t="s">
        <v>17</v>
      </c>
      <c r="C17" s="79"/>
      <c r="D17" s="79"/>
      <c r="E17" s="79"/>
      <c r="F17" s="34"/>
      <c r="G17" s="17"/>
      <c r="H17" s="24">
        <f>SUM(H18:H19)</f>
        <v>0</v>
      </c>
      <c r="I17" s="24"/>
    </row>
    <row r="18" spans="1:9" ht="56">
      <c r="A18" s="12">
        <v>1</v>
      </c>
      <c r="B18" s="22" t="s">
        <v>24</v>
      </c>
      <c r="C18" s="22" t="s">
        <v>26</v>
      </c>
      <c r="D18" s="21" t="s">
        <v>25</v>
      </c>
      <c r="E18" s="13">
        <v>32</v>
      </c>
      <c r="F18" s="13"/>
      <c r="G18" s="18"/>
      <c r="H18" s="18">
        <f>G18*$E18</f>
        <v>0</v>
      </c>
      <c r="I18" s="18"/>
    </row>
    <row r="19" spans="1:9">
      <c r="A19" s="29">
        <v>2</v>
      </c>
      <c r="B19" s="22" t="s">
        <v>27</v>
      </c>
      <c r="C19" s="22"/>
      <c r="D19" s="21" t="s">
        <v>25</v>
      </c>
      <c r="E19" s="18">
        <v>32</v>
      </c>
      <c r="F19" s="18"/>
      <c r="G19" s="18"/>
      <c r="H19" s="18">
        <f>G19*E19</f>
        <v>0</v>
      </c>
      <c r="I19" s="18"/>
    </row>
    <row r="20" spans="1:9" ht="16.5">
      <c r="A20" s="28" t="s">
        <v>3</v>
      </c>
      <c r="B20" s="79" t="s">
        <v>69</v>
      </c>
      <c r="C20" s="79"/>
      <c r="D20" s="79"/>
      <c r="E20" s="79"/>
      <c r="F20" s="34"/>
      <c r="G20" s="17"/>
      <c r="H20" s="24">
        <f>SUM(H21:H23)</f>
        <v>0</v>
      </c>
      <c r="I20" s="24"/>
    </row>
    <row r="21" spans="1:9" s="47" customFormat="1" hidden="1">
      <c r="A21" s="43">
        <v>1</v>
      </c>
      <c r="B21" s="44" t="s">
        <v>41</v>
      </c>
      <c r="C21" s="44"/>
      <c r="D21" s="45" t="s">
        <v>11</v>
      </c>
      <c r="E21" s="46">
        <v>1</v>
      </c>
      <c r="F21" s="46"/>
      <c r="G21" s="46"/>
      <c r="H21" s="46">
        <f>G21*E21</f>
        <v>0</v>
      </c>
      <c r="I21" s="46"/>
    </row>
    <row r="22" spans="1:9" s="47" customFormat="1" hidden="1">
      <c r="A22" s="43">
        <v>2</v>
      </c>
      <c r="B22" s="44" t="s">
        <v>42</v>
      </c>
      <c r="C22" s="44"/>
      <c r="D22" s="45" t="s">
        <v>28</v>
      </c>
      <c r="E22" s="48">
        <v>1</v>
      </c>
      <c r="F22" s="48"/>
      <c r="G22" s="46">
        <f>H21*15%</f>
        <v>0</v>
      </c>
      <c r="H22" s="46">
        <f>G22*E22</f>
        <v>0</v>
      </c>
      <c r="I22" s="46"/>
    </row>
    <row r="23" spans="1:9" s="47" customFormat="1" hidden="1">
      <c r="A23" s="43">
        <v>3</v>
      </c>
      <c r="B23" s="44" t="s">
        <v>43</v>
      </c>
      <c r="C23" s="44"/>
      <c r="D23" s="45" t="s">
        <v>11</v>
      </c>
      <c r="E23" s="48">
        <v>1</v>
      </c>
      <c r="F23" s="48"/>
      <c r="G23" s="46">
        <f>H21*5%</f>
        <v>0</v>
      </c>
      <c r="H23" s="46">
        <f>G23*E23</f>
        <v>0</v>
      </c>
      <c r="I23" s="46"/>
    </row>
    <row r="24" spans="1:9" s="47" customFormat="1" ht="70" hidden="1">
      <c r="A24" s="43">
        <v>4</v>
      </c>
      <c r="B24" s="44" t="s">
        <v>32</v>
      </c>
      <c r="C24" s="44" t="s">
        <v>37</v>
      </c>
      <c r="D24" s="45" t="s">
        <v>13</v>
      </c>
      <c r="E24" s="48">
        <v>4</v>
      </c>
      <c r="F24" s="48"/>
      <c r="G24" s="46"/>
      <c r="H24" s="46"/>
      <c r="I24" s="46"/>
    </row>
    <row r="25" spans="1:9" s="47" customFormat="1" ht="42" hidden="1">
      <c r="A25" s="43">
        <v>5</v>
      </c>
      <c r="B25" s="44" t="s">
        <v>33</v>
      </c>
      <c r="C25" s="44" t="s">
        <v>38</v>
      </c>
      <c r="D25" s="45" t="s">
        <v>13</v>
      </c>
      <c r="E25" s="48">
        <v>40</v>
      </c>
      <c r="F25" s="48"/>
      <c r="G25" s="46"/>
      <c r="H25" s="46"/>
      <c r="I25" s="46"/>
    </row>
    <row r="26" spans="1:9" s="47" customFormat="1" hidden="1">
      <c r="A26" s="43">
        <v>6</v>
      </c>
      <c r="B26" s="44" t="s">
        <v>39</v>
      </c>
      <c r="C26" s="49"/>
      <c r="D26" s="45"/>
      <c r="E26" s="48"/>
      <c r="F26" s="48"/>
      <c r="G26" s="46"/>
      <c r="H26" s="46"/>
      <c r="I26" s="46"/>
    </row>
    <row r="27" spans="1:9" ht="70">
      <c r="A27" s="39"/>
      <c r="B27" s="22" t="s">
        <v>51</v>
      </c>
      <c r="C27" s="32" t="s">
        <v>71</v>
      </c>
      <c r="D27" s="21" t="s">
        <v>11</v>
      </c>
      <c r="E27" s="13">
        <v>1</v>
      </c>
      <c r="F27" s="13"/>
      <c r="G27" s="18"/>
      <c r="H27" s="18"/>
      <c r="I27" s="18"/>
    </row>
    <row r="28" spans="1:9" ht="70">
      <c r="A28" s="39"/>
      <c r="B28" s="22" t="s">
        <v>52</v>
      </c>
      <c r="C28" s="32" t="s">
        <v>71</v>
      </c>
      <c r="D28" s="21" t="s">
        <v>11</v>
      </c>
      <c r="E28" s="13">
        <v>1</v>
      </c>
      <c r="F28" s="13"/>
      <c r="G28" s="18"/>
      <c r="H28" s="18"/>
      <c r="I28" s="18"/>
    </row>
    <row r="29" spans="1:9" ht="70">
      <c r="A29" s="39"/>
      <c r="B29" s="22" t="s">
        <v>53</v>
      </c>
      <c r="C29" s="32" t="s">
        <v>71</v>
      </c>
      <c r="D29" s="21" t="s">
        <v>11</v>
      </c>
      <c r="E29" s="13">
        <v>1</v>
      </c>
      <c r="F29" s="13"/>
      <c r="G29" s="18"/>
      <c r="H29" s="18"/>
      <c r="I29" s="18"/>
    </row>
    <row r="30" spans="1:9" ht="70">
      <c r="A30" s="39"/>
      <c r="B30" s="22" t="s">
        <v>54</v>
      </c>
      <c r="C30" s="32" t="s">
        <v>71</v>
      </c>
      <c r="D30" s="21" t="s">
        <v>11</v>
      </c>
      <c r="E30" s="13">
        <v>1</v>
      </c>
      <c r="F30" s="13"/>
      <c r="G30" s="18"/>
      <c r="H30" s="18"/>
      <c r="I30" s="18"/>
    </row>
    <row r="31" spans="1:9" ht="70">
      <c r="A31" s="39"/>
      <c r="B31" s="22" t="s">
        <v>55</v>
      </c>
      <c r="C31" s="32" t="s">
        <v>71</v>
      </c>
      <c r="D31" s="21" t="s">
        <v>11</v>
      </c>
      <c r="E31" s="13">
        <v>1</v>
      </c>
      <c r="F31" s="13"/>
      <c r="G31" s="18"/>
      <c r="H31" s="18"/>
      <c r="I31" s="18"/>
    </row>
    <row r="32" spans="1:9">
      <c r="A32" s="40"/>
      <c r="B32" s="22" t="s">
        <v>56</v>
      </c>
      <c r="C32" s="32" t="s">
        <v>57</v>
      </c>
      <c r="D32" s="21" t="s">
        <v>25</v>
      </c>
      <c r="E32" s="13">
        <v>40</v>
      </c>
      <c r="F32" s="13"/>
      <c r="G32" s="18"/>
      <c r="H32" s="18"/>
      <c r="I32" s="18"/>
    </row>
    <row r="33" spans="1:9" ht="16.5">
      <c r="A33" s="34" t="s">
        <v>14</v>
      </c>
      <c r="B33" s="79" t="s">
        <v>19</v>
      </c>
      <c r="C33" s="79"/>
      <c r="D33" s="79"/>
      <c r="E33" s="79"/>
      <c r="F33" s="34"/>
      <c r="G33" s="17"/>
      <c r="H33" s="24">
        <f>SUM(H34:H36)</f>
        <v>0</v>
      </c>
      <c r="I33" s="24"/>
    </row>
    <row r="34" spans="1:9">
      <c r="A34" s="39">
        <v>1</v>
      </c>
      <c r="B34" s="22" t="s">
        <v>29</v>
      </c>
      <c r="C34" s="22"/>
      <c r="D34" s="21" t="s">
        <v>28</v>
      </c>
      <c r="E34" s="18">
        <v>5</v>
      </c>
      <c r="F34" s="18"/>
      <c r="G34" s="18"/>
      <c r="H34" s="18">
        <f>G34*E34</f>
        <v>0</v>
      </c>
      <c r="I34" s="18"/>
    </row>
    <row r="35" spans="1:9">
      <c r="A35" s="39">
        <v>2</v>
      </c>
      <c r="B35" s="22" t="s">
        <v>30</v>
      </c>
      <c r="C35" s="22" t="s">
        <v>36</v>
      </c>
      <c r="D35" s="21" t="s">
        <v>11</v>
      </c>
      <c r="E35" s="13">
        <v>1</v>
      </c>
      <c r="F35" s="13"/>
      <c r="G35" s="18"/>
      <c r="H35" s="18">
        <f>G35*E35</f>
        <v>0</v>
      </c>
      <c r="I35" s="18"/>
    </row>
    <row r="36" spans="1:9">
      <c r="A36" s="39">
        <v>3</v>
      </c>
      <c r="B36" s="22" t="s">
        <v>31</v>
      </c>
      <c r="C36" s="22"/>
      <c r="D36" s="21" t="s">
        <v>11</v>
      </c>
      <c r="E36" s="13">
        <v>1</v>
      </c>
      <c r="F36" s="13"/>
      <c r="G36" s="18"/>
      <c r="H36" s="18">
        <f>G36*E36</f>
        <v>0</v>
      </c>
      <c r="I36" s="18"/>
    </row>
    <row r="37" spans="1:9">
      <c r="A37" s="39">
        <v>4</v>
      </c>
      <c r="B37" s="22" t="s">
        <v>40</v>
      </c>
      <c r="C37" s="22"/>
      <c r="D37" s="21" t="s">
        <v>13</v>
      </c>
      <c r="E37" s="13">
        <v>5</v>
      </c>
      <c r="F37" s="13"/>
      <c r="G37" s="18"/>
      <c r="H37" s="18"/>
      <c r="I37" s="18"/>
    </row>
    <row r="38" spans="1:9">
      <c r="A38" s="39">
        <v>5</v>
      </c>
      <c r="B38" s="22" t="s">
        <v>50</v>
      </c>
      <c r="C38" s="22"/>
      <c r="D38" s="21" t="s">
        <v>13</v>
      </c>
      <c r="E38" s="13">
        <v>5</v>
      </c>
      <c r="F38" s="13"/>
      <c r="G38" s="18"/>
      <c r="H38" s="18"/>
      <c r="I38" s="18"/>
    </row>
    <row r="39" spans="1:9" ht="16.5">
      <c r="A39" s="28" t="s">
        <v>70</v>
      </c>
      <c r="B39" s="79" t="s">
        <v>18</v>
      </c>
      <c r="C39" s="79"/>
      <c r="D39" s="79"/>
      <c r="E39" s="79"/>
      <c r="F39" s="34"/>
      <c r="G39" s="17"/>
      <c r="H39" s="24">
        <f>SUM(H40:H41)</f>
        <v>0</v>
      </c>
      <c r="I39" s="24"/>
    </row>
    <row r="40" spans="1:9">
      <c r="A40" s="29">
        <v>1</v>
      </c>
      <c r="B40" s="22" t="s">
        <v>45</v>
      </c>
      <c r="C40" s="92" t="s">
        <v>49</v>
      </c>
      <c r="D40" s="21" t="s">
        <v>44</v>
      </c>
      <c r="E40" s="42">
        <f>40*30+4*70</f>
        <v>1480</v>
      </c>
      <c r="F40" s="13"/>
      <c r="G40" s="18"/>
      <c r="H40" s="18">
        <f>G40*E40</f>
        <v>0</v>
      </c>
      <c r="I40" s="18"/>
    </row>
    <row r="41" spans="1:9">
      <c r="A41" s="29">
        <v>2</v>
      </c>
      <c r="B41" s="22" t="s">
        <v>46</v>
      </c>
      <c r="C41" s="93"/>
      <c r="D41" s="21" t="s">
        <v>44</v>
      </c>
      <c r="E41" s="13">
        <f>10*40+4*30</f>
        <v>520</v>
      </c>
      <c r="F41" s="13"/>
      <c r="G41" s="18"/>
      <c r="H41" s="18">
        <f>G41*E41</f>
        <v>0</v>
      </c>
      <c r="I41" s="18"/>
    </row>
    <row r="42" spans="1:9" ht="42">
      <c r="A42" s="39">
        <v>3</v>
      </c>
      <c r="B42" s="22" t="s">
        <v>48</v>
      </c>
      <c r="C42" s="22"/>
      <c r="D42" s="21" t="s">
        <v>47</v>
      </c>
      <c r="E42" s="13">
        <v>300</v>
      </c>
      <c r="F42" s="13"/>
      <c r="G42" s="18"/>
      <c r="H42" s="18"/>
      <c r="I42" s="18"/>
    </row>
    <row r="43" spans="1:9">
      <c r="A43" s="30"/>
      <c r="B43" s="30"/>
      <c r="C43" s="30"/>
      <c r="D43" s="30"/>
      <c r="E43" s="30"/>
      <c r="F43" s="38"/>
      <c r="G43" s="10" t="s">
        <v>4</v>
      </c>
      <c r="H43" s="25">
        <f>H10+H13+H17+H20+H39</f>
        <v>0</v>
      </c>
      <c r="I43" s="25"/>
    </row>
    <row r="44" spans="1:9">
      <c r="A44" s="80"/>
      <c r="B44" s="81"/>
      <c r="C44" s="81"/>
      <c r="D44" s="81"/>
      <c r="E44" s="82"/>
      <c r="F44" s="35"/>
      <c r="G44" s="10" t="s">
        <v>5</v>
      </c>
      <c r="H44" s="25">
        <f>H43*12%</f>
        <v>0</v>
      </c>
      <c r="I44" s="25"/>
    </row>
    <row r="45" spans="1:9">
      <c r="A45" s="83"/>
      <c r="B45" s="84"/>
      <c r="C45" s="84"/>
      <c r="D45" s="84"/>
      <c r="E45" s="85"/>
      <c r="F45" s="36"/>
      <c r="G45" s="10" t="s">
        <v>6</v>
      </c>
      <c r="H45" s="25">
        <f>(H43+H44)*10%</f>
        <v>0</v>
      </c>
      <c r="I45" s="25"/>
    </row>
    <row r="46" spans="1:9" ht="18">
      <c r="A46" s="86"/>
      <c r="B46" s="87"/>
      <c r="C46" s="87"/>
      <c r="D46" s="87"/>
      <c r="E46" s="88"/>
      <c r="F46" s="37"/>
      <c r="G46" s="11" t="s">
        <v>7</v>
      </c>
      <c r="H46" s="26">
        <f>H43+H44+H45</f>
        <v>0</v>
      </c>
      <c r="I46" s="26"/>
    </row>
  </sheetData>
  <mergeCells count="10">
    <mergeCell ref="B17:E17"/>
    <mergeCell ref="B20:E20"/>
    <mergeCell ref="B39:E39"/>
    <mergeCell ref="A44:E46"/>
    <mergeCell ref="A5:H5"/>
    <mergeCell ref="A8:E8"/>
    <mergeCell ref="B10:E10"/>
    <mergeCell ref="B13:E13"/>
    <mergeCell ref="B33:E33"/>
    <mergeCell ref="C40:C4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workbookViewId="0">
      <selection activeCell="B2" sqref="B2"/>
    </sheetView>
  </sheetViews>
  <sheetFormatPr defaultRowHeight="14.5"/>
  <cols>
    <col min="1" max="1" width="3.7265625" bestFit="1" customWidth="1"/>
    <col min="2" max="2" width="20.6328125" customWidth="1"/>
    <col min="3" max="3" width="23.1796875" customWidth="1"/>
    <col min="4" max="4" width="13" customWidth="1"/>
    <col min="5" max="5" width="34.54296875" style="78" customWidth="1"/>
    <col min="7" max="7" width="20.1796875" customWidth="1"/>
  </cols>
  <sheetData>
    <row r="1" spans="1:7">
      <c r="A1" s="50" t="s">
        <v>72</v>
      </c>
      <c r="B1" s="50" t="s">
        <v>73</v>
      </c>
      <c r="C1" s="50" t="s">
        <v>74</v>
      </c>
      <c r="D1" s="51" t="s">
        <v>75</v>
      </c>
      <c r="E1" s="77" t="s">
        <v>204</v>
      </c>
      <c r="F1" s="94" t="s">
        <v>205</v>
      </c>
    </row>
    <row r="2" spans="1:7" ht="43.5">
      <c r="A2" s="76">
        <v>1</v>
      </c>
      <c r="B2" s="52" t="s">
        <v>76</v>
      </c>
      <c r="C2" s="53" t="s">
        <v>77</v>
      </c>
      <c r="D2" s="54">
        <v>489849</v>
      </c>
      <c r="E2" s="95" t="s">
        <v>207</v>
      </c>
      <c r="F2" t="s">
        <v>206</v>
      </c>
      <c r="G2" s="96" t="s">
        <v>210</v>
      </c>
    </row>
    <row r="3" spans="1:7">
      <c r="A3" s="76">
        <v>2</v>
      </c>
      <c r="B3" s="55" t="s">
        <v>78</v>
      </c>
      <c r="C3" s="56" t="s">
        <v>79</v>
      </c>
      <c r="D3" s="57">
        <v>209000</v>
      </c>
      <c r="F3" t="s">
        <v>206</v>
      </c>
    </row>
    <row r="4" spans="1:7">
      <c r="A4" s="76">
        <v>3</v>
      </c>
      <c r="B4" s="58" t="s">
        <v>80</v>
      </c>
      <c r="C4" s="59" t="s">
        <v>81</v>
      </c>
      <c r="D4" s="60">
        <v>249714</v>
      </c>
      <c r="F4" t="s">
        <v>206</v>
      </c>
    </row>
    <row r="5" spans="1:7">
      <c r="A5" s="76">
        <v>4</v>
      </c>
      <c r="B5" s="58" t="s">
        <v>82</v>
      </c>
      <c r="C5" s="59" t="s">
        <v>83</v>
      </c>
      <c r="D5" s="60">
        <v>477075</v>
      </c>
      <c r="F5" t="s">
        <v>206</v>
      </c>
    </row>
    <row r="6" spans="1:7">
      <c r="A6" s="76">
        <v>5</v>
      </c>
      <c r="B6" s="52" t="s">
        <v>84</v>
      </c>
      <c r="C6" s="53" t="s">
        <v>85</v>
      </c>
      <c r="D6" s="54">
        <v>511020</v>
      </c>
      <c r="F6" t="s">
        <v>206</v>
      </c>
    </row>
    <row r="7" spans="1:7">
      <c r="A7" s="76">
        <v>6</v>
      </c>
      <c r="B7" s="61" t="s">
        <v>86</v>
      </c>
      <c r="C7" s="62" t="s">
        <v>87</v>
      </c>
      <c r="D7" s="63">
        <v>243365</v>
      </c>
      <c r="F7" t="s">
        <v>206</v>
      </c>
    </row>
    <row r="8" spans="1:7">
      <c r="A8" s="76">
        <v>7</v>
      </c>
      <c r="B8" s="55" t="s">
        <v>88</v>
      </c>
      <c r="C8" s="56" t="s">
        <v>89</v>
      </c>
      <c r="D8" s="57">
        <v>212973</v>
      </c>
      <c r="F8" t="s">
        <v>206</v>
      </c>
    </row>
    <row r="9" spans="1:7">
      <c r="A9" s="76">
        <v>8</v>
      </c>
      <c r="B9" s="64" t="s">
        <v>90</v>
      </c>
      <c r="C9" s="65" t="s">
        <v>91</v>
      </c>
      <c r="D9" s="66">
        <v>242275</v>
      </c>
      <c r="F9" t="s">
        <v>206</v>
      </c>
    </row>
    <row r="10" spans="1:7">
      <c r="A10" s="76">
        <v>9</v>
      </c>
      <c r="B10" s="55" t="s">
        <v>92</v>
      </c>
      <c r="C10" s="56" t="s">
        <v>93</v>
      </c>
      <c r="D10" s="57">
        <v>166000</v>
      </c>
      <c r="F10" t="s">
        <v>206</v>
      </c>
    </row>
    <row r="11" spans="1:7">
      <c r="A11" s="76">
        <v>10</v>
      </c>
      <c r="B11" s="55" t="s">
        <v>94</v>
      </c>
      <c r="C11" s="56" t="s">
        <v>95</v>
      </c>
      <c r="D11" s="57">
        <v>81000</v>
      </c>
      <c r="F11" t="s">
        <v>206</v>
      </c>
    </row>
    <row r="12" spans="1:7">
      <c r="A12" s="76">
        <v>11</v>
      </c>
      <c r="B12" s="58" t="s">
        <v>96</v>
      </c>
      <c r="C12" s="59" t="s">
        <v>97</v>
      </c>
      <c r="D12" s="60">
        <v>327833</v>
      </c>
      <c r="F12" t="s">
        <v>206</v>
      </c>
    </row>
    <row r="13" spans="1:7">
      <c r="A13" s="76">
        <v>12</v>
      </c>
      <c r="B13" s="58" t="s">
        <v>98</v>
      </c>
      <c r="C13" s="59" t="s">
        <v>99</v>
      </c>
      <c r="D13" s="60">
        <v>142192</v>
      </c>
      <c r="F13" t="s">
        <v>206</v>
      </c>
    </row>
    <row r="14" spans="1:7">
      <c r="A14" s="76">
        <v>13</v>
      </c>
      <c r="B14" s="58" t="s">
        <v>100</v>
      </c>
      <c r="C14" s="59" t="s">
        <v>101</v>
      </c>
      <c r="D14" s="60">
        <v>282427</v>
      </c>
      <c r="F14" t="s">
        <v>206</v>
      </c>
    </row>
    <row r="15" spans="1:7">
      <c r="A15" s="76">
        <v>14</v>
      </c>
      <c r="B15" s="67" t="s">
        <v>102</v>
      </c>
      <c r="C15" s="68" t="s">
        <v>103</v>
      </c>
      <c r="D15" s="60">
        <v>542947</v>
      </c>
      <c r="F15" t="s">
        <v>206</v>
      </c>
    </row>
    <row r="16" spans="1:7">
      <c r="A16" s="76">
        <v>15</v>
      </c>
      <c r="B16" s="55" t="s">
        <v>104</v>
      </c>
      <c r="C16" s="56" t="s">
        <v>105</v>
      </c>
      <c r="D16" s="57">
        <v>96000</v>
      </c>
      <c r="F16" t="s">
        <v>206</v>
      </c>
    </row>
    <row r="17" spans="1:6">
      <c r="A17" s="76">
        <v>16</v>
      </c>
      <c r="B17" s="69" t="s">
        <v>106</v>
      </c>
      <c r="C17" s="70" t="s">
        <v>107</v>
      </c>
      <c r="D17" s="71">
        <v>140737</v>
      </c>
      <c r="F17" t="s">
        <v>206</v>
      </c>
    </row>
    <row r="18" spans="1:6">
      <c r="A18" s="76">
        <v>17</v>
      </c>
      <c r="B18" s="64" t="s">
        <v>108</v>
      </c>
      <c r="C18" s="65" t="s">
        <v>109</v>
      </c>
      <c r="D18" s="66">
        <v>318386</v>
      </c>
      <c r="F18" t="s">
        <v>206</v>
      </c>
    </row>
    <row r="19" spans="1:6">
      <c r="A19" s="76">
        <v>18</v>
      </c>
      <c r="B19" s="58" t="s">
        <v>110</v>
      </c>
      <c r="C19" s="59" t="s">
        <v>111</v>
      </c>
      <c r="D19" s="60">
        <v>278525</v>
      </c>
      <c r="F19" t="s">
        <v>206</v>
      </c>
    </row>
    <row r="20" spans="1:6">
      <c r="A20" s="76">
        <v>19</v>
      </c>
      <c r="B20" s="64" t="s">
        <v>112</v>
      </c>
      <c r="C20" s="65" t="s">
        <v>113</v>
      </c>
      <c r="D20" s="66">
        <v>110574</v>
      </c>
      <c r="F20" t="s">
        <v>206</v>
      </c>
    </row>
    <row r="21" spans="1:6">
      <c r="A21" s="76">
        <v>20</v>
      </c>
      <c r="B21" s="67" t="s">
        <v>114</v>
      </c>
      <c r="C21" s="68" t="s">
        <v>115</v>
      </c>
      <c r="D21" s="60">
        <v>464314</v>
      </c>
      <c r="F21" t="s">
        <v>206</v>
      </c>
    </row>
    <row r="22" spans="1:6">
      <c r="A22" s="76">
        <v>21</v>
      </c>
      <c r="B22" s="58" t="s">
        <v>116</v>
      </c>
      <c r="C22" s="59" t="s">
        <v>117</v>
      </c>
      <c r="D22" s="60">
        <v>321324</v>
      </c>
      <c r="F22" t="s">
        <v>209</v>
      </c>
    </row>
    <row r="23" spans="1:6">
      <c r="A23" s="76">
        <v>22</v>
      </c>
      <c r="B23" s="58" t="s">
        <v>118</v>
      </c>
      <c r="C23" s="59" t="s">
        <v>119</v>
      </c>
      <c r="D23" s="60">
        <v>231134</v>
      </c>
      <c r="F23" t="s">
        <v>209</v>
      </c>
    </row>
    <row r="24" spans="1:6">
      <c r="A24" s="76">
        <v>23</v>
      </c>
      <c r="B24" s="64" t="s">
        <v>120</v>
      </c>
      <c r="C24" s="65" t="s">
        <v>121</v>
      </c>
      <c r="D24" s="66">
        <v>63264</v>
      </c>
      <c r="F24" t="s">
        <v>209</v>
      </c>
    </row>
    <row r="25" spans="1:6">
      <c r="A25" s="76">
        <v>24</v>
      </c>
      <c r="B25" s="61" t="s">
        <v>122</v>
      </c>
      <c r="C25" s="62" t="s">
        <v>123</v>
      </c>
      <c r="D25" s="71">
        <v>97600</v>
      </c>
      <c r="F25" t="s">
        <v>209</v>
      </c>
    </row>
    <row r="26" spans="1:6">
      <c r="A26" s="76">
        <v>25</v>
      </c>
      <c r="B26" s="58" t="s">
        <v>124</v>
      </c>
      <c r="C26" s="59" t="s">
        <v>125</v>
      </c>
      <c r="D26" s="60">
        <v>447985</v>
      </c>
      <c r="F26" t="s">
        <v>209</v>
      </c>
    </row>
    <row r="27" spans="1:6">
      <c r="A27" s="76">
        <v>26</v>
      </c>
      <c r="B27" s="64" t="s">
        <v>126</v>
      </c>
      <c r="C27" s="65" t="s">
        <v>127</v>
      </c>
      <c r="D27" s="66">
        <v>289621</v>
      </c>
      <c r="F27" t="s">
        <v>209</v>
      </c>
    </row>
    <row r="28" spans="1:6">
      <c r="A28" s="76">
        <v>27</v>
      </c>
      <c r="B28" s="64" t="s">
        <v>128</v>
      </c>
      <c r="C28" s="65" t="s">
        <v>129</v>
      </c>
      <c r="D28" s="66">
        <v>225911</v>
      </c>
      <c r="F28" t="s">
        <v>209</v>
      </c>
    </row>
    <row r="29" spans="1:6">
      <c r="A29" s="76">
        <v>28</v>
      </c>
      <c r="B29" s="58" t="s">
        <v>130</v>
      </c>
      <c r="C29" s="59" t="s">
        <v>131</v>
      </c>
      <c r="D29" s="60">
        <v>232328</v>
      </c>
      <c r="F29" t="s">
        <v>209</v>
      </c>
    </row>
    <row r="30" spans="1:6">
      <c r="A30" s="76">
        <v>29</v>
      </c>
      <c r="B30" s="67" t="s">
        <v>132</v>
      </c>
      <c r="C30" s="68" t="s">
        <v>133</v>
      </c>
      <c r="D30" s="60">
        <v>162979</v>
      </c>
      <c r="F30" t="s">
        <v>209</v>
      </c>
    </row>
    <row r="31" spans="1:6">
      <c r="A31" s="76">
        <v>30</v>
      </c>
      <c r="B31" s="64" t="s">
        <v>134</v>
      </c>
      <c r="C31" s="65" t="s">
        <v>135</v>
      </c>
      <c r="D31" s="66">
        <v>235576</v>
      </c>
      <c r="F31" t="s">
        <v>209</v>
      </c>
    </row>
    <row r="32" spans="1:6">
      <c r="A32" s="76">
        <v>31</v>
      </c>
      <c r="B32" s="64" t="s">
        <v>136</v>
      </c>
      <c r="C32" s="65" t="s">
        <v>137</v>
      </c>
      <c r="D32" s="66">
        <v>81732</v>
      </c>
      <c r="F32" t="s">
        <v>209</v>
      </c>
    </row>
    <row r="33" spans="1:6">
      <c r="A33" s="76">
        <v>32</v>
      </c>
      <c r="B33" s="67" t="s">
        <v>138</v>
      </c>
      <c r="C33" s="68" t="s">
        <v>139</v>
      </c>
      <c r="D33" s="60">
        <v>430379</v>
      </c>
      <c r="F33" t="s">
        <v>209</v>
      </c>
    </row>
    <row r="34" spans="1:6">
      <c r="A34" s="76">
        <v>33</v>
      </c>
      <c r="B34" s="67" t="s">
        <v>140</v>
      </c>
      <c r="C34" s="68" t="s">
        <v>141</v>
      </c>
      <c r="D34" s="60">
        <v>456023</v>
      </c>
      <c r="F34" t="s">
        <v>209</v>
      </c>
    </row>
    <row r="35" spans="1:6">
      <c r="A35" s="76">
        <v>34</v>
      </c>
      <c r="B35" s="64" t="s">
        <v>142</v>
      </c>
      <c r="C35" s="65" t="s">
        <v>143</v>
      </c>
      <c r="D35" s="66">
        <v>249872</v>
      </c>
      <c r="F35" t="s">
        <v>209</v>
      </c>
    </row>
    <row r="36" spans="1:6">
      <c r="A36" s="76">
        <v>35</v>
      </c>
      <c r="B36" s="58" t="s">
        <v>144</v>
      </c>
      <c r="C36" s="59" t="s">
        <v>145</v>
      </c>
      <c r="D36" s="60">
        <v>368622</v>
      </c>
      <c r="F36" t="s">
        <v>209</v>
      </c>
    </row>
    <row r="37" spans="1:6">
      <c r="A37" s="76">
        <v>36</v>
      </c>
      <c r="B37" s="64" t="s">
        <v>146</v>
      </c>
      <c r="C37" s="65" t="s">
        <v>147</v>
      </c>
      <c r="D37" s="66">
        <v>472943</v>
      </c>
      <c r="F37" t="s">
        <v>209</v>
      </c>
    </row>
    <row r="38" spans="1:6">
      <c r="A38" s="76">
        <v>37</v>
      </c>
      <c r="B38" s="67" t="s">
        <v>148</v>
      </c>
      <c r="C38" s="68" t="s">
        <v>149</v>
      </c>
      <c r="D38" s="60">
        <v>502920</v>
      </c>
      <c r="F38" t="s">
        <v>209</v>
      </c>
    </row>
    <row r="39" spans="1:6">
      <c r="A39" s="76">
        <v>38</v>
      </c>
      <c r="B39" s="58" t="s">
        <v>150</v>
      </c>
      <c r="C39" s="59" t="s">
        <v>151</v>
      </c>
      <c r="D39" s="60">
        <v>101797</v>
      </c>
      <c r="F39" t="s">
        <v>209</v>
      </c>
    </row>
    <row r="40" spans="1:6">
      <c r="A40" s="76">
        <v>39</v>
      </c>
      <c r="B40" s="64" t="s">
        <v>152</v>
      </c>
      <c r="C40" s="65" t="s">
        <v>153</v>
      </c>
      <c r="D40" s="66">
        <v>344296</v>
      </c>
      <c r="F40" t="s">
        <v>209</v>
      </c>
    </row>
    <row r="41" spans="1:6">
      <c r="A41" s="76">
        <v>40</v>
      </c>
      <c r="B41" s="64" t="s">
        <v>154</v>
      </c>
      <c r="C41" s="65" t="s">
        <v>155</v>
      </c>
      <c r="D41" s="66">
        <v>71259</v>
      </c>
      <c r="F41" t="s">
        <v>209</v>
      </c>
    </row>
    <row r="42" spans="1:6">
      <c r="A42" s="76">
        <v>41</v>
      </c>
      <c r="B42" s="58" t="s">
        <v>108</v>
      </c>
      <c r="C42" s="59" t="s">
        <v>109</v>
      </c>
      <c r="D42" s="60">
        <v>318386</v>
      </c>
      <c r="F42" t="s">
        <v>208</v>
      </c>
    </row>
    <row r="43" spans="1:6">
      <c r="A43" s="76">
        <v>42</v>
      </c>
      <c r="B43" s="58" t="s">
        <v>156</v>
      </c>
      <c r="C43" s="59" t="s">
        <v>157</v>
      </c>
      <c r="D43" s="60">
        <v>174772</v>
      </c>
      <c r="F43" t="s">
        <v>208</v>
      </c>
    </row>
    <row r="44" spans="1:6">
      <c r="A44" s="76">
        <v>43</v>
      </c>
      <c r="B44" s="72" t="s">
        <v>158</v>
      </c>
      <c r="C44" s="73" t="s">
        <v>159</v>
      </c>
      <c r="D44" s="57">
        <v>195013</v>
      </c>
      <c r="F44" t="s">
        <v>208</v>
      </c>
    </row>
    <row r="45" spans="1:6">
      <c r="A45" s="76">
        <v>44</v>
      </c>
      <c r="B45" s="67" t="s">
        <v>160</v>
      </c>
      <c r="C45" s="68" t="s">
        <v>161</v>
      </c>
      <c r="D45" s="60">
        <v>234921</v>
      </c>
      <c r="F45" t="s">
        <v>208</v>
      </c>
    </row>
    <row r="46" spans="1:6">
      <c r="A46" s="76">
        <v>45</v>
      </c>
      <c r="B46" s="67" t="s">
        <v>162</v>
      </c>
      <c r="C46" s="68" t="s">
        <v>163</v>
      </c>
      <c r="D46" s="60">
        <v>110327</v>
      </c>
      <c r="F46" t="s">
        <v>208</v>
      </c>
    </row>
    <row r="47" spans="1:6">
      <c r="A47" s="76">
        <v>46</v>
      </c>
      <c r="B47" s="64" t="s">
        <v>164</v>
      </c>
      <c r="C47" s="65" t="s">
        <v>165</v>
      </c>
      <c r="D47" s="66">
        <v>46897</v>
      </c>
      <c r="F47" t="s">
        <v>208</v>
      </c>
    </row>
    <row r="48" spans="1:6">
      <c r="A48" s="76">
        <v>47</v>
      </c>
      <c r="B48" s="67" t="s">
        <v>166</v>
      </c>
      <c r="C48" s="68" t="s">
        <v>167</v>
      </c>
      <c r="D48" s="60">
        <v>152844</v>
      </c>
      <c r="F48" t="s">
        <v>208</v>
      </c>
    </row>
    <row r="49" spans="1:6">
      <c r="A49" s="76">
        <v>48</v>
      </c>
      <c r="B49" s="67" t="s">
        <v>168</v>
      </c>
      <c r="C49" s="68" t="s">
        <v>169</v>
      </c>
      <c r="D49" s="60">
        <v>108496</v>
      </c>
      <c r="F49" t="s">
        <v>208</v>
      </c>
    </row>
    <row r="50" spans="1:6">
      <c r="A50" s="76">
        <v>49</v>
      </c>
      <c r="B50" s="67" t="s">
        <v>170</v>
      </c>
      <c r="C50" s="68" t="s">
        <v>171</v>
      </c>
      <c r="D50" s="60">
        <v>145626</v>
      </c>
      <c r="F50" t="s">
        <v>208</v>
      </c>
    </row>
    <row r="51" spans="1:6">
      <c r="A51" s="76">
        <v>50</v>
      </c>
      <c r="B51" s="64" t="s">
        <v>172</v>
      </c>
      <c r="C51" s="65" t="s">
        <v>173</v>
      </c>
      <c r="D51" s="66">
        <v>116761</v>
      </c>
      <c r="F51" t="s">
        <v>208</v>
      </c>
    </row>
    <row r="52" spans="1:6">
      <c r="A52" s="76">
        <v>51</v>
      </c>
      <c r="B52" s="74" t="s">
        <v>174</v>
      </c>
      <c r="C52" s="75" t="s">
        <v>175</v>
      </c>
      <c r="D52" s="54">
        <v>224984</v>
      </c>
      <c r="F52" t="s">
        <v>208</v>
      </c>
    </row>
    <row r="53" spans="1:6">
      <c r="A53" s="76">
        <v>52</v>
      </c>
      <c r="B53" s="64" t="s">
        <v>176</v>
      </c>
      <c r="C53" s="65" t="s">
        <v>177</v>
      </c>
      <c r="D53" s="66">
        <v>131972</v>
      </c>
      <c r="F53" t="s">
        <v>208</v>
      </c>
    </row>
    <row r="54" spans="1:6">
      <c r="A54" s="76">
        <v>53</v>
      </c>
      <c r="B54" s="64" t="s">
        <v>178</v>
      </c>
      <c r="C54" s="65" t="s">
        <v>179</v>
      </c>
      <c r="D54" s="66">
        <v>49869</v>
      </c>
      <c r="F54" t="s">
        <v>208</v>
      </c>
    </row>
    <row r="55" spans="1:6">
      <c r="A55" s="76">
        <v>54</v>
      </c>
      <c r="B55" s="72" t="s">
        <v>180</v>
      </c>
      <c r="C55" s="73" t="s">
        <v>181</v>
      </c>
      <c r="D55" s="57">
        <v>22097</v>
      </c>
      <c r="F55" t="s">
        <v>208</v>
      </c>
    </row>
    <row r="56" spans="1:6">
      <c r="A56" s="76">
        <v>55</v>
      </c>
      <c r="B56" s="64" t="s">
        <v>182</v>
      </c>
      <c r="C56" s="65" t="s">
        <v>183</v>
      </c>
      <c r="D56" s="66">
        <v>62699</v>
      </c>
      <c r="F56" t="s">
        <v>208</v>
      </c>
    </row>
    <row r="57" spans="1:6">
      <c r="A57" s="76">
        <v>56</v>
      </c>
      <c r="B57" s="64" t="s">
        <v>184</v>
      </c>
      <c r="C57" s="65" t="s">
        <v>185</v>
      </c>
      <c r="D57" s="66">
        <v>74017</v>
      </c>
      <c r="F57" t="s">
        <v>208</v>
      </c>
    </row>
    <row r="58" spans="1:6">
      <c r="A58" s="76">
        <v>57</v>
      </c>
      <c r="B58" s="72" t="s">
        <v>186</v>
      </c>
      <c r="C58" s="73" t="s">
        <v>187</v>
      </c>
      <c r="D58" s="57">
        <v>24326</v>
      </c>
      <c r="F58" t="s">
        <v>208</v>
      </c>
    </row>
    <row r="59" spans="1:6">
      <c r="A59" s="76">
        <v>58</v>
      </c>
      <c r="B59" s="72" t="s">
        <v>188</v>
      </c>
      <c r="C59" s="73" t="s">
        <v>189</v>
      </c>
      <c r="D59" s="57">
        <v>7168</v>
      </c>
      <c r="F59" t="s">
        <v>208</v>
      </c>
    </row>
    <row r="60" spans="1:6">
      <c r="A60" s="76">
        <v>59</v>
      </c>
      <c r="B60" s="67" t="s">
        <v>190</v>
      </c>
      <c r="C60" s="68" t="s">
        <v>191</v>
      </c>
      <c r="D60" s="60">
        <v>111851</v>
      </c>
      <c r="F60" t="s">
        <v>208</v>
      </c>
    </row>
    <row r="61" spans="1:6">
      <c r="A61" s="76">
        <v>60</v>
      </c>
      <c r="B61" s="72" t="s">
        <v>192</v>
      </c>
      <c r="C61" s="73" t="s">
        <v>193</v>
      </c>
      <c r="D61" s="57">
        <v>31289</v>
      </c>
      <c r="F61" t="s">
        <v>208</v>
      </c>
    </row>
    <row r="62" spans="1:6">
      <c r="A62" s="76">
        <v>61</v>
      </c>
      <c r="B62" s="55" t="s">
        <v>194</v>
      </c>
      <c r="C62" s="73" t="s">
        <v>195</v>
      </c>
      <c r="D62" s="57">
        <v>9085</v>
      </c>
      <c r="F62" t="s">
        <v>208</v>
      </c>
    </row>
    <row r="63" spans="1:6">
      <c r="A63" s="76">
        <v>62</v>
      </c>
      <c r="B63" s="72" t="s">
        <v>196</v>
      </c>
      <c r="C63" s="73" t="s">
        <v>197</v>
      </c>
      <c r="D63" s="57">
        <v>198647</v>
      </c>
      <c r="F63" t="s">
        <v>208</v>
      </c>
    </row>
    <row r="64" spans="1:6">
      <c r="A64" s="76">
        <v>63</v>
      </c>
      <c r="B64" s="72" t="s">
        <v>198</v>
      </c>
      <c r="C64" s="73" t="s">
        <v>199</v>
      </c>
      <c r="D64" s="57">
        <v>11534</v>
      </c>
      <c r="F64" t="s">
        <v>208</v>
      </c>
    </row>
    <row r="65" spans="1:6">
      <c r="A65" s="76">
        <v>64</v>
      </c>
      <c r="B65" s="55" t="s">
        <v>200</v>
      </c>
      <c r="C65" s="56" t="s">
        <v>201</v>
      </c>
      <c r="D65" s="57">
        <v>45298</v>
      </c>
      <c r="F65" t="s">
        <v>208</v>
      </c>
    </row>
    <row r="66" spans="1:6">
      <c r="A66" s="76">
        <v>65</v>
      </c>
      <c r="B66" s="72" t="s">
        <v>202</v>
      </c>
      <c r="C66" s="73" t="s">
        <v>203</v>
      </c>
      <c r="D66" s="57">
        <v>19164</v>
      </c>
      <c r="F66" t="s">
        <v>208</v>
      </c>
    </row>
  </sheetData>
  <conditionalFormatting sqref="B64:B66">
    <cfRule type="duplicateValues" dxfId="0" priority="1"/>
  </conditionalFormatting>
  <hyperlinks>
    <hyperlink ref="C46" r:id="rId1"/>
    <hyperlink ref="C21" r:id="rId2"/>
    <hyperlink ref="C15" r:id="rId3"/>
    <hyperlink ref="C38" r:id="rId4"/>
    <hyperlink ref="C48" r:id="rId5"/>
    <hyperlink ref="C33" r:id="rId6"/>
    <hyperlink ref="C30" r:id="rId7"/>
    <hyperlink ref="C50" r:id="rId8"/>
    <hyperlink ref="C49" r:id="rId9"/>
    <hyperlink ref="C60" r:id="rId10"/>
    <hyperlink ref="C34" r:id="rId11"/>
    <hyperlink ref="C45" r:id="rId12"/>
    <hyperlink ref="C6" r:id="rId13"/>
    <hyperlink ref="C52" r:id="rId14"/>
    <hyperlink ref="C39" r:id="rId15"/>
    <hyperlink ref="C42" r:id="rId16"/>
    <hyperlink ref="C43" r:id="rId17"/>
    <hyperlink ref="C29" r:id="rId18"/>
    <hyperlink ref="C23" r:id="rId19"/>
    <hyperlink ref="C13" r:id="rId20"/>
    <hyperlink ref="C5" r:id="rId21"/>
    <hyperlink ref="C22" r:id="rId22"/>
    <hyperlink ref="C36" r:id="rId23"/>
    <hyperlink ref="C19" r:id="rId24"/>
    <hyperlink ref="C12" r:id="rId25"/>
    <hyperlink ref="C4" r:id="rId26"/>
    <hyperlink ref="C14" r:id="rId27"/>
    <hyperlink ref="C26" r:id="rId28"/>
    <hyperlink ref="C17" r:id="rId29"/>
    <hyperlink ref="C25" r:id="rId30"/>
    <hyperlink ref="C7" r:id="rId31"/>
    <hyperlink ref="C9" r:id="rId32"/>
    <hyperlink ref="C20" r:id="rId33"/>
    <hyperlink ref="C37" r:id="rId34"/>
    <hyperlink ref="C32" r:id="rId35"/>
    <hyperlink ref="C27" r:id="rId36"/>
    <hyperlink ref="C57" r:id="rId37"/>
    <hyperlink ref="C28" r:id="rId38"/>
    <hyperlink ref="C35" r:id="rId39"/>
    <hyperlink ref="C31" r:id="rId40"/>
    <hyperlink ref="C56" r:id="rId41"/>
    <hyperlink ref="C40" r:id="rId42"/>
    <hyperlink ref="C51" r:id="rId43"/>
    <hyperlink ref="C18" r:id="rId44"/>
    <hyperlink ref="C53" r:id="rId45"/>
    <hyperlink ref="C41" r:id="rId46"/>
    <hyperlink ref="C24" r:id="rId47"/>
    <hyperlink ref="C54" r:id="rId48"/>
    <hyperlink ref="C47" r:id="rId49"/>
    <hyperlink ref="C44" r:id="rId50"/>
    <hyperlink ref="C66" r:id="rId51"/>
    <hyperlink ref="C55" r:id="rId52"/>
    <hyperlink ref="C58" r:id="rId53"/>
    <hyperlink ref="C59" r:id="rId54"/>
    <hyperlink ref="C64" r:id="rId55"/>
    <hyperlink ref="C61" r:id="rId56"/>
    <hyperlink ref="C63" r:id="rId57"/>
    <hyperlink ref="C62" r:id="rId58"/>
    <hyperlink ref="C2"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tabSelected="1" workbookViewId="0">
      <selection activeCell="C7" sqref="C7"/>
    </sheetView>
  </sheetViews>
  <sheetFormatPr defaultRowHeight="14.5"/>
  <cols>
    <col min="1" max="2" width="8.7265625" style="98"/>
    <col min="3" max="3" width="74.453125" style="98" customWidth="1"/>
    <col min="4" max="16384" width="8.7265625" style="98"/>
  </cols>
  <sheetData>
    <row r="2" spans="2:3" ht="58">
      <c r="C2" s="99" t="s">
        <v>212</v>
      </c>
    </row>
    <row r="3" spans="2:3" ht="101.5">
      <c r="B3" s="98" t="s">
        <v>204</v>
      </c>
      <c r="C3" s="97" t="s">
        <v>211</v>
      </c>
    </row>
    <row r="4" spans="2:3">
      <c r="B4" s="22" t="s">
        <v>51</v>
      </c>
      <c r="C4" s="98" t="s">
        <v>206</v>
      </c>
    </row>
    <row r="5" spans="2:3" ht="28">
      <c r="B5" s="22" t="s">
        <v>52</v>
      </c>
      <c r="C5" s="98" t="s">
        <v>213</v>
      </c>
    </row>
    <row r="6" spans="2:3" ht="42">
      <c r="B6" s="22" t="s">
        <v>53</v>
      </c>
      <c r="C6" s="98" t="s">
        <v>206</v>
      </c>
    </row>
    <row r="7" spans="2:3" ht="28">
      <c r="B7" s="22" t="s">
        <v>54</v>
      </c>
      <c r="C7" s="98" t="s">
        <v>213</v>
      </c>
    </row>
    <row r="8" spans="2:3" ht="28">
      <c r="B8" s="22" t="s">
        <v>55</v>
      </c>
      <c r="C8" s="98"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Quotation</vt:lpstr>
      <vt:lpstr>Influencer</vt:lpstr>
      <vt:lpstr>KOL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Sales Manager</dc:creator>
  <cp:lastModifiedBy>duongthiphuongdung</cp:lastModifiedBy>
  <dcterms:created xsi:type="dcterms:W3CDTF">2019-06-07T09:21:15Z</dcterms:created>
  <dcterms:modified xsi:type="dcterms:W3CDTF">2020-02-05T06:35:15Z</dcterms:modified>
</cp:coreProperties>
</file>