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석한\AI\ChatBot\"/>
    </mc:Choice>
  </mc:AlternateContent>
  <xr:revisionPtr revIDLastSave="0" documentId="13_ncr:1_{6719D7F3-47D8-4A9F-A09A-0EAE2CCB1BF2}" xr6:coauthVersionLast="47" xr6:coauthVersionMax="47" xr10:uidLastSave="{00000000-0000-0000-0000-000000000000}"/>
  <bookViews>
    <workbookView xWindow="8090" yWindow="3710" windowWidth="19110" windowHeight="10740" tabRatio="500" xr2:uid="{00000000-000D-0000-FFFF-FFFF00000000}"/>
  </bookViews>
  <sheets>
    <sheet name="단가표" sheetId="1" r:id="rId1"/>
  </sheets>
  <definedNames>
    <definedName name="규격" localSheetId="0">단가표!$H$2:$H$334</definedName>
    <definedName name="규격">#REF!</definedName>
    <definedName name="단가표" localSheetId="0">단가표!$H$2:$I$334</definedName>
    <definedName name="단가표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9" i="1" l="1"/>
  <c r="N549" i="1"/>
  <c r="K549" i="1"/>
  <c r="J549" i="1"/>
  <c r="H549" i="1"/>
  <c r="O548" i="1"/>
  <c r="N548" i="1"/>
  <c r="K548" i="1"/>
  <c r="J548" i="1"/>
  <c r="H548" i="1"/>
  <c r="O547" i="1"/>
  <c r="N547" i="1"/>
  <c r="K547" i="1"/>
  <c r="J547" i="1"/>
  <c r="H547" i="1"/>
  <c r="O546" i="1"/>
  <c r="N546" i="1"/>
  <c r="K546" i="1"/>
  <c r="J546" i="1"/>
  <c r="H546" i="1"/>
  <c r="O545" i="1"/>
  <c r="N545" i="1"/>
  <c r="K545" i="1"/>
  <c r="J545" i="1"/>
  <c r="H545" i="1"/>
  <c r="O544" i="1"/>
  <c r="N544" i="1"/>
  <c r="L544" i="1"/>
  <c r="K544" i="1"/>
  <c r="J544" i="1"/>
  <c r="I544" i="1"/>
  <c r="H544" i="1"/>
  <c r="O543" i="1"/>
  <c r="N543" i="1"/>
  <c r="M543" i="1"/>
  <c r="L543" i="1"/>
  <c r="K543" i="1"/>
  <c r="J543" i="1"/>
  <c r="I543" i="1"/>
  <c r="H543" i="1"/>
  <c r="O542" i="1"/>
  <c r="N542" i="1"/>
  <c r="L542" i="1"/>
  <c r="K542" i="1"/>
  <c r="J542" i="1"/>
  <c r="H542" i="1"/>
  <c r="O541" i="1"/>
  <c r="N541" i="1"/>
  <c r="M541" i="1"/>
  <c r="L541" i="1"/>
  <c r="K541" i="1"/>
  <c r="J541" i="1"/>
  <c r="H541" i="1"/>
  <c r="O540" i="1"/>
  <c r="N540" i="1"/>
  <c r="L540" i="1"/>
  <c r="K540" i="1"/>
  <c r="J540" i="1"/>
  <c r="H540" i="1"/>
  <c r="O539" i="1"/>
  <c r="L539" i="1"/>
  <c r="K539" i="1"/>
  <c r="J539" i="1"/>
  <c r="H539" i="1"/>
  <c r="O538" i="1"/>
  <c r="L538" i="1"/>
  <c r="K538" i="1"/>
  <c r="J538" i="1"/>
  <c r="H538" i="1"/>
  <c r="O537" i="1"/>
  <c r="L537" i="1"/>
  <c r="K537" i="1"/>
  <c r="J537" i="1"/>
  <c r="H537" i="1"/>
  <c r="O536" i="1"/>
  <c r="L536" i="1"/>
  <c r="K536" i="1"/>
  <c r="J536" i="1"/>
  <c r="H536" i="1"/>
  <c r="O535" i="1"/>
  <c r="L535" i="1"/>
  <c r="K535" i="1"/>
  <c r="J535" i="1"/>
  <c r="H535" i="1"/>
  <c r="O534" i="1"/>
  <c r="L534" i="1"/>
  <c r="K534" i="1"/>
  <c r="J534" i="1"/>
  <c r="H534" i="1"/>
  <c r="O533" i="1"/>
  <c r="L533" i="1"/>
  <c r="K533" i="1"/>
  <c r="J533" i="1"/>
  <c r="H533" i="1"/>
  <c r="O532" i="1"/>
  <c r="L532" i="1"/>
  <c r="K532" i="1"/>
  <c r="J532" i="1"/>
  <c r="H532" i="1"/>
  <c r="O531" i="1"/>
  <c r="L531" i="1"/>
  <c r="K531" i="1"/>
  <c r="J531" i="1"/>
  <c r="I531" i="1"/>
  <c r="H531" i="1"/>
  <c r="O530" i="1"/>
  <c r="L530" i="1"/>
  <c r="K530" i="1"/>
  <c r="J530" i="1"/>
  <c r="I530" i="1"/>
  <c r="H530" i="1"/>
  <c r="O529" i="1"/>
  <c r="L529" i="1"/>
  <c r="K529" i="1"/>
  <c r="J529" i="1"/>
  <c r="I529" i="1"/>
  <c r="H529" i="1"/>
  <c r="O528" i="1"/>
  <c r="L528" i="1"/>
  <c r="K528" i="1"/>
  <c r="J528" i="1"/>
  <c r="I528" i="1"/>
  <c r="H528" i="1"/>
  <c r="O527" i="1"/>
  <c r="L527" i="1"/>
  <c r="K527" i="1"/>
  <c r="J527" i="1"/>
  <c r="H527" i="1"/>
  <c r="O526" i="1"/>
  <c r="L526" i="1"/>
  <c r="K526" i="1"/>
  <c r="J526" i="1"/>
  <c r="H526" i="1"/>
  <c r="O525" i="1"/>
  <c r="N525" i="1"/>
  <c r="L525" i="1"/>
  <c r="K525" i="1"/>
  <c r="J525" i="1"/>
  <c r="H525" i="1"/>
  <c r="O524" i="1"/>
  <c r="L524" i="1"/>
  <c r="K524" i="1"/>
  <c r="J524" i="1"/>
  <c r="H524" i="1"/>
  <c r="O523" i="1"/>
  <c r="L523" i="1"/>
  <c r="K523" i="1"/>
  <c r="J523" i="1"/>
  <c r="H523" i="1"/>
  <c r="O522" i="1"/>
  <c r="N522" i="1"/>
  <c r="L522" i="1"/>
  <c r="K522" i="1"/>
  <c r="J522" i="1"/>
  <c r="H522" i="1"/>
  <c r="O521" i="1"/>
  <c r="N521" i="1"/>
  <c r="L521" i="1"/>
  <c r="K521" i="1"/>
  <c r="J521" i="1"/>
  <c r="H521" i="1"/>
  <c r="O520" i="1"/>
  <c r="N520" i="1"/>
  <c r="L520" i="1"/>
  <c r="K520" i="1"/>
  <c r="J520" i="1"/>
  <c r="H520" i="1"/>
  <c r="O519" i="1"/>
  <c r="N519" i="1"/>
  <c r="L519" i="1"/>
  <c r="K519" i="1"/>
  <c r="J519" i="1"/>
  <c r="H519" i="1"/>
  <c r="O518" i="1"/>
  <c r="N518" i="1"/>
  <c r="L518" i="1"/>
  <c r="K518" i="1"/>
  <c r="J518" i="1"/>
  <c r="H518" i="1"/>
  <c r="O517" i="1"/>
  <c r="N517" i="1"/>
  <c r="L517" i="1"/>
  <c r="K517" i="1"/>
  <c r="J517" i="1"/>
  <c r="H517" i="1"/>
  <c r="O516" i="1"/>
  <c r="N516" i="1"/>
  <c r="L516" i="1"/>
  <c r="K516" i="1"/>
  <c r="J516" i="1"/>
  <c r="H516" i="1"/>
  <c r="O515" i="1"/>
  <c r="N515" i="1"/>
  <c r="M515" i="1"/>
  <c r="L515" i="1"/>
  <c r="K515" i="1"/>
  <c r="J515" i="1"/>
  <c r="H515" i="1"/>
  <c r="O514" i="1"/>
  <c r="N514" i="1"/>
  <c r="M514" i="1"/>
  <c r="L514" i="1"/>
  <c r="K514" i="1"/>
  <c r="J514" i="1"/>
  <c r="H514" i="1"/>
  <c r="O513" i="1"/>
  <c r="N513" i="1"/>
  <c r="L513" i="1"/>
  <c r="K513" i="1"/>
  <c r="J513" i="1"/>
  <c r="H513" i="1"/>
  <c r="O512" i="1"/>
  <c r="N512" i="1"/>
  <c r="L512" i="1"/>
  <c r="K512" i="1"/>
  <c r="J512" i="1"/>
  <c r="H512" i="1"/>
  <c r="O511" i="1"/>
  <c r="N511" i="1"/>
  <c r="L511" i="1"/>
  <c r="K511" i="1"/>
  <c r="J511" i="1"/>
  <c r="H511" i="1"/>
  <c r="O510" i="1"/>
  <c r="N510" i="1"/>
  <c r="L510" i="1"/>
  <c r="K510" i="1"/>
  <c r="J510" i="1"/>
  <c r="H510" i="1"/>
  <c r="O509" i="1"/>
  <c r="N509" i="1"/>
  <c r="L509" i="1"/>
  <c r="K509" i="1"/>
  <c r="J509" i="1"/>
  <c r="H509" i="1"/>
  <c r="O508" i="1"/>
  <c r="N508" i="1"/>
  <c r="L508" i="1"/>
  <c r="K508" i="1"/>
  <c r="J508" i="1"/>
  <c r="H508" i="1"/>
  <c r="O507" i="1"/>
  <c r="N507" i="1"/>
  <c r="L507" i="1"/>
  <c r="K507" i="1"/>
  <c r="J507" i="1"/>
  <c r="H507" i="1"/>
  <c r="O506" i="1"/>
  <c r="N506" i="1"/>
  <c r="L506" i="1"/>
  <c r="K506" i="1"/>
  <c r="J506" i="1"/>
  <c r="H506" i="1"/>
  <c r="O505" i="1"/>
  <c r="N505" i="1"/>
  <c r="L505" i="1"/>
  <c r="K505" i="1"/>
  <c r="J505" i="1"/>
  <c r="H505" i="1"/>
  <c r="O504" i="1"/>
  <c r="N504" i="1"/>
  <c r="L504" i="1"/>
  <c r="K504" i="1"/>
  <c r="J504" i="1"/>
  <c r="H504" i="1"/>
  <c r="O503" i="1"/>
  <c r="N503" i="1"/>
  <c r="L503" i="1"/>
  <c r="K503" i="1"/>
  <c r="J503" i="1"/>
  <c r="H503" i="1"/>
  <c r="O502" i="1"/>
  <c r="N502" i="1"/>
  <c r="M502" i="1"/>
  <c r="L502" i="1"/>
  <c r="K502" i="1"/>
  <c r="J502" i="1"/>
  <c r="H502" i="1"/>
  <c r="O501" i="1"/>
  <c r="N501" i="1"/>
  <c r="L501" i="1"/>
  <c r="K501" i="1"/>
  <c r="J501" i="1"/>
  <c r="H501" i="1"/>
  <c r="O500" i="1"/>
  <c r="N500" i="1"/>
  <c r="L500" i="1"/>
  <c r="K500" i="1"/>
  <c r="J500" i="1"/>
  <c r="H500" i="1"/>
  <c r="O499" i="1"/>
  <c r="N499" i="1"/>
  <c r="L499" i="1"/>
  <c r="K499" i="1"/>
  <c r="J499" i="1"/>
  <c r="H499" i="1"/>
  <c r="O498" i="1"/>
  <c r="N498" i="1"/>
  <c r="L498" i="1"/>
  <c r="K498" i="1"/>
  <c r="J498" i="1"/>
  <c r="H498" i="1"/>
  <c r="O497" i="1"/>
  <c r="N497" i="1"/>
  <c r="L497" i="1"/>
  <c r="K497" i="1"/>
  <c r="J497" i="1"/>
  <c r="H497" i="1"/>
  <c r="O496" i="1"/>
  <c r="N496" i="1"/>
  <c r="L496" i="1"/>
  <c r="K496" i="1"/>
  <c r="J496" i="1"/>
  <c r="H496" i="1"/>
  <c r="O495" i="1"/>
  <c r="N495" i="1"/>
  <c r="L495" i="1"/>
  <c r="K495" i="1"/>
  <c r="J495" i="1"/>
  <c r="H495" i="1"/>
  <c r="O494" i="1"/>
  <c r="N494" i="1"/>
  <c r="L494" i="1"/>
  <c r="K494" i="1"/>
  <c r="J494" i="1"/>
  <c r="H494" i="1"/>
  <c r="O493" i="1"/>
  <c r="N493" i="1"/>
  <c r="L493" i="1"/>
  <c r="K493" i="1"/>
  <c r="J493" i="1"/>
  <c r="H493" i="1"/>
  <c r="O492" i="1"/>
  <c r="N492" i="1"/>
  <c r="L492" i="1"/>
  <c r="K492" i="1"/>
  <c r="J492" i="1"/>
  <c r="H492" i="1"/>
  <c r="O491" i="1"/>
  <c r="N491" i="1"/>
  <c r="L491" i="1"/>
  <c r="K491" i="1"/>
  <c r="J491" i="1"/>
  <c r="H491" i="1"/>
  <c r="O490" i="1"/>
  <c r="N490" i="1"/>
  <c r="M490" i="1"/>
  <c r="L490" i="1"/>
  <c r="K490" i="1"/>
  <c r="J490" i="1"/>
  <c r="H490" i="1"/>
  <c r="O489" i="1"/>
  <c r="N489" i="1"/>
  <c r="L489" i="1"/>
  <c r="K489" i="1"/>
  <c r="J489" i="1"/>
  <c r="H489" i="1"/>
  <c r="O488" i="1"/>
  <c r="N488" i="1"/>
  <c r="L488" i="1"/>
  <c r="K488" i="1"/>
  <c r="J488" i="1"/>
  <c r="H488" i="1"/>
  <c r="O487" i="1"/>
  <c r="N487" i="1"/>
  <c r="L487" i="1"/>
  <c r="K487" i="1"/>
  <c r="J487" i="1"/>
  <c r="H487" i="1"/>
  <c r="O486" i="1"/>
  <c r="N486" i="1"/>
  <c r="L486" i="1"/>
  <c r="K486" i="1"/>
  <c r="J486" i="1"/>
  <c r="H486" i="1"/>
  <c r="O485" i="1"/>
  <c r="N485" i="1"/>
  <c r="L485" i="1"/>
  <c r="K485" i="1"/>
  <c r="J485" i="1"/>
  <c r="H485" i="1"/>
  <c r="O484" i="1"/>
  <c r="N484" i="1"/>
  <c r="L484" i="1"/>
  <c r="K484" i="1"/>
  <c r="J484" i="1"/>
  <c r="H484" i="1"/>
  <c r="O483" i="1"/>
  <c r="N483" i="1"/>
  <c r="L483" i="1"/>
  <c r="K483" i="1"/>
  <c r="J483" i="1"/>
  <c r="H483" i="1"/>
  <c r="O482" i="1"/>
  <c r="N482" i="1"/>
  <c r="L482" i="1"/>
  <c r="K482" i="1"/>
  <c r="J482" i="1"/>
  <c r="H482" i="1"/>
  <c r="O481" i="1"/>
  <c r="N481" i="1"/>
  <c r="L481" i="1"/>
  <c r="K481" i="1"/>
  <c r="J481" i="1"/>
  <c r="H481" i="1"/>
  <c r="O480" i="1"/>
  <c r="N480" i="1"/>
  <c r="L480" i="1"/>
  <c r="K480" i="1"/>
  <c r="J480" i="1"/>
  <c r="H480" i="1"/>
  <c r="O479" i="1"/>
  <c r="N479" i="1"/>
  <c r="L479" i="1"/>
  <c r="K479" i="1"/>
  <c r="J479" i="1"/>
  <c r="H479" i="1"/>
  <c r="O478" i="1"/>
  <c r="N478" i="1"/>
  <c r="M478" i="1"/>
  <c r="L478" i="1"/>
  <c r="K478" i="1"/>
  <c r="J478" i="1"/>
  <c r="H478" i="1"/>
  <c r="O477" i="1"/>
  <c r="N477" i="1"/>
  <c r="L477" i="1"/>
  <c r="K477" i="1"/>
  <c r="J477" i="1"/>
  <c r="H477" i="1"/>
  <c r="O476" i="1"/>
  <c r="N476" i="1"/>
  <c r="L476" i="1"/>
  <c r="K476" i="1"/>
  <c r="J476" i="1"/>
  <c r="H476" i="1"/>
  <c r="O475" i="1"/>
  <c r="N475" i="1"/>
  <c r="L475" i="1"/>
  <c r="K475" i="1"/>
  <c r="J475" i="1"/>
  <c r="H475" i="1"/>
  <c r="O474" i="1"/>
  <c r="N474" i="1"/>
  <c r="L474" i="1"/>
  <c r="K474" i="1"/>
  <c r="J474" i="1"/>
  <c r="H474" i="1"/>
  <c r="O473" i="1"/>
  <c r="N473" i="1"/>
  <c r="L473" i="1"/>
  <c r="K473" i="1"/>
  <c r="J473" i="1"/>
  <c r="H473" i="1"/>
  <c r="O472" i="1"/>
  <c r="N472" i="1"/>
  <c r="L472" i="1"/>
  <c r="K472" i="1"/>
  <c r="J472" i="1"/>
  <c r="H472" i="1"/>
  <c r="O471" i="1"/>
  <c r="N471" i="1"/>
  <c r="L471" i="1"/>
  <c r="K471" i="1"/>
  <c r="J471" i="1"/>
  <c r="H471" i="1"/>
  <c r="O470" i="1"/>
  <c r="N470" i="1"/>
  <c r="L470" i="1"/>
  <c r="K470" i="1"/>
  <c r="J470" i="1"/>
  <c r="H470" i="1"/>
  <c r="O469" i="1"/>
  <c r="N469" i="1"/>
  <c r="L469" i="1"/>
  <c r="K469" i="1"/>
  <c r="J469" i="1"/>
  <c r="H469" i="1"/>
  <c r="O468" i="1"/>
  <c r="N468" i="1"/>
  <c r="L468" i="1"/>
  <c r="K468" i="1"/>
  <c r="J468" i="1"/>
  <c r="H468" i="1"/>
  <c r="O467" i="1"/>
  <c r="N467" i="1"/>
  <c r="L467" i="1"/>
  <c r="K467" i="1"/>
  <c r="J467" i="1"/>
  <c r="H467" i="1"/>
  <c r="O466" i="1"/>
  <c r="N466" i="1"/>
  <c r="M466" i="1"/>
  <c r="L466" i="1"/>
  <c r="K466" i="1"/>
  <c r="J466" i="1"/>
  <c r="H466" i="1"/>
  <c r="O465" i="1"/>
  <c r="N465" i="1"/>
  <c r="L465" i="1"/>
  <c r="K465" i="1"/>
  <c r="J465" i="1"/>
  <c r="H465" i="1"/>
  <c r="O464" i="1"/>
  <c r="N464" i="1"/>
  <c r="L464" i="1"/>
  <c r="K464" i="1"/>
  <c r="J464" i="1"/>
  <c r="H464" i="1"/>
  <c r="O463" i="1"/>
  <c r="N463" i="1"/>
  <c r="L463" i="1"/>
  <c r="K463" i="1"/>
  <c r="J463" i="1"/>
  <c r="H463" i="1"/>
  <c r="O462" i="1"/>
  <c r="N462" i="1"/>
  <c r="L462" i="1"/>
  <c r="K462" i="1"/>
  <c r="J462" i="1"/>
  <c r="H462" i="1"/>
  <c r="O461" i="1"/>
  <c r="N461" i="1"/>
  <c r="L461" i="1"/>
  <c r="K461" i="1"/>
  <c r="J461" i="1"/>
  <c r="H461" i="1"/>
  <c r="O460" i="1"/>
  <c r="N460" i="1"/>
  <c r="L460" i="1"/>
  <c r="K460" i="1"/>
  <c r="J460" i="1"/>
  <c r="H460" i="1"/>
  <c r="O459" i="1"/>
  <c r="N459" i="1"/>
  <c r="L459" i="1"/>
  <c r="K459" i="1"/>
  <c r="J459" i="1"/>
  <c r="H459" i="1"/>
  <c r="O458" i="1"/>
  <c r="N458" i="1"/>
  <c r="L458" i="1"/>
  <c r="K458" i="1"/>
  <c r="J458" i="1"/>
  <c r="H458" i="1"/>
  <c r="O457" i="1"/>
  <c r="N457" i="1"/>
  <c r="L457" i="1"/>
  <c r="K457" i="1"/>
  <c r="J457" i="1"/>
  <c r="H457" i="1"/>
  <c r="O456" i="1"/>
  <c r="N456" i="1"/>
  <c r="L456" i="1"/>
  <c r="K456" i="1"/>
  <c r="J456" i="1"/>
  <c r="H456" i="1"/>
  <c r="O455" i="1"/>
  <c r="N455" i="1"/>
  <c r="L455" i="1"/>
  <c r="K455" i="1"/>
  <c r="J455" i="1"/>
  <c r="H455" i="1"/>
  <c r="O454" i="1"/>
  <c r="N454" i="1"/>
  <c r="M454" i="1"/>
  <c r="L454" i="1"/>
  <c r="K454" i="1"/>
  <c r="J454" i="1"/>
  <c r="H454" i="1"/>
  <c r="O453" i="1"/>
  <c r="N453" i="1"/>
  <c r="L453" i="1"/>
  <c r="K453" i="1"/>
  <c r="J453" i="1"/>
  <c r="H453" i="1"/>
  <c r="O452" i="1"/>
  <c r="N452" i="1"/>
  <c r="L452" i="1"/>
  <c r="K452" i="1"/>
  <c r="J452" i="1"/>
  <c r="H452" i="1"/>
  <c r="O451" i="1"/>
  <c r="N451" i="1"/>
  <c r="L451" i="1"/>
  <c r="K451" i="1"/>
  <c r="J451" i="1"/>
  <c r="H451" i="1"/>
  <c r="O450" i="1"/>
  <c r="N450" i="1"/>
  <c r="L450" i="1"/>
  <c r="K450" i="1"/>
  <c r="J450" i="1"/>
  <c r="H450" i="1"/>
  <c r="O449" i="1"/>
  <c r="N449" i="1"/>
  <c r="L449" i="1"/>
  <c r="K449" i="1"/>
  <c r="J449" i="1"/>
  <c r="H449" i="1"/>
  <c r="O448" i="1"/>
  <c r="N448" i="1"/>
  <c r="L448" i="1"/>
  <c r="K448" i="1"/>
  <c r="J448" i="1"/>
  <c r="H448" i="1"/>
  <c r="O447" i="1"/>
  <c r="N447" i="1"/>
  <c r="L447" i="1"/>
  <c r="K447" i="1"/>
  <c r="J447" i="1"/>
  <c r="H447" i="1"/>
  <c r="O446" i="1"/>
  <c r="N446" i="1"/>
  <c r="L446" i="1"/>
  <c r="K446" i="1"/>
  <c r="J446" i="1"/>
  <c r="H446" i="1"/>
  <c r="O445" i="1"/>
  <c r="N445" i="1"/>
  <c r="L445" i="1"/>
  <c r="K445" i="1"/>
  <c r="J445" i="1"/>
  <c r="H445" i="1"/>
  <c r="O444" i="1"/>
  <c r="N444" i="1"/>
  <c r="L444" i="1"/>
  <c r="K444" i="1"/>
  <c r="J444" i="1"/>
  <c r="H444" i="1"/>
  <c r="O443" i="1"/>
  <c r="N443" i="1"/>
  <c r="L443" i="1"/>
  <c r="K443" i="1"/>
  <c r="J443" i="1"/>
  <c r="H443" i="1"/>
  <c r="O442" i="1"/>
  <c r="N442" i="1"/>
  <c r="M442" i="1"/>
  <c r="L442" i="1"/>
  <c r="K442" i="1"/>
  <c r="J442" i="1"/>
  <c r="H442" i="1"/>
  <c r="O441" i="1"/>
  <c r="N441" i="1"/>
  <c r="L441" i="1"/>
  <c r="K441" i="1"/>
  <c r="J441" i="1"/>
  <c r="H441" i="1"/>
  <c r="O440" i="1"/>
  <c r="N440" i="1"/>
  <c r="L440" i="1"/>
  <c r="K440" i="1"/>
  <c r="J440" i="1"/>
  <c r="H440" i="1"/>
  <c r="O439" i="1"/>
  <c r="N439" i="1"/>
  <c r="L439" i="1"/>
  <c r="K439" i="1"/>
  <c r="J439" i="1"/>
  <c r="H439" i="1"/>
  <c r="O438" i="1"/>
  <c r="N438" i="1"/>
  <c r="L438" i="1"/>
  <c r="K438" i="1"/>
  <c r="J438" i="1"/>
  <c r="H438" i="1"/>
  <c r="O437" i="1"/>
  <c r="N437" i="1"/>
  <c r="L437" i="1"/>
  <c r="K437" i="1"/>
  <c r="J437" i="1"/>
  <c r="H437" i="1"/>
  <c r="O436" i="1"/>
  <c r="N436" i="1"/>
  <c r="L436" i="1"/>
  <c r="K436" i="1"/>
  <c r="J436" i="1"/>
  <c r="H436" i="1"/>
  <c r="O435" i="1"/>
  <c r="N435" i="1"/>
  <c r="L435" i="1"/>
  <c r="K435" i="1"/>
  <c r="J435" i="1"/>
  <c r="H435" i="1"/>
  <c r="O434" i="1"/>
  <c r="N434" i="1"/>
  <c r="L434" i="1"/>
  <c r="K434" i="1"/>
  <c r="J434" i="1"/>
  <c r="H434" i="1"/>
  <c r="O433" i="1"/>
  <c r="N433" i="1"/>
  <c r="L433" i="1"/>
  <c r="K433" i="1"/>
  <c r="J433" i="1"/>
  <c r="H433" i="1"/>
  <c r="O432" i="1"/>
  <c r="N432" i="1"/>
  <c r="L432" i="1"/>
  <c r="K432" i="1"/>
  <c r="J432" i="1"/>
  <c r="H432" i="1"/>
  <c r="O431" i="1"/>
  <c r="N431" i="1"/>
  <c r="L431" i="1"/>
  <c r="K431" i="1"/>
  <c r="J431" i="1"/>
  <c r="H431" i="1"/>
  <c r="O430" i="1"/>
  <c r="N430" i="1"/>
  <c r="M430" i="1"/>
  <c r="L430" i="1"/>
  <c r="K430" i="1"/>
  <c r="J430" i="1"/>
  <c r="H430" i="1"/>
  <c r="O429" i="1"/>
  <c r="N429" i="1"/>
  <c r="L429" i="1"/>
  <c r="K429" i="1"/>
  <c r="J429" i="1"/>
  <c r="H429" i="1"/>
  <c r="O428" i="1"/>
  <c r="N428" i="1"/>
  <c r="L428" i="1"/>
  <c r="K428" i="1"/>
  <c r="J428" i="1"/>
  <c r="H428" i="1"/>
  <c r="O427" i="1"/>
  <c r="N427" i="1"/>
  <c r="L427" i="1"/>
  <c r="K427" i="1"/>
  <c r="J427" i="1"/>
  <c r="H427" i="1"/>
  <c r="O426" i="1"/>
  <c r="N426" i="1"/>
  <c r="L426" i="1"/>
  <c r="K426" i="1"/>
  <c r="J426" i="1"/>
  <c r="H426" i="1"/>
  <c r="O425" i="1"/>
  <c r="N425" i="1"/>
  <c r="L425" i="1"/>
  <c r="K425" i="1"/>
  <c r="J425" i="1"/>
  <c r="H425" i="1"/>
  <c r="O424" i="1"/>
  <c r="N424" i="1"/>
  <c r="L424" i="1"/>
  <c r="K424" i="1"/>
  <c r="J424" i="1"/>
  <c r="H424" i="1"/>
  <c r="O423" i="1"/>
  <c r="N423" i="1"/>
  <c r="L423" i="1"/>
  <c r="K423" i="1"/>
  <c r="J423" i="1"/>
  <c r="H423" i="1"/>
  <c r="O422" i="1"/>
  <c r="N422" i="1"/>
  <c r="L422" i="1"/>
  <c r="K422" i="1"/>
  <c r="J422" i="1"/>
  <c r="H422" i="1"/>
  <c r="O421" i="1"/>
  <c r="N421" i="1"/>
  <c r="L421" i="1"/>
  <c r="K421" i="1"/>
  <c r="J421" i="1"/>
  <c r="H421" i="1"/>
  <c r="O420" i="1"/>
  <c r="N420" i="1"/>
  <c r="L420" i="1"/>
  <c r="K420" i="1"/>
  <c r="J420" i="1"/>
  <c r="H420" i="1"/>
  <c r="O419" i="1"/>
  <c r="N419" i="1"/>
  <c r="L419" i="1"/>
  <c r="K419" i="1"/>
  <c r="J419" i="1"/>
  <c r="H419" i="1"/>
  <c r="O418" i="1"/>
  <c r="N418" i="1"/>
  <c r="L418" i="1"/>
  <c r="K418" i="1"/>
  <c r="J418" i="1"/>
  <c r="H418" i="1"/>
  <c r="O417" i="1"/>
  <c r="N417" i="1"/>
  <c r="L417" i="1"/>
  <c r="K417" i="1"/>
  <c r="J417" i="1"/>
  <c r="H417" i="1"/>
  <c r="O416" i="1"/>
  <c r="N416" i="1"/>
  <c r="L416" i="1"/>
  <c r="K416" i="1"/>
  <c r="J416" i="1"/>
  <c r="H416" i="1"/>
  <c r="O415" i="1"/>
  <c r="N415" i="1"/>
  <c r="L415" i="1"/>
  <c r="K415" i="1"/>
  <c r="J415" i="1"/>
  <c r="H415" i="1"/>
  <c r="O414" i="1"/>
  <c r="N414" i="1"/>
  <c r="L414" i="1"/>
  <c r="K414" i="1"/>
  <c r="J414" i="1"/>
  <c r="H414" i="1"/>
  <c r="O413" i="1"/>
  <c r="N413" i="1"/>
  <c r="L413" i="1"/>
  <c r="K413" i="1"/>
  <c r="J413" i="1"/>
  <c r="H413" i="1"/>
  <c r="O412" i="1"/>
  <c r="N412" i="1"/>
  <c r="L412" i="1"/>
  <c r="K412" i="1"/>
  <c r="J412" i="1"/>
  <c r="H412" i="1"/>
  <c r="O411" i="1"/>
  <c r="N411" i="1"/>
  <c r="L411" i="1"/>
  <c r="K411" i="1"/>
  <c r="J411" i="1"/>
  <c r="H411" i="1"/>
  <c r="O410" i="1"/>
  <c r="N410" i="1"/>
  <c r="L410" i="1"/>
  <c r="K410" i="1"/>
  <c r="J410" i="1"/>
  <c r="H410" i="1"/>
  <c r="O409" i="1"/>
  <c r="N409" i="1"/>
  <c r="L409" i="1"/>
  <c r="K409" i="1"/>
  <c r="J409" i="1"/>
  <c r="H409" i="1"/>
  <c r="O408" i="1"/>
  <c r="N408" i="1"/>
  <c r="L408" i="1"/>
  <c r="K408" i="1"/>
  <c r="J408" i="1"/>
  <c r="H408" i="1"/>
  <c r="O407" i="1"/>
  <c r="N407" i="1"/>
  <c r="L407" i="1"/>
  <c r="K407" i="1"/>
  <c r="J407" i="1"/>
  <c r="H407" i="1"/>
  <c r="O406" i="1"/>
  <c r="N406" i="1"/>
  <c r="L406" i="1"/>
  <c r="K406" i="1"/>
  <c r="J406" i="1"/>
  <c r="H406" i="1"/>
  <c r="O405" i="1"/>
  <c r="N405" i="1"/>
  <c r="L405" i="1"/>
  <c r="K405" i="1"/>
  <c r="J405" i="1"/>
  <c r="H405" i="1"/>
  <c r="O404" i="1"/>
  <c r="N404" i="1"/>
  <c r="L404" i="1"/>
  <c r="K404" i="1"/>
  <c r="J404" i="1"/>
  <c r="H404" i="1"/>
  <c r="O403" i="1"/>
  <c r="N403" i="1"/>
  <c r="L403" i="1"/>
  <c r="K403" i="1"/>
  <c r="J403" i="1"/>
  <c r="H403" i="1"/>
  <c r="O402" i="1"/>
  <c r="N402" i="1"/>
  <c r="L402" i="1"/>
  <c r="K402" i="1"/>
  <c r="J402" i="1"/>
  <c r="H402" i="1"/>
  <c r="O401" i="1"/>
  <c r="N401" i="1"/>
  <c r="L401" i="1"/>
  <c r="K401" i="1"/>
  <c r="J401" i="1"/>
  <c r="H401" i="1"/>
  <c r="O400" i="1"/>
  <c r="N400" i="1"/>
  <c r="L400" i="1"/>
  <c r="K400" i="1"/>
  <c r="J400" i="1"/>
  <c r="H400" i="1"/>
  <c r="O399" i="1"/>
  <c r="N399" i="1"/>
  <c r="L399" i="1"/>
  <c r="K399" i="1"/>
  <c r="J399" i="1"/>
  <c r="H399" i="1"/>
  <c r="O398" i="1"/>
  <c r="N398" i="1"/>
  <c r="L398" i="1"/>
  <c r="K398" i="1"/>
  <c r="J398" i="1"/>
  <c r="H398" i="1"/>
  <c r="O397" i="1"/>
  <c r="N397" i="1"/>
  <c r="L397" i="1"/>
  <c r="K397" i="1"/>
  <c r="J397" i="1"/>
  <c r="H397" i="1"/>
  <c r="O396" i="1"/>
  <c r="N396" i="1"/>
  <c r="L396" i="1"/>
  <c r="K396" i="1"/>
  <c r="J396" i="1"/>
  <c r="H396" i="1"/>
  <c r="O395" i="1"/>
  <c r="N395" i="1"/>
  <c r="L395" i="1"/>
  <c r="K395" i="1"/>
  <c r="J395" i="1"/>
  <c r="H395" i="1"/>
  <c r="O394" i="1"/>
  <c r="N394" i="1"/>
  <c r="L394" i="1"/>
  <c r="K394" i="1"/>
  <c r="J394" i="1"/>
  <c r="H394" i="1"/>
  <c r="O393" i="1"/>
  <c r="N393" i="1"/>
  <c r="L393" i="1"/>
  <c r="K393" i="1"/>
  <c r="J393" i="1"/>
  <c r="H393" i="1"/>
  <c r="O392" i="1"/>
  <c r="N392" i="1"/>
  <c r="L392" i="1"/>
  <c r="K392" i="1"/>
  <c r="J392" i="1"/>
  <c r="H392" i="1"/>
  <c r="O391" i="1"/>
  <c r="N391" i="1"/>
  <c r="L391" i="1"/>
  <c r="K391" i="1"/>
  <c r="J391" i="1"/>
  <c r="H391" i="1"/>
  <c r="O390" i="1"/>
  <c r="N390" i="1"/>
  <c r="L390" i="1"/>
  <c r="K390" i="1"/>
  <c r="J390" i="1"/>
  <c r="H390" i="1"/>
  <c r="O389" i="1"/>
  <c r="N389" i="1"/>
  <c r="L389" i="1"/>
  <c r="K389" i="1"/>
  <c r="J389" i="1"/>
  <c r="H389" i="1"/>
  <c r="O388" i="1"/>
  <c r="N388" i="1"/>
  <c r="L388" i="1"/>
  <c r="K388" i="1"/>
  <c r="J388" i="1"/>
  <c r="H388" i="1"/>
  <c r="O387" i="1"/>
  <c r="N387" i="1"/>
  <c r="L387" i="1"/>
  <c r="K387" i="1"/>
  <c r="J387" i="1"/>
  <c r="H387" i="1"/>
  <c r="O386" i="1"/>
  <c r="N386" i="1"/>
  <c r="L386" i="1"/>
  <c r="K386" i="1"/>
  <c r="J386" i="1"/>
  <c r="H386" i="1"/>
  <c r="O385" i="1"/>
  <c r="N385" i="1"/>
  <c r="L385" i="1"/>
  <c r="K385" i="1"/>
  <c r="J385" i="1"/>
  <c r="H385" i="1"/>
  <c r="O384" i="1"/>
  <c r="N384" i="1"/>
  <c r="L384" i="1"/>
  <c r="K384" i="1"/>
  <c r="J384" i="1"/>
  <c r="H384" i="1"/>
  <c r="O383" i="1"/>
  <c r="N383" i="1"/>
  <c r="L383" i="1"/>
  <c r="K383" i="1"/>
  <c r="J383" i="1"/>
  <c r="H383" i="1"/>
  <c r="O382" i="1"/>
  <c r="N382" i="1"/>
  <c r="L382" i="1"/>
  <c r="K382" i="1"/>
  <c r="J382" i="1"/>
  <c r="H382" i="1"/>
  <c r="O381" i="1"/>
  <c r="N381" i="1"/>
  <c r="L381" i="1"/>
  <c r="K381" i="1"/>
  <c r="J381" i="1"/>
  <c r="H381" i="1"/>
  <c r="O380" i="1"/>
  <c r="N380" i="1"/>
  <c r="L380" i="1"/>
  <c r="K380" i="1"/>
  <c r="J380" i="1"/>
  <c r="H380" i="1"/>
  <c r="O379" i="1"/>
  <c r="N379" i="1"/>
  <c r="L379" i="1"/>
  <c r="K379" i="1"/>
  <c r="J379" i="1"/>
  <c r="H379" i="1"/>
  <c r="O378" i="1"/>
  <c r="N378" i="1"/>
  <c r="L378" i="1"/>
  <c r="K378" i="1"/>
  <c r="J378" i="1"/>
  <c r="H378" i="1"/>
  <c r="O377" i="1"/>
  <c r="N377" i="1"/>
  <c r="L377" i="1"/>
  <c r="K377" i="1"/>
  <c r="J377" i="1"/>
  <c r="H377" i="1"/>
  <c r="O376" i="1"/>
  <c r="N376" i="1"/>
  <c r="L376" i="1"/>
  <c r="K376" i="1"/>
  <c r="J376" i="1"/>
  <c r="H376" i="1"/>
  <c r="O375" i="1"/>
  <c r="N375" i="1"/>
  <c r="L375" i="1"/>
  <c r="K375" i="1"/>
  <c r="J375" i="1"/>
  <c r="H375" i="1"/>
  <c r="O374" i="1"/>
  <c r="N374" i="1"/>
  <c r="L374" i="1"/>
  <c r="K374" i="1"/>
  <c r="J374" i="1"/>
  <c r="H374" i="1"/>
  <c r="O373" i="1"/>
  <c r="N373" i="1"/>
  <c r="L373" i="1"/>
  <c r="K373" i="1"/>
  <c r="J373" i="1"/>
  <c r="H373" i="1"/>
  <c r="O372" i="1"/>
  <c r="N372" i="1"/>
  <c r="L372" i="1"/>
  <c r="K372" i="1"/>
  <c r="J372" i="1"/>
  <c r="H372" i="1"/>
  <c r="O371" i="1"/>
  <c r="N371" i="1"/>
  <c r="L371" i="1"/>
  <c r="K371" i="1"/>
  <c r="J371" i="1"/>
  <c r="H371" i="1"/>
  <c r="O370" i="1"/>
  <c r="N370" i="1"/>
  <c r="L370" i="1"/>
  <c r="K370" i="1"/>
  <c r="J370" i="1"/>
  <c r="H370" i="1"/>
  <c r="O369" i="1"/>
  <c r="N369" i="1"/>
  <c r="L369" i="1"/>
  <c r="K369" i="1"/>
  <c r="J369" i="1"/>
  <c r="H369" i="1"/>
  <c r="O368" i="1"/>
  <c r="N368" i="1"/>
  <c r="L368" i="1"/>
  <c r="K368" i="1"/>
  <c r="J368" i="1"/>
  <c r="H368" i="1"/>
  <c r="O367" i="1"/>
  <c r="N367" i="1"/>
  <c r="L367" i="1"/>
  <c r="K367" i="1"/>
  <c r="J367" i="1"/>
  <c r="H367" i="1"/>
  <c r="O366" i="1"/>
  <c r="N366" i="1"/>
  <c r="L366" i="1"/>
  <c r="K366" i="1"/>
  <c r="J366" i="1"/>
  <c r="H366" i="1"/>
  <c r="O365" i="1"/>
  <c r="N365" i="1"/>
  <c r="L365" i="1"/>
  <c r="K365" i="1"/>
  <c r="J365" i="1"/>
  <c r="H365" i="1"/>
  <c r="O364" i="1"/>
  <c r="N364" i="1"/>
  <c r="L364" i="1"/>
  <c r="K364" i="1"/>
  <c r="J364" i="1"/>
  <c r="H364" i="1"/>
  <c r="O363" i="1"/>
  <c r="N363" i="1"/>
  <c r="L363" i="1"/>
  <c r="K363" i="1"/>
  <c r="J363" i="1"/>
  <c r="H363" i="1"/>
  <c r="O362" i="1"/>
  <c r="N362" i="1"/>
  <c r="L362" i="1"/>
  <c r="K362" i="1"/>
  <c r="J362" i="1"/>
  <c r="H362" i="1"/>
  <c r="O361" i="1"/>
  <c r="N361" i="1"/>
  <c r="L361" i="1"/>
  <c r="K361" i="1"/>
  <c r="J361" i="1"/>
  <c r="H361" i="1"/>
  <c r="O360" i="1"/>
  <c r="N360" i="1"/>
  <c r="L360" i="1"/>
  <c r="K360" i="1"/>
  <c r="J360" i="1"/>
  <c r="H360" i="1"/>
  <c r="O359" i="1"/>
  <c r="N359" i="1"/>
  <c r="L359" i="1"/>
  <c r="K359" i="1"/>
  <c r="J359" i="1"/>
  <c r="H359" i="1"/>
  <c r="O358" i="1"/>
  <c r="N358" i="1"/>
  <c r="L358" i="1"/>
  <c r="K358" i="1"/>
  <c r="J358" i="1"/>
  <c r="H358" i="1"/>
  <c r="O357" i="1"/>
  <c r="N357" i="1"/>
  <c r="L357" i="1"/>
  <c r="K357" i="1"/>
  <c r="J357" i="1"/>
  <c r="H357" i="1"/>
  <c r="O356" i="1"/>
  <c r="N356" i="1"/>
  <c r="L356" i="1"/>
  <c r="K356" i="1"/>
  <c r="J356" i="1"/>
  <c r="H356" i="1"/>
  <c r="O355" i="1"/>
  <c r="N355" i="1"/>
  <c r="L355" i="1"/>
  <c r="K355" i="1"/>
  <c r="J355" i="1"/>
  <c r="H355" i="1"/>
  <c r="O354" i="1"/>
  <c r="N354" i="1"/>
  <c r="L354" i="1"/>
  <c r="K354" i="1"/>
  <c r="J354" i="1"/>
  <c r="H354" i="1"/>
  <c r="O353" i="1"/>
  <c r="N353" i="1"/>
  <c r="L353" i="1"/>
  <c r="K353" i="1"/>
  <c r="J353" i="1"/>
  <c r="H353" i="1"/>
  <c r="O352" i="1"/>
  <c r="N352" i="1"/>
  <c r="L352" i="1"/>
  <c r="K352" i="1"/>
  <c r="J352" i="1"/>
  <c r="H352" i="1"/>
  <c r="O351" i="1"/>
  <c r="N351" i="1"/>
  <c r="L351" i="1"/>
  <c r="K351" i="1"/>
  <c r="J351" i="1"/>
  <c r="H351" i="1"/>
  <c r="O350" i="1"/>
  <c r="N350" i="1"/>
  <c r="L350" i="1"/>
  <c r="K350" i="1"/>
  <c r="J350" i="1"/>
  <c r="H350" i="1"/>
  <c r="O349" i="1"/>
  <c r="N349" i="1"/>
  <c r="L349" i="1"/>
  <c r="K349" i="1"/>
  <c r="J349" i="1"/>
  <c r="H349" i="1"/>
  <c r="O348" i="1"/>
  <c r="N348" i="1"/>
  <c r="L348" i="1"/>
  <c r="K348" i="1"/>
  <c r="J348" i="1"/>
  <c r="H348" i="1"/>
  <c r="O347" i="1"/>
  <c r="N347" i="1"/>
  <c r="L347" i="1"/>
  <c r="K347" i="1"/>
  <c r="J347" i="1"/>
  <c r="H347" i="1"/>
  <c r="O346" i="1"/>
  <c r="N346" i="1"/>
  <c r="L346" i="1"/>
  <c r="K346" i="1"/>
  <c r="J346" i="1"/>
  <c r="H346" i="1"/>
  <c r="O345" i="1"/>
  <c r="N345" i="1"/>
  <c r="L345" i="1"/>
  <c r="K345" i="1"/>
  <c r="J345" i="1"/>
  <c r="H345" i="1"/>
  <c r="O344" i="1"/>
  <c r="N344" i="1"/>
  <c r="L344" i="1"/>
  <c r="K344" i="1"/>
  <c r="J344" i="1"/>
  <c r="H344" i="1"/>
  <c r="O343" i="1"/>
  <c r="N343" i="1"/>
  <c r="L343" i="1"/>
  <c r="K343" i="1"/>
  <c r="J343" i="1"/>
  <c r="H343" i="1"/>
  <c r="O342" i="1"/>
  <c r="N342" i="1"/>
  <c r="L342" i="1"/>
  <c r="K342" i="1"/>
  <c r="J342" i="1"/>
  <c r="H342" i="1"/>
  <c r="O341" i="1"/>
  <c r="N341" i="1"/>
  <c r="L341" i="1"/>
  <c r="K341" i="1"/>
  <c r="J341" i="1"/>
  <c r="H341" i="1"/>
  <c r="O340" i="1"/>
  <c r="N340" i="1"/>
  <c r="L340" i="1"/>
  <c r="K340" i="1"/>
  <c r="J340" i="1"/>
  <c r="H340" i="1"/>
  <c r="O339" i="1"/>
  <c r="N339" i="1"/>
  <c r="L339" i="1"/>
  <c r="K339" i="1"/>
  <c r="J339" i="1"/>
  <c r="H339" i="1"/>
  <c r="O338" i="1"/>
  <c r="N338" i="1"/>
  <c r="L338" i="1"/>
  <c r="K338" i="1"/>
  <c r="J338" i="1"/>
  <c r="H338" i="1"/>
  <c r="O337" i="1"/>
  <c r="N337" i="1"/>
  <c r="L337" i="1"/>
  <c r="K337" i="1"/>
  <c r="J337" i="1"/>
  <c r="H337" i="1"/>
  <c r="O336" i="1"/>
  <c r="N336" i="1"/>
  <c r="L336" i="1"/>
  <c r="K336" i="1"/>
  <c r="J336" i="1"/>
  <c r="H336" i="1"/>
  <c r="O335" i="1"/>
  <c r="N335" i="1"/>
  <c r="L335" i="1"/>
  <c r="K335" i="1"/>
  <c r="J335" i="1"/>
  <c r="H335" i="1"/>
  <c r="O334" i="1"/>
  <c r="N334" i="1"/>
  <c r="L334" i="1"/>
  <c r="K334" i="1"/>
  <c r="J334" i="1"/>
  <c r="H334" i="1"/>
  <c r="O333" i="1"/>
  <c r="N333" i="1"/>
  <c r="M333" i="1"/>
  <c r="L333" i="1"/>
  <c r="K333" i="1"/>
  <c r="J333" i="1"/>
  <c r="H333" i="1"/>
  <c r="O332" i="1"/>
  <c r="N332" i="1"/>
  <c r="L332" i="1"/>
  <c r="K332" i="1"/>
  <c r="J332" i="1"/>
  <c r="H332" i="1"/>
  <c r="O331" i="1"/>
  <c r="N331" i="1"/>
  <c r="L331" i="1"/>
  <c r="K331" i="1"/>
  <c r="J331" i="1"/>
  <c r="H331" i="1"/>
  <c r="O330" i="1"/>
  <c r="N330" i="1"/>
  <c r="L330" i="1"/>
  <c r="K330" i="1"/>
  <c r="J330" i="1"/>
  <c r="H330" i="1"/>
  <c r="O329" i="1"/>
  <c r="N329" i="1"/>
  <c r="L329" i="1"/>
  <c r="K329" i="1"/>
  <c r="J329" i="1"/>
  <c r="H329" i="1"/>
  <c r="O328" i="1"/>
  <c r="N328" i="1"/>
  <c r="L328" i="1"/>
  <c r="K328" i="1"/>
  <c r="J328" i="1"/>
  <c r="H328" i="1"/>
  <c r="O327" i="1"/>
  <c r="N327" i="1"/>
  <c r="L327" i="1"/>
  <c r="K327" i="1"/>
  <c r="J327" i="1"/>
  <c r="H327" i="1"/>
  <c r="O326" i="1"/>
  <c r="N326" i="1"/>
  <c r="L326" i="1"/>
  <c r="K326" i="1"/>
  <c r="J326" i="1"/>
  <c r="H326" i="1"/>
  <c r="O325" i="1"/>
  <c r="N325" i="1"/>
  <c r="L325" i="1"/>
  <c r="K325" i="1"/>
  <c r="J325" i="1"/>
  <c r="H325" i="1"/>
  <c r="O324" i="1"/>
  <c r="N324" i="1"/>
  <c r="L324" i="1"/>
  <c r="K324" i="1"/>
  <c r="J324" i="1"/>
  <c r="H324" i="1"/>
  <c r="O323" i="1"/>
  <c r="N323" i="1"/>
  <c r="L323" i="1"/>
  <c r="K323" i="1"/>
  <c r="J323" i="1"/>
  <c r="H323" i="1"/>
  <c r="O322" i="1"/>
  <c r="N322" i="1"/>
  <c r="L322" i="1"/>
  <c r="K322" i="1"/>
  <c r="J322" i="1"/>
  <c r="H322" i="1"/>
  <c r="O321" i="1"/>
  <c r="N321" i="1"/>
  <c r="L321" i="1"/>
  <c r="K321" i="1"/>
  <c r="J321" i="1"/>
  <c r="H321" i="1"/>
  <c r="O320" i="1"/>
  <c r="N320" i="1"/>
  <c r="L320" i="1"/>
  <c r="K320" i="1"/>
  <c r="J320" i="1"/>
  <c r="H320" i="1"/>
  <c r="O319" i="1"/>
  <c r="N319" i="1"/>
  <c r="L319" i="1"/>
  <c r="K319" i="1"/>
  <c r="J319" i="1"/>
  <c r="H319" i="1"/>
  <c r="O318" i="1"/>
  <c r="N318" i="1"/>
  <c r="L318" i="1"/>
  <c r="K318" i="1"/>
  <c r="J318" i="1"/>
  <c r="H318" i="1"/>
  <c r="O317" i="1"/>
  <c r="N317" i="1"/>
  <c r="M317" i="1"/>
  <c r="L317" i="1"/>
  <c r="K317" i="1"/>
  <c r="J317" i="1"/>
  <c r="H317" i="1"/>
  <c r="O316" i="1"/>
  <c r="N316" i="1"/>
  <c r="M316" i="1"/>
  <c r="L316" i="1"/>
  <c r="K316" i="1"/>
  <c r="J316" i="1"/>
  <c r="H316" i="1"/>
  <c r="O315" i="1"/>
  <c r="N315" i="1"/>
  <c r="M315" i="1"/>
  <c r="L315" i="1"/>
  <c r="K315" i="1"/>
  <c r="J315" i="1"/>
  <c r="H315" i="1"/>
  <c r="O314" i="1"/>
  <c r="N314" i="1"/>
  <c r="M314" i="1"/>
  <c r="L314" i="1"/>
  <c r="K314" i="1"/>
  <c r="J314" i="1"/>
  <c r="H314" i="1"/>
  <c r="O313" i="1"/>
  <c r="N313" i="1"/>
  <c r="M313" i="1"/>
  <c r="L313" i="1"/>
  <c r="K313" i="1"/>
  <c r="J313" i="1"/>
  <c r="H313" i="1"/>
  <c r="O312" i="1"/>
  <c r="N312" i="1"/>
  <c r="M312" i="1"/>
  <c r="L312" i="1"/>
  <c r="K312" i="1"/>
  <c r="J312" i="1"/>
  <c r="H312" i="1"/>
  <c r="O311" i="1"/>
  <c r="N311" i="1"/>
  <c r="M311" i="1"/>
  <c r="L311" i="1"/>
  <c r="K311" i="1"/>
  <c r="J311" i="1"/>
  <c r="H311" i="1"/>
  <c r="O310" i="1"/>
  <c r="N310" i="1"/>
  <c r="M310" i="1"/>
  <c r="L310" i="1"/>
  <c r="K310" i="1"/>
  <c r="J310" i="1"/>
  <c r="H310" i="1"/>
  <c r="O309" i="1"/>
  <c r="N309" i="1"/>
  <c r="M309" i="1"/>
  <c r="L309" i="1"/>
  <c r="K309" i="1"/>
  <c r="J309" i="1"/>
  <c r="H309" i="1"/>
  <c r="O308" i="1"/>
  <c r="N308" i="1"/>
  <c r="M308" i="1"/>
  <c r="L308" i="1"/>
  <c r="K308" i="1"/>
  <c r="J308" i="1"/>
  <c r="H308" i="1"/>
  <c r="O307" i="1"/>
  <c r="N307" i="1"/>
  <c r="M307" i="1"/>
  <c r="L307" i="1"/>
  <c r="K307" i="1"/>
  <c r="J307" i="1"/>
  <c r="H307" i="1"/>
  <c r="O306" i="1"/>
  <c r="N306" i="1"/>
  <c r="M306" i="1"/>
  <c r="L306" i="1"/>
  <c r="K306" i="1"/>
  <c r="J306" i="1"/>
  <c r="H306" i="1"/>
  <c r="O305" i="1"/>
  <c r="L305" i="1"/>
  <c r="K305" i="1"/>
  <c r="J305" i="1"/>
  <c r="H305" i="1"/>
  <c r="O304" i="1"/>
  <c r="L304" i="1"/>
  <c r="K304" i="1"/>
  <c r="J304" i="1"/>
  <c r="H304" i="1"/>
  <c r="O303" i="1"/>
  <c r="N303" i="1"/>
  <c r="L303" i="1"/>
  <c r="K303" i="1"/>
  <c r="J303" i="1"/>
  <c r="H303" i="1"/>
  <c r="O302" i="1"/>
  <c r="N302" i="1"/>
  <c r="L302" i="1"/>
  <c r="K302" i="1"/>
  <c r="J302" i="1"/>
  <c r="H302" i="1"/>
  <c r="O301" i="1"/>
  <c r="N301" i="1"/>
  <c r="L301" i="1"/>
  <c r="K301" i="1"/>
  <c r="J301" i="1"/>
  <c r="H301" i="1"/>
  <c r="O300" i="1"/>
  <c r="N300" i="1"/>
  <c r="L300" i="1"/>
  <c r="K300" i="1"/>
  <c r="J300" i="1"/>
  <c r="H300" i="1"/>
  <c r="O299" i="1"/>
  <c r="N299" i="1"/>
  <c r="L299" i="1"/>
  <c r="K299" i="1"/>
  <c r="J299" i="1"/>
  <c r="H299" i="1"/>
  <c r="O298" i="1"/>
  <c r="N298" i="1"/>
  <c r="L298" i="1"/>
  <c r="K298" i="1"/>
  <c r="J298" i="1"/>
  <c r="H298" i="1"/>
  <c r="O297" i="1"/>
  <c r="N297" i="1"/>
  <c r="L297" i="1"/>
  <c r="K297" i="1"/>
  <c r="J297" i="1"/>
  <c r="H297" i="1"/>
  <c r="O296" i="1"/>
  <c r="N296" i="1"/>
  <c r="L296" i="1"/>
  <c r="K296" i="1"/>
  <c r="J296" i="1"/>
  <c r="H296" i="1"/>
  <c r="O295" i="1"/>
  <c r="N295" i="1"/>
  <c r="L295" i="1"/>
  <c r="K295" i="1"/>
  <c r="J295" i="1"/>
  <c r="H295" i="1"/>
  <c r="O294" i="1"/>
  <c r="N294" i="1"/>
  <c r="L294" i="1"/>
  <c r="K294" i="1"/>
  <c r="J294" i="1"/>
  <c r="H294" i="1"/>
  <c r="O293" i="1"/>
  <c r="N293" i="1"/>
  <c r="L293" i="1"/>
  <c r="K293" i="1"/>
  <c r="J293" i="1"/>
  <c r="H293" i="1"/>
  <c r="O292" i="1"/>
  <c r="N292" i="1"/>
  <c r="L292" i="1"/>
  <c r="K292" i="1"/>
  <c r="J292" i="1"/>
  <c r="H292" i="1"/>
  <c r="O291" i="1"/>
  <c r="N291" i="1"/>
  <c r="L291" i="1"/>
  <c r="K291" i="1"/>
  <c r="J291" i="1"/>
  <c r="H291" i="1"/>
  <c r="O290" i="1"/>
  <c r="N290" i="1"/>
  <c r="L290" i="1"/>
  <c r="K290" i="1"/>
  <c r="J290" i="1"/>
  <c r="H290" i="1"/>
  <c r="O289" i="1"/>
  <c r="N289" i="1"/>
  <c r="L289" i="1"/>
  <c r="K289" i="1"/>
  <c r="J289" i="1"/>
  <c r="H289" i="1"/>
  <c r="O288" i="1"/>
  <c r="N288" i="1"/>
  <c r="M288" i="1"/>
  <c r="L288" i="1"/>
  <c r="K288" i="1"/>
  <c r="J288" i="1"/>
  <c r="H288" i="1"/>
  <c r="O287" i="1"/>
  <c r="N287" i="1"/>
  <c r="M287" i="1"/>
  <c r="L287" i="1"/>
  <c r="K287" i="1"/>
  <c r="J287" i="1"/>
  <c r="H287" i="1"/>
  <c r="O286" i="1"/>
  <c r="N286" i="1"/>
  <c r="L286" i="1"/>
  <c r="K286" i="1"/>
  <c r="J286" i="1"/>
  <c r="H286" i="1"/>
  <c r="O285" i="1"/>
  <c r="N285" i="1"/>
  <c r="L285" i="1"/>
  <c r="K285" i="1"/>
  <c r="J285" i="1"/>
  <c r="H285" i="1"/>
  <c r="O284" i="1"/>
  <c r="N284" i="1"/>
  <c r="L284" i="1"/>
  <c r="K284" i="1"/>
  <c r="J284" i="1"/>
  <c r="H284" i="1"/>
  <c r="O283" i="1"/>
  <c r="N283" i="1"/>
  <c r="L283" i="1"/>
  <c r="K283" i="1"/>
  <c r="J283" i="1"/>
  <c r="H283" i="1"/>
  <c r="O282" i="1"/>
  <c r="N282" i="1"/>
  <c r="L282" i="1"/>
  <c r="K282" i="1"/>
  <c r="J282" i="1"/>
  <c r="H282" i="1"/>
  <c r="O281" i="1"/>
  <c r="N281" i="1"/>
  <c r="L281" i="1"/>
  <c r="K281" i="1"/>
  <c r="J281" i="1"/>
  <c r="H281" i="1"/>
  <c r="O280" i="1"/>
  <c r="N280" i="1"/>
  <c r="L280" i="1"/>
  <c r="K280" i="1"/>
  <c r="J280" i="1"/>
  <c r="H280" i="1"/>
  <c r="O279" i="1"/>
  <c r="N279" i="1"/>
  <c r="L279" i="1"/>
  <c r="K279" i="1"/>
  <c r="J279" i="1"/>
  <c r="H279" i="1"/>
  <c r="O278" i="1"/>
  <c r="N278" i="1"/>
  <c r="L278" i="1"/>
  <c r="K278" i="1"/>
  <c r="J278" i="1"/>
  <c r="H278" i="1"/>
  <c r="O277" i="1"/>
  <c r="N277" i="1"/>
  <c r="L277" i="1"/>
  <c r="K277" i="1"/>
  <c r="J277" i="1"/>
  <c r="H277" i="1"/>
  <c r="O276" i="1"/>
  <c r="N276" i="1"/>
  <c r="L276" i="1"/>
  <c r="K276" i="1"/>
  <c r="J276" i="1"/>
  <c r="H276" i="1"/>
  <c r="O275" i="1"/>
  <c r="N275" i="1"/>
  <c r="L275" i="1"/>
  <c r="K275" i="1"/>
  <c r="J275" i="1"/>
  <c r="H275" i="1"/>
  <c r="O274" i="1"/>
  <c r="N274" i="1"/>
  <c r="M274" i="1"/>
  <c r="L274" i="1"/>
  <c r="K274" i="1"/>
  <c r="J274" i="1"/>
  <c r="H274" i="1"/>
  <c r="O273" i="1"/>
  <c r="N273" i="1"/>
  <c r="M273" i="1"/>
  <c r="L273" i="1"/>
  <c r="K273" i="1"/>
  <c r="J273" i="1"/>
  <c r="H273" i="1"/>
  <c r="O272" i="1"/>
  <c r="N272" i="1"/>
  <c r="M272" i="1"/>
  <c r="L272" i="1"/>
  <c r="K272" i="1"/>
  <c r="J272" i="1"/>
  <c r="H272" i="1"/>
  <c r="O271" i="1"/>
  <c r="N271" i="1"/>
  <c r="M271" i="1"/>
  <c r="L271" i="1"/>
  <c r="K271" i="1"/>
  <c r="J271" i="1"/>
  <c r="H271" i="1"/>
  <c r="O270" i="1"/>
  <c r="N270" i="1"/>
  <c r="M270" i="1"/>
  <c r="L270" i="1"/>
  <c r="K270" i="1"/>
  <c r="J270" i="1"/>
  <c r="H270" i="1"/>
  <c r="O269" i="1"/>
  <c r="N269" i="1"/>
  <c r="M269" i="1"/>
  <c r="L269" i="1"/>
  <c r="K269" i="1"/>
  <c r="J269" i="1"/>
  <c r="H269" i="1"/>
  <c r="O268" i="1"/>
  <c r="N268" i="1"/>
  <c r="M268" i="1"/>
  <c r="L268" i="1"/>
  <c r="K268" i="1"/>
  <c r="J268" i="1"/>
  <c r="H268" i="1"/>
  <c r="O267" i="1"/>
  <c r="N267" i="1"/>
  <c r="M267" i="1"/>
  <c r="L267" i="1"/>
  <c r="K267" i="1"/>
  <c r="J267" i="1"/>
  <c r="H267" i="1"/>
  <c r="O266" i="1"/>
  <c r="N266" i="1"/>
  <c r="M266" i="1"/>
  <c r="L266" i="1"/>
  <c r="K266" i="1"/>
  <c r="J266" i="1"/>
  <c r="H266" i="1"/>
  <c r="O265" i="1"/>
  <c r="N265" i="1"/>
  <c r="L265" i="1"/>
  <c r="K265" i="1"/>
  <c r="J265" i="1"/>
  <c r="I265" i="1"/>
  <c r="H265" i="1"/>
  <c r="O264" i="1"/>
  <c r="N264" i="1"/>
  <c r="L264" i="1"/>
  <c r="K264" i="1"/>
  <c r="J264" i="1"/>
  <c r="I264" i="1"/>
  <c r="H264" i="1"/>
  <c r="O263" i="1"/>
  <c r="N263" i="1"/>
  <c r="L263" i="1"/>
  <c r="K263" i="1"/>
  <c r="J263" i="1"/>
  <c r="I263" i="1"/>
  <c r="H263" i="1"/>
  <c r="O262" i="1"/>
  <c r="N262" i="1"/>
  <c r="L262" i="1"/>
  <c r="K262" i="1"/>
  <c r="J262" i="1"/>
  <c r="I262" i="1"/>
  <c r="H262" i="1"/>
  <c r="O261" i="1"/>
  <c r="N261" i="1"/>
  <c r="L261" i="1"/>
  <c r="K261" i="1"/>
  <c r="J261" i="1"/>
  <c r="I261" i="1"/>
  <c r="H261" i="1"/>
  <c r="O260" i="1"/>
  <c r="N260" i="1"/>
  <c r="L260" i="1"/>
  <c r="K260" i="1"/>
  <c r="J260" i="1"/>
  <c r="I260" i="1"/>
  <c r="H260" i="1"/>
  <c r="O259" i="1"/>
  <c r="N259" i="1"/>
  <c r="L259" i="1"/>
  <c r="K259" i="1"/>
  <c r="J259" i="1"/>
  <c r="H259" i="1"/>
  <c r="O258" i="1"/>
  <c r="N258" i="1"/>
  <c r="L258" i="1"/>
  <c r="K258" i="1"/>
  <c r="J258" i="1"/>
  <c r="H258" i="1"/>
  <c r="O257" i="1"/>
  <c r="N257" i="1"/>
  <c r="L257" i="1"/>
  <c r="K257" i="1"/>
  <c r="J257" i="1"/>
  <c r="H257" i="1"/>
  <c r="O256" i="1"/>
  <c r="N256" i="1"/>
  <c r="L256" i="1"/>
  <c r="K256" i="1"/>
  <c r="J256" i="1"/>
  <c r="H256" i="1"/>
  <c r="O255" i="1"/>
  <c r="N255" i="1"/>
  <c r="L255" i="1"/>
  <c r="K255" i="1"/>
  <c r="J255" i="1"/>
  <c r="H255" i="1"/>
  <c r="O254" i="1"/>
  <c r="N254" i="1"/>
  <c r="L254" i="1"/>
  <c r="K254" i="1"/>
  <c r="J254" i="1"/>
  <c r="H254" i="1"/>
  <c r="O253" i="1"/>
  <c r="N253" i="1"/>
  <c r="M253" i="1"/>
  <c r="L253" i="1"/>
  <c r="K253" i="1"/>
  <c r="J253" i="1"/>
  <c r="H253" i="1"/>
  <c r="O252" i="1"/>
  <c r="N252" i="1"/>
  <c r="M252" i="1"/>
  <c r="L252" i="1"/>
  <c r="K252" i="1"/>
  <c r="J252" i="1"/>
  <c r="H252" i="1"/>
  <c r="O251" i="1"/>
  <c r="N251" i="1"/>
  <c r="L251" i="1"/>
  <c r="M251" i="1" s="1"/>
  <c r="K251" i="1"/>
  <c r="J251" i="1"/>
  <c r="H251" i="1"/>
  <c r="O250" i="1"/>
  <c r="N250" i="1"/>
  <c r="M250" i="1"/>
  <c r="L250" i="1"/>
  <c r="K250" i="1"/>
  <c r="J250" i="1"/>
  <c r="H250" i="1"/>
  <c r="O249" i="1"/>
  <c r="N249" i="1"/>
  <c r="L249" i="1"/>
  <c r="M249" i="1" s="1"/>
  <c r="K249" i="1"/>
  <c r="J249" i="1"/>
  <c r="H249" i="1"/>
  <c r="O248" i="1"/>
  <c r="N248" i="1"/>
  <c r="L248" i="1"/>
  <c r="M248" i="1" s="1"/>
  <c r="K248" i="1"/>
  <c r="J248" i="1"/>
  <c r="H248" i="1"/>
  <c r="O247" i="1"/>
  <c r="N247" i="1"/>
  <c r="L247" i="1"/>
  <c r="M247" i="1" s="1"/>
  <c r="K247" i="1"/>
  <c r="J247" i="1"/>
  <c r="H247" i="1"/>
  <c r="O246" i="1"/>
  <c r="N246" i="1"/>
  <c r="L246" i="1"/>
  <c r="M246" i="1" s="1"/>
  <c r="K246" i="1"/>
  <c r="J246" i="1"/>
  <c r="H246" i="1"/>
  <c r="O245" i="1"/>
  <c r="N245" i="1"/>
  <c r="M245" i="1"/>
  <c r="L245" i="1"/>
  <c r="K245" i="1"/>
  <c r="J245" i="1"/>
  <c r="H245" i="1"/>
  <c r="O244" i="1"/>
  <c r="N244" i="1"/>
  <c r="L244" i="1"/>
  <c r="M244" i="1" s="1"/>
  <c r="K244" i="1"/>
  <c r="J244" i="1"/>
  <c r="H244" i="1"/>
  <c r="O243" i="1"/>
  <c r="N243" i="1"/>
  <c r="L243" i="1"/>
  <c r="M243" i="1" s="1"/>
  <c r="K243" i="1"/>
  <c r="J243" i="1"/>
  <c r="H243" i="1"/>
  <c r="O242" i="1"/>
  <c r="N242" i="1"/>
  <c r="L242" i="1"/>
  <c r="M242" i="1" s="1"/>
  <c r="K242" i="1"/>
  <c r="J242" i="1"/>
  <c r="H242" i="1"/>
  <c r="O241" i="1"/>
  <c r="N241" i="1"/>
  <c r="L241" i="1"/>
  <c r="M241" i="1" s="1"/>
  <c r="K241" i="1"/>
  <c r="J241" i="1"/>
  <c r="H241" i="1"/>
  <c r="O240" i="1"/>
  <c r="N240" i="1"/>
  <c r="M240" i="1"/>
  <c r="L240" i="1"/>
  <c r="K240" i="1"/>
  <c r="J240" i="1"/>
  <c r="H240" i="1"/>
  <c r="O239" i="1"/>
  <c r="N239" i="1"/>
  <c r="M239" i="1"/>
  <c r="L239" i="1"/>
  <c r="K239" i="1"/>
  <c r="J239" i="1"/>
  <c r="H239" i="1"/>
  <c r="O238" i="1"/>
  <c r="N238" i="1"/>
  <c r="M238" i="1"/>
  <c r="L238" i="1"/>
  <c r="K238" i="1"/>
  <c r="J238" i="1"/>
  <c r="H238" i="1"/>
  <c r="O237" i="1"/>
  <c r="N237" i="1"/>
  <c r="M237" i="1"/>
  <c r="L237" i="1"/>
  <c r="K237" i="1"/>
  <c r="J237" i="1"/>
  <c r="H237" i="1"/>
  <c r="O236" i="1"/>
  <c r="N236" i="1"/>
  <c r="M236" i="1"/>
  <c r="L236" i="1"/>
  <c r="K236" i="1"/>
  <c r="J236" i="1"/>
  <c r="H236" i="1"/>
  <c r="O235" i="1"/>
  <c r="N235" i="1"/>
  <c r="L235" i="1"/>
  <c r="M235" i="1" s="1"/>
  <c r="K235" i="1"/>
  <c r="J235" i="1"/>
  <c r="H235" i="1"/>
  <c r="O234" i="1"/>
  <c r="N234" i="1"/>
  <c r="M234" i="1"/>
  <c r="L234" i="1"/>
  <c r="K234" i="1"/>
  <c r="J234" i="1"/>
  <c r="H234" i="1"/>
  <c r="O233" i="1"/>
  <c r="N233" i="1"/>
  <c r="L233" i="1"/>
  <c r="M233" i="1" s="1"/>
  <c r="K233" i="1"/>
  <c r="J233" i="1"/>
  <c r="H233" i="1"/>
  <c r="O232" i="1"/>
  <c r="N232" i="1"/>
  <c r="L232" i="1"/>
  <c r="M232" i="1" s="1"/>
  <c r="K232" i="1"/>
  <c r="J232" i="1"/>
  <c r="H232" i="1"/>
  <c r="O231" i="1"/>
  <c r="N231" i="1"/>
  <c r="L231" i="1"/>
  <c r="M231" i="1" s="1"/>
  <c r="K231" i="1"/>
  <c r="J231" i="1"/>
  <c r="H231" i="1"/>
  <c r="O230" i="1"/>
  <c r="N230" i="1"/>
  <c r="L230" i="1"/>
  <c r="M230" i="1" s="1"/>
  <c r="K230" i="1"/>
  <c r="J230" i="1"/>
  <c r="H230" i="1"/>
  <c r="O229" i="1"/>
  <c r="N229" i="1"/>
  <c r="M229" i="1"/>
  <c r="L229" i="1"/>
  <c r="K229" i="1"/>
  <c r="J229" i="1"/>
  <c r="H229" i="1"/>
  <c r="O228" i="1"/>
  <c r="N228" i="1"/>
  <c r="L228" i="1"/>
  <c r="M228" i="1" s="1"/>
  <c r="K228" i="1"/>
  <c r="J228" i="1"/>
  <c r="H228" i="1"/>
  <c r="O227" i="1"/>
  <c r="N227" i="1"/>
  <c r="L227" i="1"/>
  <c r="M227" i="1" s="1"/>
  <c r="K227" i="1"/>
  <c r="J227" i="1"/>
  <c r="H227" i="1"/>
  <c r="O226" i="1"/>
  <c r="N226" i="1"/>
  <c r="L226" i="1"/>
  <c r="M226" i="1" s="1"/>
  <c r="K226" i="1"/>
  <c r="J226" i="1"/>
  <c r="H226" i="1"/>
  <c r="O225" i="1"/>
  <c r="N225" i="1"/>
  <c r="L225" i="1"/>
  <c r="M225" i="1" s="1"/>
  <c r="K225" i="1"/>
  <c r="J225" i="1"/>
  <c r="H225" i="1"/>
  <c r="O224" i="1"/>
  <c r="N224" i="1"/>
  <c r="M224" i="1"/>
  <c r="L224" i="1"/>
  <c r="K224" i="1"/>
  <c r="J224" i="1"/>
  <c r="H224" i="1"/>
  <c r="O223" i="1"/>
  <c r="N223" i="1"/>
  <c r="M223" i="1"/>
  <c r="L223" i="1"/>
  <c r="K223" i="1"/>
  <c r="J223" i="1"/>
  <c r="H223" i="1"/>
  <c r="O222" i="1"/>
  <c r="N222" i="1"/>
  <c r="M222" i="1"/>
  <c r="L222" i="1"/>
  <c r="K222" i="1"/>
  <c r="J222" i="1"/>
  <c r="H222" i="1"/>
  <c r="O221" i="1"/>
  <c r="N221" i="1"/>
  <c r="M221" i="1"/>
  <c r="L221" i="1"/>
  <c r="K221" i="1"/>
  <c r="J221" i="1"/>
  <c r="H221" i="1"/>
  <c r="O220" i="1"/>
  <c r="N220" i="1"/>
  <c r="M220" i="1"/>
  <c r="L220" i="1"/>
  <c r="K220" i="1"/>
  <c r="J220" i="1"/>
  <c r="H220" i="1"/>
  <c r="O219" i="1"/>
  <c r="N219" i="1"/>
  <c r="L219" i="1"/>
  <c r="M219" i="1" s="1"/>
  <c r="K219" i="1"/>
  <c r="J219" i="1"/>
  <c r="H219" i="1"/>
  <c r="O218" i="1"/>
  <c r="N218" i="1"/>
  <c r="M218" i="1"/>
  <c r="L218" i="1"/>
  <c r="K218" i="1"/>
  <c r="J218" i="1"/>
  <c r="H218" i="1"/>
  <c r="O217" i="1"/>
  <c r="N217" i="1"/>
  <c r="L217" i="1"/>
  <c r="M217" i="1" s="1"/>
  <c r="K217" i="1"/>
  <c r="J217" i="1"/>
  <c r="H217" i="1"/>
  <c r="O216" i="1"/>
  <c r="N216" i="1"/>
  <c r="L216" i="1"/>
  <c r="M216" i="1" s="1"/>
  <c r="K216" i="1"/>
  <c r="J216" i="1"/>
  <c r="H216" i="1"/>
  <c r="O215" i="1"/>
  <c r="N215" i="1"/>
  <c r="L215" i="1"/>
  <c r="M215" i="1" s="1"/>
  <c r="K215" i="1"/>
  <c r="J215" i="1"/>
  <c r="H215" i="1"/>
  <c r="O214" i="1"/>
  <c r="N214" i="1"/>
  <c r="L214" i="1"/>
  <c r="M214" i="1" s="1"/>
  <c r="K214" i="1"/>
  <c r="J214" i="1"/>
  <c r="H214" i="1"/>
  <c r="O213" i="1"/>
  <c r="N213" i="1"/>
  <c r="M213" i="1"/>
  <c r="L213" i="1"/>
  <c r="K213" i="1"/>
  <c r="J213" i="1"/>
  <c r="H213" i="1"/>
  <c r="O212" i="1"/>
  <c r="N212" i="1"/>
  <c r="L212" i="1"/>
  <c r="M212" i="1" s="1"/>
  <c r="K212" i="1"/>
  <c r="J212" i="1"/>
  <c r="H212" i="1"/>
  <c r="O211" i="1"/>
  <c r="N211" i="1"/>
  <c r="L211" i="1"/>
  <c r="M211" i="1" s="1"/>
  <c r="K211" i="1"/>
  <c r="J211" i="1"/>
  <c r="H211" i="1"/>
  <c r="O210" i="1"/>
  <c r="N210" i="1"/>
  <c r="L210" i="1"/>
  <c r="M210" i="1" s="1"/>
  <c r="K210" i="1"/>
  <c r="J210" i="1"/>
  <c r="H210" i="1"/>
  <c r="O209" i="1"/>
  <c r="N209" i="1"/>
  <c r="L209" i="1"/>
  <c r="M209" i="1" s="1"/>
  <c r="K209" i="1"/>
  <c r="J209" i="1"/>
  <c r="H209" i="1"/>
  <c r="O208" i="1"/>
  <c r="N208" i="1"/>
  <c r="M208" i="1"/>
  <c r="L208" i="1"/>
  <c r="K208" i="1"/>
  <c r="J208" i="1"/>
  <c r="H208" i="1"/>
  <c r="O207" i="1"/>
  <c r="N207" i="1"/>
  <c r="M207" i="1"/>
  <c r="L207" i="1"/>
  <c r="K207" i="1"/>
  <c r="J207" i="1"/>
  <c r="H207" i="1"/>
  <c r="O206" i="1"/>
  <c r="N206" i="1"/>
  <c r="M206" i="1"/>
  <c r="L206" i="1"/>
  <c r="K206" i="1"/>
  <c r="J206" i="1"/>
  <c r="H206" i="1"/>
  <c r="O205" i="1"/>
  <c r="N205" i="1"/>
  <c r="M205" i="1"/>
  <c r="L205" i="1"/>
  <c r="K205" i="1"/>
  <c r="J205" i="1"/>
  <c r="H205" i="1"/>
  <c r="O204" i="1"/>
  <c r="N204" i="1"/>
  <c r="M204" i="1"/>
  <c r="L204" i="1"/>
  <c r="K204" i="1"/>
  <c r="J204" i="1"/>
  <c r="H204" i="1"/>
  <c r="O203" i="1"/>
  <c r="N203" i="1"/>
  <c r="L203" i="1"/>
  <c r="M203" i="1" s="1"/>
  <c r="K203" i="1"/>
  <c r="J203" i="1"/>
  <c r="H203" i="1"/>
  <c r="O202" i="1"/>
  <c r="N202" i="1"/>
  <c r="M202" i="1"/>
  <c r="L202" i="1"/>
  <c r="K202" i="1"/>
  <c r="J202" i="1"/>
  <c r="H202" i="1"/>
  <c r="O201" i="1"/>
  <c r="N201" i="1"/>
  <c r="L201" i="1"/>
  <c r="M201" i="1" s="1"/>
  <c r="K201" i="1"/>
  <c r="J201" i="1"/>
  <c r="H201" i="1"/>
  <c r="O200" i="1"/>
  <c r="N200" i="1"/>
  <c r="L200" i="1"/>
  <c r="M200" i="1" s="1"/>
  <c r="K200" i="1"/>
  <c r="J200" i="1"/>
  <c r="H200" i="1"/>
  <c r="O199" i="1"/>
  <c r="N199" i="1"/>
  <c r="L199" i="1"/>
  <c r="M199" i="1" s="1"/>
  <c r="K199" i="1"/>
  <c r="J199" i="1"/>
  <c r="H199" i="1"/>
  <c r="O198" i="1"/>
  <c r="N198" i="1"/>
  <c r="L198" i="1"/>
  <c r="M198" i="1" s="1"/>
  <c r="K198" i="1"/>
  <c r="J198" i="1"/>
  <c r="H198" i="1"/>
  <c r="O197" i="1"/>
  <c r="N197" i="1"/>
  <c r="M197" i="1"/>
  <c r="L197" i="1"/>
  <c r="K197" i="1"/>
  <c r="J197" i="1"/>
  <c r="H197" i="1"/>
  <c r="O196" i="1"/>
  <c r="N196" i="1"/>
  <c r="L196" i="1"/>
  <c r="M196" i="1" s="1"/>
  <c r="K196" i="1"/>
  <c r="J196" i="1"/>
  <c r="H196" i="1"/>
  <c r="O195" i="1"/>
  <c r="N195" i="1"/>
  <c r="L195" i="1"/>
  <c r="M195" i="1" s="1"/>
  <c r="K195" i="1"/>
  <c r="J195" i="1"/>
  <c r="H195" i="1"/>
  <c r="O194" i="1"/>
  <c r="N194" i="1"/>
  <c r="L194" i="1"/>
  <c r="M194" i="1" s="1"/>
  <c r="K194" i="1"/>
  <c r="J194" i="1"/>
  <c r="H194" i="1"/>
  <c r="O193" i="1"/>
  <c r="N193" i="1"/>
  <c r="L193" i="1"/>
  <c r="M193" i="1" s="1"/>
  <c r="K193" i="1"/>
  <c r="J193" i="1"/>
  <c r="H193" i="1"/>
  <c r="O192" i="1"/>
  <c r="N192" i="1"/>
  <c r="M192" i="1"/>
  <c r="L192" i="1"/>
  <c r="K192" i="1"/>
  <c r="J192" i="1"/>
  <c r="H192" i="1"/>
  <c r="O191" i="1"/>
  <c r="N191" i="1"/>
  <c r="M191" i="1"/>
  <c r="L191" i="1"/>
  <c r="K191" i="1"/>
  <c r="J191" i="1"/>
  <c r="H191" i="1"/>
  <c r="O190" i="1"/>
  <c r="N190" i="1"/>
  <c r="M190" i="1"/>
  <c r="L190" i="1"/>
  <c r="K190" i="1"/>
  <c r="J190" i="1"/>
  <c r="H190" i="1"/>
  <c r="O189" i="1"/>
  <c r="N189" i="1"/>
  <c r="M189" i="1"/>
  <c r="L189" i="1"/>
  <c r="K189" i="1"/>
  <c r="J189" i="1"/>
  <c r="H189" i="1"/>
  <c r="O188" i="1"/>
  <c r="N188" i="1"/>
  <c r="M188" i="1"/>
  <c r="L188" i="1"/>
  <c r="K188" i="1"/>
  <c r="J188" i="1"/>
  <c r="H188" i="1"/>
  <c r="O187" i="1"/>
  <c r="N187" i="1"/>
  <c r="L187" i="1"/>
  <c r="M187" i="1" s="1"/>
  <c r="K187" i="1"/>
  <c r="J187" i="1"/>
  <c r="H187" i="1"/>
  <c r="O186" i="1"/>
  <c r="N186" i="1"/>
  <c r="M186" i="1"/>
  <c r="L186" i="1"/>
  <c r="K186" i="1"/>
  <c r="J186" i="1"/>
  <c r="H186" i="1"/>
  <c r="O185" i="1"/>
  <c r="N185" i="1"/>
  <c r="L185" i="1"/>
  <c r="M185" i="1" s="1"/>
  <c r="K185" i="1"/>
  <c r="J185" i="1"/>
  <c r="H185" i="1"/>
  <c r="O184" i="1"/>
  <c r="N184" i="1"/>
  <c r="L184" i="1"/>
  <c r="M184" i="1" s="1"/>
  <c r="K184" i="1"/>
  <c r="J184" i="1"/>
  <c r="H184" i="1"/>
  <c r="O183" i="1"/>
  <c r="N183" i="1"/>
  <c r="L183" i="1"/>
  <c r="M183" i="1" s="1"/>
  <c r="K183" i="1"/>
  <c r="J183" i="1"/>
  <c r="H183" i="1"/>
  <c r="O182" i="1"/>
  <c r="N182" i="1"/>
  <c r="L182" i="1"/>
  <c r="M182" i="1" s="1"/>
  <c r="K182" i="1"/>
  <c r="J182" i="1"/>
  <c r="H182" i="1"/>
  <c r="O181" i="1"/>
  <c r="N181" i="1"/>
  <c r="M181" i="1"/>
  <c r="L181" i="1"/>
  <c r="K181" i="1"/>
  <c r="J181" i="1"/>
  <c r="H181" i="1"/>
  <c r="O180" i="1"/>
  <c r="N180" i="1"/>
  <c r="L180" i="1"/>
  <c r="M180" i="1" s="1"/>
  <c r="K180" i="1"/>
  <c r="J180" i="1"/>
  <c r="H180" i="1"/>
  <c r="O179" i="1"/>
  <c r="N179" i="1"/>
  <c r="L179" i="1"/>
  <c r="M179" i="1" s="1"/>
  <c r="K179" i="1"/>
  <c r="J179" i="1"/>
  <c r="H179" i="1"/>
  <c r="O178" i="1"/>
  <c r="N178" i="1"/>
  <c r="L178" i="1"/>
  <c r="M178" i="1" s="1"/>
  <c r="K178" i="1"/>
  <c r="J178" i="1"/>
  <c r="H178" i="1"/>
  <c r="O177" i="1"/>
  <c r="N177" i="1"/>
  <c r="L177" i="1"/>
  <c r="M177" i="1" s="1"/>
  <c r="K177" i="1"/>
  <c r="J177" i="1"/>
  <c r="H177" i="1"/>
  <c r="O176" i="1"/>
  <c r="N176" i="1"/>
  <c r="M176" i="1"/>
  <c r="L176" i="1"/>
  <c r="K176" i="1"/>
  <c r="J176" i="1"/>
  <c r="H176" i="1"/>
  <c r="O175" i="1"/>
  <c r="N175" i="1"/>
  <c r="M175" i="1"/>
  <c r="L175" i="1"/>
  <c r="K175" i="1"/>
  <c r="J175" i="1"/>
  <c r="H175" i="1"/>
  <c r="O174" i="1"/>
  <c r="N174" i="1"/>
  <c r="M174" i="1"/>
  <c r="L174" i="1"/>
  <c r="K174" i="1"/>
  <c r="J174" i="1"/>
  <c r="H174" i="1"/>
  <c r="O173" i="1"/>
  <c r="N173" i="1"/>
  <c r="M173" i="1"/>
  <c r="L173" i="1"/>
  <c r="K173" i="1"/>
  <c r="J173" i="1"/>
  <c r="H173" i="1"/>
  <c r="O172" i="1"/>
  <c r="N172" i="1"/>
  <c r="M172" i="1"/>
  <c r="L172" i="1"/>
  <c r="K172" i="1"/>
  <c r="J172" i="1"/>
  <c r="H172" i="1"/>
  <c r="O171" i="1"/>
  <c r="N171" i="1"/>
  <c r="L171" i="1"/>
  <c r="M171" i="1" s="1"/>
  <c r="K171" i="1"/>
  <c r="J171" i="1"/>
  <c r="H171" i="1"/>
  <c r="O170" i="1"/>
  <c r="N170" i="1"/>
  <c r="M170" i="1"/>
  <c r="L170" i="1"/>
  <c r="K170" i="1"/>
  <c r="J170" i="1"/>
  <c r="H170" i="1"/>
  <c r="O169" i="1"/>
  <c r="N169" i="1"/>
  <c r="L169" i="1"/>
  <c r="M169" i="1" s="1"/>
  <c r="K169" i="1"/>
  <c r="J169" i="1"/>
  <c r="H169" i="1"/>
  <c r="O168" i="1"/>
  <c r="N168" i="1"/>
  <c r="L168" i="1"/>
  <c r="M168" i="1" s="1"/>
  <c r="K168" i="1"/>
  <c r="J168" i="1"/>
  <c r="H168" i="1"/>
  <c r="O167" i="1"/>
  <c r="N167" i="1"/>
  <c r="L167" i="1"/>
  <c r="M167" i="1" s="1"/>
  <c r="K167" i="1"/>
  <c r="J167" i="1"/>
  <c r="H167" i="1"/>
  <c r="O166" i="1"/>
  <c r="N166" i="1"/>
  <c r="L166" i="1"/>
  <c r="M166" i="1" s="1"/>
  <c r="K166" i="1"/>
  <c r="J166" i="1"/>
  <c r="H166" i="1"/>
  <c r="O165" i="1"/>
  <c r="N165" i="1"/>
  <c r="M165" i="1"/>
  <c r="L165" i="1"/>
  <c r="K165" i="1"/>
  <c r="J165" i="1"/>
  <c r="H165" i="1"/>
  <c r="O164" i="1"/>
  <c r="N164" i="1"/>
  <c r="L164" i="1"/>
  <c r="M164" i="1" s="1"/>
  <c r="K164" i="1"/>
  <c r="J164" i="1"/>
  <c r="H164" i="1"/>
  <c r="O163" i="1"/>
  <c r="N163" i="1"/>
  <c r="L163" i="1"/>
  <c r="M163" i="1" s="1"/>
  <c r="K163" i="1"/>
  <c r="J163" i="1"/>
  <c r="H163" i="1"/>
  <c r="O162" i="1"/>
  <c r="N162" i="1"/>
  <c r="L162" i="1"/>
  <c r="M162" i="1" s="1"/>
  <c r="K162" i="1"/>
  <c r="J162" i="1"/>
  <c r="H162" i="1"/>
  <c r="O161" i="1"/>
  <c r="N161" i="1"/>
  <c r="L161" i="1"/>
  <c r="M161" i="1" s="1"/>
  <c r="K161" i="1"/>
  <c r="J161" i="1"/>
  <c r="H161" i="1"/>
  <c r="O160" i="1"/>
  <c r="N160" i="1"/>
  <c r="M160" i="1"/>
  <c r="L160" i="1"/>
  <c r="K160" i="1"/>
  <c r="J160" i="1"/>
  <c r="H160" i="1"/>
  <c r="O159" i="1"/>
  <c r="N159" i="1"/>
  <c r="M159" i="1"/>
  <c r="L159" i="1"/>
  <c r="K159" i="1"/>
  <c r="J159" i="1"/>
  <c r="H159" i="1"/>
  <c r="O158" i="1"/>
  <c r="N158" i="1"/>
  <c r="M158" i="1"/>
  <c r="L158" i="1"/>
  <c r="K158" i="1"/>
  <c r="J158" i="1"/>
  <c r="H158" i="1"/>
  <c r="O157" i="1"/>
  <c r="N157" i="1"/>
  <c r="M157" i="1"/>
  <c r="L157" i="1"/>
  <c r="K157" i="1"/>
  <c r="J157" i="1"/>
  <c r="H157" i="1"/>
  <c r="O156" i="1"/>
  <c r="N156" i="1"/>
  <c r="M156" i="1"/>
  <c r="L156" i="1"/>
  <c r="K156" i="1"/>
  <c r="J156" i="1"/>
  <c r="H156" i="1"/>
  <c r="O155" i="1"/>
  <c r="N155" i="1"/>
  <c r="L155" i="1"/>
  <c r="M155" i="1" s="1"/>
  <c r="K155" i="1"/>
  <c r="J155" i="1"/>
  <c r="H155" i="1"/>
  <c r="O154" i="1"/>
  <c r="N154" i="1"/>
  <c r="M154" i="1"/>
  <c r="L154" i="1"/>
  <c r="K154" i="1"/>
  <c r="J154" i="1"/>
  <c r="H154" i="1"/>
  <c r="O153" i="1"/>
  <c r="N153" i="1"/>
  <c r="L153" i="1"/>
  <c r="M153" i="1" s="1"/>
  <c r="K153" i="1"/>
  <c r="J153" i="1"/>
  <c r="H153" i="1"/>
  <c r="O152" i="1"/>
  <c r="N152" i="1"/>
  <c r="L152" i="1"/>
  <c r="M152" i="1" s="1"/>
  <c r="K152" i="1"/>
  <c r="J152" i="1"/>
  <c r="H152" i="1"/>
  <c r="O151" i="1"/>
  <c r="N151" i="1"/>
  <c r="L151" i="1"/>
  <c r="M151" i="1" s="1"/>
  <c r="K151" i="1"/>
  <c r="J151" i="1"/>
  <c r="H151" i="1"/>
  <c r="O150" i="1"/>
  <c r="N150" i="1"/>
  <c r="L150" i="1"/>
  <c r="M150" i="1" s="1"/>
  <c r="K150" i="1"/>
  <c r="J150" i="1"/>
  <c r="H150" i="1"/>
  <c r="O149" i="1"/>
  <c r="N149" i="1"/>
  <c r="M149" i="1"/>
  <c r="L149" i="1"/>
  <c r="K149" i="1"/>
  <c r="J149" i="1"/>
  <c r="H149" i="1"/>
  <c r="O148" i="1"/>
  <c r="N148" i="1"/>
  <c r="L148" i="1"/>
  <c r="M148" i="1" s="1"/>
  <c r="K148" i="1"/>
  <c r="J148" i="1"/>
  <c r="H148" i="1"/>
  <c r="O147" i="1"/>
  <c r="N147" i="1"/>
  <c r="L147" i="1"/>
  <c r="M147" i="1" s="1"/>
  <c r="K147" i="1"/>
  <c r="J147" i="1"/>
  <c r="H147" i="1"/>
  <c r="O146" i="1"/>
  <c r="N146" i="1"/>
  <c r="L146" i="1"/>
  <c r="M146" i="1" s="1"/>
  <c r="K146" i="1"/>
  <c r="J146" i="1"/>
  <c r="H146" i="1"/>
  <c r="O145" i="1"/>
  <c r="N145" i="1"/>
  <c r="L145" i="1"/>
  <c r="M145" i="1" s="1"/>
  <c r="K145" i="1"/>
  <c r="J145" i="1"/>
  <c r="H145" i="1"/>
  <c r="O144" i="1"/>
  <c r="N144" i="1"/>
  <c r="M144" i="1"/>
  <c r="L144" i="1"/>
  <c r="K144" i="1"/>
  <c r="J144" i="1"/>
  <c r="H144" i="1"/>
  <c r="O143" i="1"/>
  <c r="N143" i="1"/>
  <c r="M143" i="1"/>
  <c r="L143" i="1"/>
  <c r="K143" i="1"/>
  <c r="J143" i="1"/>
  <c r="H143" i="1"/>
  <c r="O142" i="1"/>
  <c r="N142" i="1"/>
  <c r="M142" i="1"/>
  <c r="L142" i="1"/>
  <c r="K142" i="1"/>
  <c r="J142" i="1"/>
  <c r="H142" i="1"/>
  <c r="O141" i="1"/>
  <c r="N141" i="1"/>
  <c r="M141" i="1"/>
  <c r="L141" i="1"/>
  <c r="K141" i="1"/>
  <c r="J141" i="1"/>
  <c r="H141" i="1"/>
  <c r="O140" i="1"/>
  <c r="N140" i="1"/>
  <c r="M140" i="1"/>
  <c r="L140" i="1"/>
  <c r="K140" i="1"/>
  <c r="J140" i="1"/>
  <c r="H140" i="1"/>
  <c r="O139" i="1"/>
  <c r="N139" i="1"/>
  <c r="L139" i="1"/>
  <c r="M139" i="1" s="1"/>
  <c r="K139" i="1"/>
  <c r="J139" i="1"/>
  <c r="H139" i="1"/>
  <c r="O138" i="1"/>
  <c r="N138" i="1"/>
  <c r="M138" i="1"/>
  <c r="L138" i="1"/>
  <c r="K138" i="1"/>
  <c r="J138" i="1"/>
  <c r="H138" i="1"/>
  <c r="O137" i="1"/>
  <c r="N137" i="1"/>
  <c r="L137" i="1"/>
  <c r="M137" i="1" s="1"/>
  <c r="K137" i="1"/>
  <c r="J137" i="1"/>
  <c r="H137" i="1"/>
  <c r="O136" i="1"/>
  <c r="N136" i="1"/>
  <c r="L136" i="1"/>
  <c r="M136" i="1" s="1"/>
  <c r="K136" i="1"/>
  <c r="J136" i="1"/>
  <c r="H136" i="1"/>
  <c r="O135" i="1"/>
  <c r="N135" i="1"/>
  <c r="L135" i="1"/>
  <c r="M135" i="1" s="1"/>
  <c r="K135" i="1"/>
  <c r="J135" i="1"/>
  <c r="H135" i="1"/>
  <c r="O134" i="1"/>
  <c r="N134" i="1"/>
  <c r="L134" i="1"/>
  <c r="M134" i="1" s="1"/>
  <c r="K134" i="1"/>
  <c r="J134" i="1"/>
  <c r="H134" i="1"/>
  <c r="O133" i="1"/>
  <c r="N133" i="1"/>
  <c r="M133" i="1"/>
  <c r="L133" i="1"/>
  <c r="K133" i="1"/>
  <c r="J133" i="1"/>
  <c r="H133" i="1"/>
  <c r="O132" i="1"/>
  <c r="N132" i="1"/>
  <c r="L132" i="1"/>
  <c r="M132" i="1" s="1"/>
  <c r="K132" i="1"/>
  <c r="J132" i="1"/>
  <c r="H132" i="1"/>
  <c r="O131" i="1"/>
  <c r="N131" i="1"/>
  <c r="L131" i="1"/>
  <c r="K131" i="1"/>
  <c r="J131" i="1"/>
  <c r="H131" i="1"/>
  <c r="O130" i="1"/>
  <c r="N130" i="1"/>
  <c r="L130" i="1"/>
  <c r="K130" i="1"/>
  <c r="J130" i="1"/>
  <c r="H130" i="1"/>
  <c r="O129" i="1"/>
  <c r="N129" i="1"/>
  <c r="L129" i="1"/>
  <c r="K129" i="1"/>
  <c r="J129" i="1"/>
  <c r="H129" i="1"/>
  <c r="O128" i="1"/>
  <c r="N128" i="1"/>
  <c r="L128" i="1"/>
  <c r="K128" i="1"/>
  <c r="J128" i="1"/>
  <c r="H128" i="1"/>
  <c r="O127" i="1"/>
  <c r="N127" i="1"/>
  <c r="L127" i="1"/>
  <c r="K127" i="1"/>
  <c r="J127" i="1"/>
  <c r="H127" i="1"/>
  <c r="O126" i="1"/>
  <c r="N126" i="1"/>
  <c r="L126" i="1"/>
  <c r="K126" i="1"/>
  <c r="J126" i="1"/>
  <c r="H126" i="1"/>
  <c r="O125" i="1"/>
  <c r="N125" i="1"/>
  <c r="L125" i="1"/>
  <c r="K125" i="1"/>
  <c r="J125" i="1"/>
  <c r="H125" i="1"/>
  <c r="O124" i="1"/>
  <c r="N124" i="1"/>
  <c r="L124" i="1"/>
  <c r="K124" i="1"/>
  <c r="J124" i="1"/>
  <c r="H124" i="1"/>
  <c r="O123" i="1"/>
  <c r="N123" i="1"/>
  <c r="L123" i="1"/>
  <c r="K123" i="1"/>
  <c r="J123" i="1"/>
  <c r="H123" i="1"/>
  <c r="O122" i="1"/>
  <c r="N122" i="1"/>
  <c r="L122" i="1"/>
  <c r="K122" i="1"/>
  <c r="J122" i="1"/>
  <c r="H122" i="1"/>
  <c r="O121" i="1"/>
  <c r="N121" i="1"/>
  <c r="L121" i="1"/>
  <c r="K121" i="1"/>
  <c r="J121" i="1"/>
  <c r="H121" i="1"/>
  <c r="O120" i="1"/>
  <c r="N120" i="1"/>
  <c r="L120" i="1"/>
  <c r="K120" i="1"/>
  <c r="J120" i="1"/>
  <c r="H120" i="1"/>
  <c r="O119" i="1"/>
  <c r="N119" i="1"/>
  <c r="L119" i="1"/>
  <c r="K119" i="1"/>
  <c r="J119" i="1"/>
  <c r="H119" i="1"/>
  <c r="O118" i="1"/>
  <c r="N118" i="1"/>
  <c r="L118" i="1"/>
  <c r="K118" i="1"/>
  <c r="J118" i="1"/>
  <c r="H118" i="1"/>
  <c r="O117" i="1"/>
  <c r="N117" i="1"/>
  <c r="L117" i="1"/>
  <c r="K117" i="1"/>
  <c r="J117" i="1"/>
  <c r="H117" i="1"/>
  <c r="O116" i="1"/>
  <c r="N116" i="1"/>
  <c r="L116" i="1"/>
  <c r="K116" i="1"/>
  <c r="J116" i="1"/>
  <c r="H116" i="1"/>
  <c r="O115" i="1"/>
  <c r="N115" i="1"/>
  <c r="L115" i="1"/>
  <c r="K115" i="1"/>
  <c r="J115" i="1"/>
  <c r="H115" i="1"/>
  <c r="O114" i="1"/>
  <c r="N114" i="1"/>
  <c r="L114" i="1"/>
  <c r="K114" i="1"/>
  <c r="J114" i="1"/>
  <c r="H114" i="1"/>
  <c r="O113" i="1"/>
  <c r="N113" i="1"/>
  <c r="L113" i="1"/>
  <c r="K113" i="1"/>
  <c r="J113" i="1"/>
  <c r="H113" i="1"/>
  <c r="O112" i="1"/>
  <c r="N112" i="1"/>
  <c r="L112" i="1"/>
  <c r="K112" i="1"/>
  <c r="J112" i="1"/>
  <c r="H112" i="1"/>
  <c r="O111" i="1"/>
  <c r="N111" i="1"/>
  <c r="L111" i="1"/>
  <c r="K111" i="1"/>
  <c r="J111" i="1"/>
  <c r="H111" i="1"/>
  <c r="O110" i="1"/>
  <c r="N110" i="1"/>
  <c r="L110" i="1"/>
  <c r="K110" i="1"/>
  <c r="J110" i="1"/>
  <c r="H110" i="1"/>
  <c r="O109" i="1"/>
  <c r="N109" i="1"/>
  <c r="L109" i="1"/>
  <c r="K109" i="1"/>
  <c r="J109" i="1"/>
  <c r="H109" i="1"/>
  <c r="O108" i="1"/>
  <c r="N108" i="1"/>
  <c r="L108" i="1"/>
  <c r="K108" i="1"/>
  <c r="J108" i="1"/>
  <c r="H108" i="1"/>
  <c r="O107" i="1"/>
  <c r="N107" i="1"/>
  <c r="L107" i="1"/>
  <c r="K107" i="1"/>
  <c r="J107" i="1"/>
  <c r="H107" i="1"/>
  <c r="O106" i="1"/>
  <c r="N106" i="1"/>
  <c r="L106" i="1"/>
  <c r="K106" i="1"/>
  <c r="J106" i="1"/>
  <c r="H106" i="1"/>
  <c r="O105" i="1"/>
  <c r="N105" i="1"/>
  <c r="L105" i="1"/>
  <c r="K105" i="1"/>
  <c r="J105" i="1"/>
  <c r="I105" i="1"/>
  <c r="H105" i="1"/>
  <c r="O104" i="1"/>
  <c r="N104" i="1"/>
  <c r="L104" i="1"/>
  <c r="K104" i="1"/>
  <c r="J104" i="1"/>
  <c r="I104" i="1"/>
  <c r="H104" i="1"/>
  <c r="O103" i="1"/>
  <c r="N103" i="1"/>
  <c r="L103" i="1"/>
  <c r="K103" i="1"/>
  <c r="J103" i="1"/>
  <c r="I103" i="1"/>
  <c r="H103" i="1"/>
  <c r="O102" i="1"/>
  <c r="N102" i="1"/>
  <c r="L102" i="1"/>
  <c r="K102" i="1"/>
  <c r="J102" i="1"/>
  <c r="I102" i="1"/>
  <c r="H102" i="1"/>
  <c r="O101" i="1"/>
  <c r="N101" i="1"/>
  <c r="L101" i="1"/>
  <c r="K101" i="1"/>
  <c r="J101" i="1"/>
  <c r="I101" i="1"/>
  <c r="H101" i="1"/>
  <c r="O100" i="1"/>
  <c r="N100" i="1"/>
  <c r="L100" i="1"/>
  <c r="K100" i="1"/>
  <c r="J100" i="1"/>
  <c r="I100" i="1"/>
  <c r="H100" i="1"/>
  <c r="O99" i="1"/>
  <c r="N99" i="1"/>
  <c r="L99" i="1"/>
  <c r="K99" i="1"/>
  <c r="J99" i="1"/>
  <c r="I99" i="1"/>
  <c r="H99" i="1"/>
  <c r="O98" i="1"/>
  <c r="N98" i="1"/>
  <c r="L98" i="1"/>
  <c r="K98" i="1"/>
  <c r="J98" i="1"/>
  <c r="I98" i="1"/>
  <c r="H98" i="1"/>
  <c r="O97" i="1"/>
  <c r="N97" i="1"/>
  <c r="L97" i="1"/>
  <c r="K97" i="1"/>
  <c r="J97" i="1"/>
  <c r="I97" i="1"/>
  <c r="H97" i="1"/>
  <c r="O96" i="1"/>
  <c r="N96" i="1"/>
  <c r="L96" i="1"/>
  <c r="K96" i="1"/>
  <c r="J96" i="1"/>
  <c r="I96" i="1"/>
  <c r="H96" i="1"/>
  <c r="O95" i="1"/>
  <c r="N95" i="1"/>
  <c r="L95" i="1"/>
  <c r="K95" i="1"/>
  <c r="J95" i="1"/>
  <c r="I95" i="1"/>
  <c r="H95" i="1"/>
  <c r="O94" i="1"/>
  <c r="N94" i="1"/>
  <c r="L94" i="1"/>
  <c r="K94" i="1"/>
  <c r="J94" i="1"/>
  <c r="I94" i="1"/>
  <c r="H94" i="1"/>
  <c r="O93" i="1"/>
  <c r="N93" i="1"/>
  <c r="M93" i="1"/>
  <c r="L93" i="1"/>
  <c r="K93" i="1"/>
  <c r="J93" i="1"/>
  <c r="H93" i="1"/>
  <c r="O92" i="1"/>
  <c r="N92" i="1"/>
  <c r="M92" i="1"/>
  <c r="L92" i="1"/>
  <c r="K92" i="1"/>
  <c r="J92" i="1"/>
  <c r="H92" i="1"/>
  <c r="O91" i="1"/>
  <c r="N91" i="1"/>
  <c r="L91" i="1"/>
  <c r="K91" i="1"/>
  <c r="J91" i="1"/>
  <c r="H91" i="1"/>
  <c r="O90" i="1"/>
  <c r="N90" i="1"/>
  <c r="L90" i="1"/>
  <c r="K90" i="1"/>
  <c r="J90" i="1"/>
  <c r="H90" i="1"/>
  <c r="O89" i="1"/>
  <c r="N89" i="1"/>
  <c r="L89" i="1"/>
  <c r="K89" i="1"/>
  <c r="J89" i="1"/>
  <c r="H89" i="1"/>
  <c r="O88" i="1"/>
  <c r="N88" i="1"/>
  <c r="L88" i="1"/>
  <c r="K88" i="1"/>
  <c r="J88" i="1"/>
  <c r="H88" i="1"/>
  <c r="O87" i="1"/>
  <c r="N87" i="1"/>
  <c r="L87" i="1"/>
  <c r="K87" i="1"/>
  <c r="J87" i="1"/>
  <c r="H87" i="1"/>
  <c r="O86" i="1"/>
  <c r="N86" i="1"/>
  <c r="L86" i="1"/>
  <c r="K86" i="1"/>
  <c r="J86" i="1"/>
  <c r="H86" i="1"/>
  <c r="O85" i="1"/>
  <c r="N85" i="1"/>
  <c r="M85" i="1"/>
  <c r="L85" i="1"/>
  <c r="K85" i="1"/>
  <c r="J85" i="1"/>
  <c r="H85" i="1"/>
  <c r="O84" i="1"/>
  <c r="N84" i="1"/>
  <c r="L84" i="1"/>
  <c r="K84" i="1"/>
  <c r="J84" i="1"/>
  <c r="H84" i="1"/>
  <c r="O83" i="1"/>
  <c r="N83" i="1"/>
  <c r="M83" i="1"/>
  <c r="L83" i="1"/>
  <c r="K83" i="1"/>
  <c r="J83" i="1"/>
  <c r="H83" i="1"/>
  <c r="N82" i="1"/>
  <c r="L82" i="1"/>
  <c r="K82" i="1"/>
  <c r="J82" i="1"/>
  <c r="H82" i="1"/>
  <c r="O81" i="1"/>
  <c r="N81" i="1"/>
  <c r="M81" i="1"/>
  <c r="L81" i="1"/>
  <c r="K81" i="1"/>
  <c r="J81" i="1"/>
  <c r="H81" i="1"/>
  <c r="O80" i="1"/>
  <c r="N80" i="1"/>
  <c r="L80" i="1"/>
  <c r="K80" i="1"/>
  <c r="J80" i="1"/>
  <c r="H80" i="1"/>
  <c r="O79" i="1"/>
  <c r="N79" i="1"/>
  <c r="L79" i="1"/>
  <c r="K79" i="1"/>
  <c r="J79" i="1"/>
  <c r="H79" i="1"/>
  <c r="O78" i="1"/>
  <c r="N78" i="1"/>
  <c r="L78" i="1"/>
  <c r="K78" i="1"/>
  <c r="J78" i="1"/>
  <c r="H78" i="1"/>
  <c r="O77" i="1"/>
  <c r="N77" i="1"/>
  <c r="M77" i="1"/>
  <c r="K77" i="1"/>
  <c r="J77" i="1"/>
  <c r="H77" i="1"/>
  <c r="O76" i="1"/>
  <c r="N76" i="1"/>
  <c r="M76" i="1"/>
  <c r="K76" i="1"/>
  <c r="J76" i="1"/>
  <c r="H76" i="1"/>
  <c r="O75" i="1"/>
  <c r="L75" i="1"/>
  <c r="K75" i="1"/>
  <c r="J75" i="1"/>
  <c r="H75" i="1"/>
  <c r="O74" i="1"/>
  <c r="N74" i="1"/>
  <c r="M74" i="1"/>
  <c r="L74" i="1"/>
  <c r="K74" i="1"/>
  <c r="J74" i="1"/>
  <c r="H74" i="1"/>
  <c r="O73" i="1"/>
  <c r="N73" i="1"/>
  <c r="L73" i="1"/>
  <c r="K73" i="1"/>
  <c r="J73" i="1"/>
  <c r="H73" i="1"/>
  <c r="O72" i="1"/>
  <c r="N72" i="1"/>
  <c r="L72" i="1"/>
  <c r="K72" i="1"/>
  <c r="J72" i="1"/>
  <c r="H72" i="1"/>
  <c r="O71" i="1"/>
  <c r="N71" i="1"/>
  <c r="K71" i="1"/>
  <c r="J71" i="1"/>
  <c r="H71" i="1"/>
  <c r="O70" i="1"/>
  <c r="N70" i="1"/>
  <c r="K70" i="1"/>
  <c r="J70" i="1"/>
  <c r="H70" i="1"/>
  <c r="O69" i="1"/>
  <c r="N69" i="1"/>
  <c r="L69" i="1"/>
  <c r="K69" i="1"/>
  <c r="J69" i="1"/>
  <c r="H69" i="1"/>
  <c r="O68" i="1"/>
  <c r="N68" i="1"/>
  <c r="L68" i="1"/>
  <c r="K68" i="1"/>
  <c r="J68" i="1"/>
  <c r="H68" i="1"/>
  <c r="O67" i="1"/>
  <c r="N67" i="1"/>
  <c r="L67" i="1"/>
  <c r="K67" i="1"/>
  <c r="J67" i="1"/>
  <c r="H67" i="1"/>
  <c r="O66" i="1"/>
  <c r="N66" i="1"/>
  <c r="L66" i="1"/>
  <c r="K66" i="1"/>
  <c r="J66" i="1"/>
  <c r="H66" i="1"/>
  <c r="O65" i="1"/>
  <c r="N65" i="1"/>
  <c r="L65" i="1"/>
  <c r="K65" i="1"/>
  <c r="J65" i="1"/>
  <c r="H65" i="1"/>
  <c r="O64" i="1"/>
  <c r="N64" i="1"/>
  <c r="L64" i="1"/>
  <c r="K64" i="1"/>
  <c r="J64" i="1"/>
  <c r="H64" i="1"/>
  <c r="O63" i="1"/>
  <c r="N63" i="1"/>
  <c r="L63" i="1"/>
  <c r="K63" i="1"/>
  <c r="J63" i="1"/>
  <c r="H63" i="1"/>
  <c r="O62" i="1"/>
  <c r="L62" i="1"/>
  <c r="K62" i="1"/>
  <c r="J62" i="1"/>
  <c r="H62" i="1"/>
  <c r="O61" i="1"/>
  <c r="N61" i="1"/>
  <c r="L61" i="1"/>
  <c r="K61" i="1"/>
  <c r="J61" i="1"/>
  <c r="H61" i="1"/>
  <c r="N60" i="1"/>
  <c r="K60" i="1"/>
  <c r="J60" i="1"/>
  <c r="H60" i="1"/>
  <c r="N59" i="1"/>
  <c r="K59" i="1"/>
  <c r="J59" i="1"/>
  <c r="H59" i="1"/>
  <c r="O58" i="1"/>
  <c r="N58" i="1"/>
  <c r="M58" i="1"/>
  <c r="L58" i="1"/>
  <c r="K58" i="1"/>
  <c r="J58" i="1"/>
  <c r="H58" i="1"/>
  <c r="O57" i="1"/>
  <c r="N57" i="1"/>
  <c r="L57" i="1"/>
  <c r="K57" i="1"/>
  <c r="J57" i="1"/>
  <c r="H57" i="1"/>
  <c r="O56" i="1"/>
  <c r="N56" i="1"/>
  <c r="M56" i="1"/>
  <c r="L56" i="1"/>
  <c r="K56" i="1"/>
  <c r="J56" i="1"/>
  <c r="H56" i="1"/>
  <c r="O55" i="1"/>
  <c r="N55" i="1"/>
  <c r="L55" i="1"/>
  <c r="K55" i="1"/>
  <c r="J55" i="1"/>
  <c r="H55" i="1"/>
  <c r="O54" i="1"/>
  <c r="N54" i="1"/>
  <c r="L54" i="1"/>
  <c r="K54" i="1"/>
  <c r="J54" i="1"/>
  <c r="H54" i="1"/>
  <c r="O53" i="1"/>
  <c r="N53" i="1"/>
  <c r="L53" i="1"/>
  <c r="K53" i="1"/>
  <c r="J53" i="1"/>
  <c r="H53" i="1"/>
  <c r="O52" i="1"/>
  <c r="L52" i="1"/>
  <c r="K52" i="1"/>
  <c r="J52" i="1"/>
  <c r="H52" i="1"/>
  <c r="O51" i="1"/>
  <c r="L51" i="1"/>
  <c r="K51" i="1"/>
  <c r="J51" i="1"/>
  <c r="H51" i="1"/>
  <c r="O50" i="1"/>
  <c r="N50" i="1"/>
  <c r="L50" i="1"/>
  <c r="K50" i="1"/>
  <c r="J50" i="1"/>
  <c r="H50" i="1"/>
  <c r="O49" i="1"/>
  <c r="N49" i="1"/>
  <c r="L49" i="1"/>
  <c r="K49" i="1"/>
  <c r="J49" i="1"/>
  <c r="H49" i="1"/>
  <c r="O48" i="1"/>
  <c r="N48" i="1"/>
  <c r="L48" i="1"/>
  <c r="K48" i="1"/>
  <c r="J48" i="1"/>
  <c r="H48" i="1"/>
  <c r="O47" i="1"/>
  <c r="N47" i="1"/>
  <c r="M47" i="1"/>
  <c r="L47" i="1"/>
  <c r="K47" i="1"/>
  <c r="J47" i="1"/>
  <c r="H47" i="1"/>
  <c r="O46" i="1"/>
  <c r="N46" i="1"/>
  <c r="M46" i="1"/>
  <c r="L46" i="1"/>
  <c r="K46" i="1"/>
  <c r="J46" i="1"/>
  <c r="H46" i="1"/>
  <c r="O45" i="1"/>
  <c r="N45" i="1"/>
  <c r="M45" i="1"/>
  <c r="L45" i="1"/>
  <c r="K45" i="1"/>
  <c r="J45" i="1"/>
  <c r="H45" i="1"/>
  <c r="O44" i="1"/>
  <c r="N44" i="1"/>
  <c r="L44" i="1"/>
  <c r="K44" i="1"/>
  <c r="J44" i="1"/>
  <c r="H44" i="1"/>
  <c r="O43" i="1"/>
  <c r="N43" i="1"/>
  <c r="M43" i="1"/>
  <c r="L43" i="1"/>
  <c r="K43" i="1"/>
  <c r="J43" i="1"/>
  <c r="H43" i="1"/>
  <c r="O42" i="1"/>
  <c r="N42" i="1"/>
  <c r="L42" i="1"/>
  <c r="K42" i="1"/>
  <c r="J42" i="1"/>
  <c r="H42" i="1"/>
  <c r="O41" i="1"/>
  <c r="L41" i="1"/>
  <c r="K41" i="1"/>
  <c r="J41" i="1"/>
  <c r="H41" i="1"/>
  <c r="O40" i="1"/>
  <c r="L40" i="1"/>
  <c r="K40" i="1"/>
  <c r="J40" i="1"/>
  <c r="H40" i="1"/>
  <c r="O39" i="1"/>
  <c r="N39" i="1"/>
  <c r="L39" i="1"/>
  <c r="K39" i="1"/>
  <c r="J39" i="1"/>
  <c r="H39" i="1"/>
  <c r="O38" i="1"/>
  <c r="N38" i="1"/>
  <c r="L38" i="1"/>
  <c r="K38" i="1"/>
  <c r="J38" i="1"/>
  <c r="H38" i="1"/>
  <c r="O37" i="1"/>
  <c r="N37" i="1"/>
  <c r="L37" i="1"/>
  <c r="K37" i="1"/>
  <c r="J37" i="1"/>
  <c r="H37" i="1"/>
  <c r="O36" i="1"/>
  <c r="N36" i="1"/>
  <c r="L36" i="1"/>
  <c r="K36" i="1"/>
  <c r="J36" i="1"/>
  <c r="H36" i="1"/>
  <c r="O35" i="1"/>
  <c r="N35" i="1"/>
  <c r="L35" i="1"/>
  <c r="K35" i="1"/>
  <c r="J35" i="1"/>
  <c r="H35" i="1"/>
  <c r="O34" i="1"/>
  <c r="N34" i="1"/>
  <c r="L34" i="1"/>
  <c r="K34" i="1"/>
  <c r="J34" i="1"/>
  <c r="H34" i="1"/>
  <c r="O33" i="1"/>
  <c r="N33" i="1"/>
  <c r="L33" i="1"/>
  <c r="K33" i="1"/>
  <c r="J33" i="1"/>
  <c r="H33" i="1"/>
  <c r="O32" i="1"/>
  <c r="N32" i="1"/>
  <c r="L32" i="1"/>
  <c r="K32" i="1"/>
  <c r="J32" i="1"/>
  <c r="H32" i="1"/>
  <c r="O31" i="1"/>
  <c r="N31" i="1"/>
  <c r="L31" i="1"/>
  <c r="K31" i="1"/>
  <c r="J31" i="1"/>
  <c r="H31" i="1"/>
  <c r="O30" i="1"/>
  <c r="N30" i="1"/>
  <c r="L30" i="1"/>
  <c r="K30" i="1"/>
  <c r="J30" i="1"/>
  <c r="H30" i="1"/>
  <c r="O29" i="1"/>
  <c r="N29" i="1"/>
  <c r="L29" i="1"/>
  <c r="K29" i="1"/>
  <c r="J29" i="1"/>
  <c r="H29" i="1"/>
  <c r="O28" i="1"/>
  <c r="N28" i="1"/>
  <c r="L28" i="1"/>
  <c r="K28" i="1"/>
  <c r="J28" i="1"/>
  <c r="H28" i="1"/>
  <c r="O27" i="1"/>
  <c r="N27" i="1"/>
  <c r="L27" i="1"/>
  <c r="K27" i="1"/>
  <c r="J27" i="1"/>
  <c r="H27" i="1"/>
  <c r="O26" i="1"/>
  <c r="N26" i="1"/>
  <c r="L26" i="1"/>
  <c r="K26" i="1"/>
  <c r="J26" i="1"/>
  <c r="H26" i="1"/>
  <c r="O25" i="1"/>
  <c r="N25" i="1"/>
  <c r="L25" i="1"/>
  <c r="K25" i="1"/>
  <c r="J25" i="1"/>
  <c r="H25" i="1"/>
  <c r="O24" i="1"/>
  <c r="N24" i="1"/>
  <c r="L24" i="1"/>
  <c r="K24" i="1"/>
  <c r="J24" i="1"/>
  <c r="H24" i="1"/>
  <c r="O23" i="1"/>
  <c r="N23" i="1"/>
  <c r="L23" i="1"/>
  <c r="K23" i="1"/>
  <c r="J23" i="1"/>
  <c r="H23" i="1"/>
  <c r="O22" i="1"/>
  <c r="N22" i="1"/>
  <c r="L22" i="1"/>
  <c r="K22" i="1"/>
  <c r="J22" i="1"/>
  <c r="H22" i="1"/>
  <c r="O21" i="1"/>
  <c r="N21" i="1"/>
  <c r="L21" i="1"/>
  <c r="K21" i="1"/>
  <c r="J21" i="1"/>
  <c r="H21" i="1"/>
  <c r="O20" i="1"/>
  <c r="N20" i="1"/>
  <c r="L20" i="1"/>
  <c r="K20" i="1"/>
  <c r="J20" i="1"/>
  <c r="H20" i="1"/>
  <c r="O19" i="1"/>
  <c r="N19" i="1"/>
  <c r="L19" i="1"/>
  <c r="K19" i="1"/>
  <c r="J19" i="1"/>
  <c r="H19" i="1"/>
  <c r="O18" i="1"/>
  <c r="N18" i="1"/>
  <c r="L18" i="1"/>
  <c r="K18" i="1"/>
  <c r="J18" i="1"/>
  <c r="H18" i="1"/>
  <c r="O17" i="1"/>
  <c r="N17" i="1"/>
  <c r="L17" i="1"/>
  <c r="K17" i="1"/>
  <c r="J17" i="1"/>
  <c r="H17" i="1"/>
  <c r="O16" i="1"/>
  <c r="N16" i="1"/>
  <c r="L16" i="1"/>
  <c r="K16" i="1"/>
  <c r="J16" i="1"/>
  <c r="H16" i="1"/>
  <c r="O15" i="1"/>
  <c r="N15" i="1"/>
  <c r="L15" i="1"/>
  <c r="K15" i="1"/>
  <c r="J15" i="1"/>
  <c r="H15" i="1"/>
  <c r="O14" i="1"/>
  <c r="N14" i="1"/>
  <c r="L14" i="1"/>
  <c r="K14" i="1"/>
  <c r="J14" i="1"/>
  <c r="I14" i="1"/>
  <c r="H14" i="1"/>
  <c r="O13" i="1"/>
  <c r="L13" i="1"/>
  <c r="K13" i="1"/>
  <c r="J13" i="1"/>
  <c r="H13" i="1"/>
  <c r="O12" i="1"/>
  <c r="N12" i="1"/>
  <c r="L12" i="1"/>
  <c r="K12" i="1"/>
  <c r="J12" i="1"/>
  <c r="H12" i="1"/>
  <c r="O11" i="1"/>
  <c r="N11" i="1"/>
  <c r="L11" i="1"/>
  <c r="K11" i="1"/>
  <c r="J11" i="1"/>
  <c r="H11" i="1"/>
  <c r="O10" i="1"/>
  <c r="N10" i="1"/>
  <c r="L10" i="1"/>
  <c r="K10" i="1"/>
  <c r="J10" i="1"/>
  <c r="H10" i="1"/>
  <c r="O9" i="1"/>
  <c r="N9" i="1"/>
  <c r="L9" i="1"/>
  <c r="K9" i="1"/>
  <c r="J9" i="1"/>
  <c r="H9" i="1"/>
  <c r="O8" i="1"/>
  <c r="N8" i="1"/>
  <c r="L8" i="1"/>
  <c r="K8" i="1"/>
  <c r="J8" i="1"/>
  <c r="H8" i="1"/>
  <c r="O7" i="1"/>
  <c r="N7" i="1"/>
  <c r="L7" i="1"/>
  <c r="K7" i="1"/>
  <c r="J7" i="1"/>
  <c r="H7" i="1"/>
  <c r="O6" i="1"/>
  <c r="N6" i="1"/>
  <c r="L6" i="1"/>
  <c r="K6" i="1"/>
  <c r="J6" i="1"/>
  <c r="H6" i="1"/>
  <c r="O5" i="1"/>
  <c r="N5" i="1"/>
  <c r="L5" i="1"/>
  <c r="K5" i="1"/>
  <c r="J5" i="1"/>
  <c r="H5" i="1"/>
  <c r="O4" i="1"/>
  <c r="N4" i="1"/>
  <c r="L4" i="1"/>
  <c r="K4" i="1"/>
  <c r="J4" i="1"/>
  <c r="H4" i="1"/>
  <c r="O3" i="1"/>
  <c r="N3" i="1"/>
  <c r="L3" i="1"/>
  <c r="K3" i="1"/>
  <c r="J3" i="1"/>
  <c r="H3" i="1"/>
  <c r="O2" i="1"/>
  <c r="N2" i="1"/>
  <c r="L2" i="1"/>
  <c r="K2" i="1"/>
  <c r="J2" i="1"/>
  <c r="H2" i="1"/>
</calcChain>
</file>

<file path=xl/sharedStrings.xml><?xml version="1.0" encoding="utf-8"?>
<sst xmlns="http://schemas.openxmlformats.org/spreadsheetml/2006/main" count="1956" uniqueCount="242">
  <si>
    <t>https://one.google.com/about/plans?g1_landing_page=0</t>
  </si>
  <si>
    <t>https://vrew.voyagerx.com/ko/payment/pricepolicy</t>
  </si>
  <si>
    <t>1. 기존 존재 상품과 품명, 라이센스 영문표기를 통일(복붙을 이용해야 실수가 없습니다~)</t>
  </si>
  <si>
    <t>edu_pro_school_and_district</t>
  </si>
  <si>
    <t>https://pictory.ai/pricing</t>
  </si>
  <si>
    <t>pro_1_user_VR_AR_merge_cube</t>
  </si>
  <si>
    <t>https://gitmind.com/pricing</t>
  </si>
  <si>
    <t>max_for_higher_ed_educators</t>
  </si>
  <si>
    <t>https://www.gpsquiz.com/</t>
  </si>
  <si>
    <t>https://mizou.com/explore</t>
  </si>
  <si>
    <t>https://www.videostudiopro.com/en/products/videostudio/ultimate/</t>
  </si>
  <si>
    <t>https://www.solarsystemscope.com/download</t>
  </si>
  <si>
    <t>https://colab.research.google.com/signup</t>
  </si>
  <si>
    <t>busy_teacher</t>
  </si>
  <si>
    <t>solo_teacher</t>
  </si>
  <si>
    <t>price_currency</t>
  </si>
  <si>
    <t>adobe_premiere</t>
  </si>
  <si>
    <t>(마스터계정 1개 제공)</t>
  </si>
  <si>
    <t>google_colab</t>
  </si>
  <si>
    <t>pro_unlimited</t>
  </si>
  <si>
    <t>adobe_photoshop</t>
  </si>
  <si>
    <t>liveworksheets</t>
  </si>
  <si>
    <t>subscription</t>
  </si>
  <si>
    <t>8400M_tokens</t>
  </si>
  <si>
    <t>google_drive</t>
  </si>
  <si>
    <t>(11개 이상 할인가 적용)</t>
  </si>
  <si>
    <t>(20 teachers)</t>
  </si>
  <si>
    <t>team_flexible</t>
  </si>
  <si>
    <t>adobe_acrobat</t>
  </si>
  <si>
    <t>motionelements</t>
  </si>
  <si>
    <t>polleverywhere</t>
  </si>
  <si>
    <t>hookpad_books</t>
  </si>
  <si>
    <t>7560M_tokens</t>
  </si>
  <si>
    <t>(한양여자대학교 전용 가격)</t>
  </si>
  <si>
    <t>video_scribe</t>
  </si>
  <si>
    <t>(춘천SW미래전용가격)</t>
  </si>
  <si>
    <t>- 영어 소문자만 이용</t>
  </si>
  <si>
    <t>final_cut_pro</t>
  </si>
  <si>
    <t>360_presenter</t>
  </si>
  <si>
    <t>(아라정보기술 전용 가격)</t>
  </si>
  <si>
    <t>paint_ex_ver_3</t>
  </si>
  <si>
    <t>365_personal</t>
  </si>
  <si>
    <t>(고창북고등학교 전용 가격)</t>
  </si>
  <si>
    <t>individual_plan</t>
  </si>
  <si>
    <t>teacher_premium</t>
  </si>
  <si>
    <t>classroomscreen</t>
  </si>
  <si>
    <t>starry night</t>
  </si>
  <si>
    <t>(제주자치도청 전용 가격)</t>
  </si>
  <si>
    <t>wolframalpha</t>
  </si>
  <si>
    <t>360_standard</t>
  </si>
  <si>
    <t>(대구교육대학교 전용 가격)</t>
  </si>
  <si>
    <t>(대구교육대학교 연장 가격)</t>
  </si>
  <si>
    <t>book_creator</t>
  </si>
  <si>
    <t>educational_pro</t>
  </si>
  <si>
    <t>(부산대학교 전용 가격)</t>
  </si>
  <si>
    <t>(한국남동발전 전용 가격)</t>
  </si>
  <si>
    <t>professional</t>
  </si>
  <si>
    <t>(최소2인부터구매가능)</t>
  </si>
  <si>
    <t>sora</t>
  </si>
  <si>
    <t>1_year</t>
  </si>
  <si>
    <t>Premium</t>
  </si>
  <si>
    <t>notion</t>
  </si>
  <si>
    <t>suno</t>
  </si>
  <si>
    <t>gamma</t>
  </si>
  <si>
    <t>zoom</t>
  </si>
  <si>
    <t>(신규)</t>
  </si>
  <si>
    <t>youtube</t>
  </si>
  <si>
    <t>vrew</t>
  </si>
  <si>
    <t>pro_8</t>
  </si>
  <si>
    <t>pika</t>
  </si>
  <si>
    <t>kahoot</t>
  </si>
  <si>
    <t>blooket</t>
  </si>
  <si>
    <t>copilot</t>
  </si>
  <si>
    <t>gold</t>
  </si>
  <si>
    <t>capcut</t>
  </si>
  <si>
    <t>360_pro</t>
  </si>
  <si>
    <t>quizlet</t>
  </si>
  <si>
    <t>basic</t>
  </si>
  <si>
    <t>nearpod</t>
  </si>
  <si>
    <t>netflix</t>
  </si>
  <si>
    <t>silver</t>
  </si>
  <si>
    <t>claude</t>
  </si>
  <si>
    <t>d_id</t>
  </si>
  <si>
    <t>quizn</t>
  </si>
  <si>
    <t>desktop</t>
  </si>
  <si>
    <t>team</t>
  </si>
  <si>
    <t>lite</t>
  </si>
  <si>
    <t>seterra</t>
  </si>
  <si>
    <t>canva</t>
  </si>
  <si>
    <t>padlet</t>
  </si>
  <si>
    <t>grade</t>
  </si>
  <si>
    <t>plus</t>
  </si>
  <si>
    <t>라이센스</t>
  </si>
  <si>
    <t>month</t>
  </si>
  <si>
    <t>price</t>
  </si>
  <si>
    <t>(취급폐지)</t>
  </si>
  <si>
    <t>chatgpt</t>
  </si>
  <si>
    <t>monthly</t>
  </si>
  <si>
    <t>dacon</t>
  </si>
  <si>
    <t>starter</t>
  </si>
  <si>
    <t>yearly</t>
  </si>
  <si>
    <t>pro_edu</t>
  </si>
  <si>
    <t>deepl</t>
  </si>
  <si>
    <t>class</t>
  </si>
  <si>
    <t>Annual</t>
  </si>
  <si>
    <t>gitmind</t>
  </si>
  <si>
    <t>gimkit</t>
  </si>
  <si>
    <t>school</t>
  </si>
  <si>
    <t>max_v13</t>
  </si>
  <si>
    <t>gpsquiz</t>
  </si>
  <si>
    <t>사이트 안열림</t>
  </si>
  <si>
    <t>premium</t>
  </si>
  <si>
    <t>hookpad</t>
  </si>
  <si>
    <t>gather</t>
  </si>
  <si>
    <t>kami</t>
  </si>
  <si>
    <t>https://www.mindmeister.com/pricing?utm_source=Google_Ads&amp;utm_medium=Paid_Search&amp;utm_campaign=WW_en_PBPQ_GA_SS_MM&amp;utm_term=mindmeister%20pro&amp;utm_campaign=WW_en_PBPQ_GA_SS_MM&amp;utm_source=adwords&amp;utm_medium=ppc&amp;hsa_acc=1500715290&amp;hsa_cam=2090540848&amp;hsa_grp=150195715616&amp;hsa_ad=660603322071&amp;hsa_src=g&amp;hsa_tgt=aud-627273655912:kwd-300299195020&amp;hsa_kw=mindmeister%20pro&amp;hsa_mt=e&amp;hsa_net=adwords&amp;hsa_ver=3&amp;gad_source=1&amp;gclid=Cj0KCQjwxqayBhDFARIsAANWRnSExfPJbyZ5FLyQDkRMj43oOppW2flO2bfMhRgdrt6AnFq0E7raz-MaAoRMEALw_wcB</t>
  </si>
  <si>
    <t>ultimate_2023_eternal</t>
  </si>
  <si>
    <t>java_bedrock_launcher</t>
  </si>
  <si>
    <t>(unlimited teachers)</t>
  </si>
  <si>
    <t>max_v13_and_mind_v11</t>
  </si>
  <si>
    <t>adobe_creative_cloud</t>
  </si>
  <si>
    <t>premier_for_teachers</t>
  </si>
  <si>
    <t>https://icograms.com/pricing</t>
  </si>
  <si>
    <t>https://www.edrawsoft.com/ad/pricing-edrawmax.html?_gl=1*vewnmp*_up*MQ..&amp;gclid=Cj0KCQjwxqayBhDFARIsAANWRnRrl4k7VTWR4rmFfDVrCB9ZbFHyOsrP7SEi7GhZx2uSmSFmlNCGzfQaAoeIEALw_wcB</t>
  </si>
  <si>
    <t>https://www.geoguessr.com/pro</t>
  </si>
  <si>
    <t>https://www.grammarly.com/plans</t>
  </si>
  <si>
    <t>(1 teacher and 100 students)</t>
  </si>
  <si>
    <t>https://flutterflow.io/pricing</t>
  </si>
  <si>
    <t>https://www.peardeck.com/pricing</t>
  </si>
  <si>
    <t>https://www.socrative.com/plans/</t>
  </si>
  <si>
    <t>https://wordwall.net/price-plans</t>
  </si>
  <si>
    <t>https://www.kamiapp.com/pricing/</t>
  </si>
  <si>
    <t>cospaces는 직판 시스템 이용하므로 price 가 필요없음</t>
  </si>
  <si>
    <t>(이유:품명,라이센스 이름 상이하면 시스템 인식이 안되거든요~)</t>
  </si>
  <si>
    <t>https://www.videoscribe.co/pricing/</t>
  </si>
  <si>
    <t>2tb</t>
  </si>
  <si>
    <t>-</t>
  </si>
  <si>
    <t>zep</t>
  </si>
  <si>
    <t>no</t>
  </si>
  <si>
    <t>개월수</t>
  </si>
  <si>
    <t>유저수</t>
  </si>
  <si>
    <t>sw</t>
  </si>
  <si>
    <t>메모</t>
  </si>
  <si>
    <t>규격</t>
  </si>
  <si>
    <t>krw</t>
  </si>
  <si>
    <t>ea</t>
  </si>
  <si>
    <t>usd</t>
  </si>
  <si>
    <t>품명</t>
  </si>
  <si>
    <t>pro</t>
  </si>
  <si>
    <t>https://www.hooktheory.com/hookpad/buy</t>
  </si>
  <si>
    <t>https://tooning.io/tooning-price-plan</t>
  </si>
  <si>
    <t>https://www.clipstudio.net/en/purchase/</t>
  </si>
  <si>
    <t>https://www.gimkit.com/group/pricing</t>
  </si>
  <si>
    <t>https://www.d-id.com/pricing/studio/</t>
  </si>
  <si>
    <t>https://explaineverything.com/pricing/</t>
  </si>
  <si>
    <t>인디비쥬얼 12.9/월 (연계약) 팀 15.9/(연계약)</t>
  </si>
  <si>
    <t>https://www.spatial.io/pricing</t>
  </si>
  <si>
    <t>2. 기존 존재 상품이 없다면 아래 규칙에 맞춰 기입</t>
  </si>
  <si>
    <t>date_added</t>
  </si>
  <si>
    <t>(충전 후 소진형)</t>
  </si>
  <si>
    <t>chatgpt_api</t>
  </si>
  <si>
    <t>price_type</t>
  </si>
  <si>
    <t>team_annual</t>
  </si>
  <si>
    <t>standard</t>
  </si>
  <si>
    <t>advanced</t>
  </si>
  <si>
    <t>edrawsoft</t>
  </si>
  <si>
    <t>all_app_edu</t>
  </si>
  <si>
    <t>flutterflow</t>
  </si>
  <si>
    <t>(영구 라이선스)</t>
  </si>
  <si>
    <t>edpuzzle</t>
  </si>
  <si>
    <t>pro_teacher</t>
  </si>
  <si>
    <t>hooktheory</t>
  </si>
  <si>
    <t>geoguess</t>
  </si>
  <si>
    <t>department</t>
  </si>
  <si>
    <t>grammarly</t>
  </si>
  <si>
    <t>teacherplan</t>
  </si>
  <si>
    <t>kinemaster</t>
  </si>
  <si>
    <t>k12-premium</t>
  </si>
  <si>
    <t>prezi_edu</t>
  </si>
  <si>
    <t>plickers</t>
  </si>
  <si>
    <t>mindmeister</t>
  </si>
  <si>
    <t>icograms</t>
  </si>
  <si>
    <t>pictory_ai</t>
  </si>
  <si>
    <t>platinum</t>
  </si>
  <si>
    <t>whimsical</t>
  </si>
  <si>
    <t>videostudio</t>
  </si>
  <si>
    <t>teachermade</t>
  </si>
  <si>
    <t>runway_gen2</t>
  </si>
  <si>
    <t>classroom</t>
  </si>
  <si>
    <t>pro_premium</t>
  </si>
  <si>
    <t>pro-30seats</t>
  </si>
  <si>
    <t>360_pro_max</t>
  </si>
  <si>
    <t>microsoft</t>
  </si>
  <si>
    <t>plus_flex</t>
  </si>
  <si>
    <t>pro_ver_3</t>
  </si>
  <si>
    <t>(기존계정갱신)</t>
  </si>
  <si>
    <t>disney_plus</t>
  </si>
  <si>
    <t>midjourney</t>
  </si>
  <si>
    <t>app_store</t>
  </si>
  <si>
    <t>(영구라이선스)</t>
  </si>
  <si>
    <t>business</t>
  </si>
  <si>
    <t>mentimeter</t>
  </si>
  <si>
    <t>wordwall</t>
  </si>
  <si>
    <t>miricanvas</t>
  </si>
  <si>
    <t>cospaces</t>
  </si>
  <si>
    <t>supporter</t>
  </si>
  <si>
    <t>notion AI</t>
  </si>
  <si>
    <t>minecraft</t>
  </si>
  <si>
    <t>ilovepdf</t>
  </si>
  <si>
    <t>version_11</t>
  </si>
  <si>
    <t>socrative</t>
  </si>
  <si>
    <t xml:space="preserve">craiyon </t>
  </si>
  <si>
    <t>pear_deck</t>
  </si>
  <si>
    <t>individual</t>
  </si>
  <si>
    <t>(논산 벌곡초등학교 전용 가격)</t>
  </si>
  <si>
    <t>price_table_link</t>
  </si>
  <si>
    <t>clip_studio_paint</t>
  </si>
  <si>
    <t>(전남에너지고등학교 전용 가격)</t>
  </si>
  <si>
    <t>individual_teacher</t>
  </si>
  <si>
    <t>deluxe_collection</t>
  </si>
  <si>
    <t>max_for_teachers</t>
  </si>
  <si>
    <t>(광주 서강중학교 전용 가격)</t>
  </si>
  <si>
    <t>(500개 이상 할인가 적용)</t>
  </si>
  <si>
    <t>educational_basic</t>
  </si>
  <si>
    <t>keyboard_maestro</t>
  </si>
  <si>
    <t>explain_everything</t>
  </si>
  <si>
    <t>- 띄어쓰기 대신 "_" 를 이용</t>
  </si>
  <si>
    <t>solar_system_scope</t>
  </si>
  <si>
    <t>(대구교육대학원 학생 1500 )</t>
  </si>
  <si>
    <t>https://quizizz.com/admin</t>
  </si>
  <si>
    <t>기존 존재 상품과 품명, 라이센스 영문표기를 통일 (복붙 이용할 것, 영어 소문자)</t>
  </si>
  <si>
    <t>https://www.liveworksheets.com/subscriptions</t>
  </si>
  <si>
    <t>figma</t>
  </si>
  <si>
    <t>tooning</t>
  </si>
  <si>
    <t>annual</t>
  </si>
  <si>
    <t>(취급예정)</t>
  </si>
  <si>
    <t>quizizz</t>
  </si>
  <si>
    <t>mizou</t>
  </si>
  <si>
    <t>로그인필요</t>
  </si>
  <si>
    <t>spatial</t>
  </si>
  <si>
    <t>구글계정필요</t>
  </si>
  <si>
    <t>가격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</si>
</sst>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_-;_-@"/>
  </numFmts>
  <fonts count="12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u/>
      <sz val="11"/>
      <color rgb="FF0000FF"/>
      <name val="Malgun Gothic"/>
      <family val="3"/>
      <charset val="129"/>
    </font>
    <font>
      <sz val="12"/>
      <color rgb="FF000000"/>
      <name val="Malgun Gothic"/>
      <family val="3"/>
      <charset val="129"/>
    </font>
    <font>
      <u/>
      <sz val="11"/>
      <color rgb="FF0000FF"/>
      <name val="Calibri"/>
    </font>
    <font>
      <sz val="9"/>
      <color rgb="FF000000"/>
      <name val="Calibri"/>
    </font>
    <font>
      <b/>
      <sz val="11"/>
      <color rgb="FF000000"/>
      <name val="&quot;Malgun Gothic&quot;"/>
    </font>
    <font>
      <sz val="7"/>
      <color rgb="FF000000"/>
      <name val="Calibri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3" fontId="0" fillId="0" borderId="1" xfId="0" applyNumberFormat="1" applyBorder="1">
      <alignment vertical="center"/>
    </xf>
    <xf numFmtId="176" fontId="1" fillId="3" borderId="0" xfId="0" applyNumberFormat="1" applyFont="1" applyFill="1">
      <alignment vertical="center"/>
    </xf>
    <xf numFmtId="3" fontId="1" fillId="3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1" fillId="4" borderId="0" xfId="0" applyFont="1" applyFill="1">
      <alignment vertical="center"/>
    </xf>
    <xf numFmtId="176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4" fontId="0" fillId="0" borderId="0" xfId="0" applyNumberFormat="1">
      <alignment vertical="center"/>
    </xf>
    <xf numFmtId="0" fontId="7" fillId="0" borderId="0" xfId="0" applyFont="1">
      <alignment vertical="center"/>
    </xf>
    <xf numFmtId="3" fontId="0" fillId="0" borderId="1" xfId="0" applyNumberFormat="1" applyBorder="1" applyAlignment="1">
      <alignment horizontal="right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9" fillId="5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0" fillId="5" borderId="1" xfId="0" applyFill="1" applyBorder="1">
      <alignment vertical="center"/>
    </xf>
    <xf numFmtId="0" fontId="10" fillId="0" borderId="1" xfId="0" applyFont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ammarly.com/plans" TargetMode="External"/><Relationship Id="rId18" Type="http://schemas.openxmlformats.org/officeDocument/2006/relationships/hyperlink" Target="https://www.liveworksheets.com/subscriptions" TargetMode="External"/><Relationship Id="rId26" Type="http://schemas.openxmlformats.org/officeDocument/2006/relationships/hyperlink" Target="https://www.clipstudio.net/en/purchase/" TargetMode="External"/><Relationship Id="rId39" Type="http://schemas.openxmlformats.org/officeDocument/2006/relationships/hyperlink" Target="https://mizou.com/explore" TargetMode="External"/><Relationship Id="rId21" Type="http://schemas.openxmlformats.org/officeDocument/2006/relationships/hyperlink" Target="https://pictory.ai/pricing" TargetMode="External"/><Relationship Id="rId34" Type="http://schemas.openxmlformats.org/officeDocument/2006/relationships/hyperlink" Target="https://www.socrative.com/plans/" TargetMode="External"/><Relationship Id="rId42" Type="http://schemas.openxmlformats.org/officeDocument/2006/relationships/hyperlink" Target="https://www.spatial.io/pricing" TargetMode="External"/><Relationship Id="rId7" Type="http://schemas.openxmlformats.org/officeDocument/2006/relationships/hyperlink" Target="https://gitmind.com/pricing" TargetMode="External"/><Relationship Id="rId2" Type="http://schemas.openxmlformats.org/officeDocument/2006/relationships/hyperlink" Target="https://www.edrawsoft.com/ad/pricing-edrawmax.html?_gl=1*vewnmp*_up*MQ..&amp;gclid=Cj0KCQjwxqayBhDFARIsAANWRnRrl4k7VTWR4rmFfDVrCB9ZbFHyOsrP7SEi7GhZx2uSmSFmlNCGzfQaAoeIEALw_wcB" TargetMode="External"/><Relationship Id="rId16" Type="http://schemas.openxmlformats.org/officeDocument/2006/relationships/hyperlink" Target="https://icograms.com/pricing" TargetMode="External"/><Relationship Id="rId29" Type="http://schemas.openxmlformats.org/officeDocument/2006/relationships/hyperlink" Target="https://www.d-id.com/pricing/studio/" TargetMode="External"/><Relationship Id="rId1" Type="http://schemas.openxmlformats.org/officeDocument/2006/relationships/hyperlink" Target="https://www.edrawsoft.com/ad/pricing-edrawmax.html?_gl=1*vewnmp*_up*MQ..&amp;gclid=Cj0KCQjwxqayBhDFARIsAANWRnRrl4k7VTWR4rmFfDVrCB9ZbFHyOsrP7SEi7GhZx2uSmSFmlNCGzfQaAoeIEALw_wcB" TargetMode="External"/><Relationship Id="rId6" Type="http://schemas.openxmlformats.org/officeDocument/2006/relationships/hyperlink" Target="https://www.geoguessr.com/pro" TargetMode="External"/><Relationship Id="rId11" Type="http://schemas.openxmlformats.org/officeDocument/2006/relationships/hyperlink" Target="https://one.google.com/about/plans?g1_landing_page=0" TargetMode="External"/><Relationship Id="rId24" Type="http://schemas.openxmlformats.org/officeDocument/2006/relationships/hyperlink" Target="https://vrew.voyagerx.com/ko/payment/pricepolicy" TargetMode="External"/><Relationship Id="rId32" Type="http://schemas.openxmlformats.org/officeDocument/2006/relationships/hyperlink" Target="https://www.d-id.com/pricing/studio/" TargetMode="External"/><Relationship Id="rId37" Type="http://schemas.openxmlformats.org/officeDocument/2006/relationships/hyperlink" Target="https://mizou.com/explore" TargetMode="External"/><Relationship Id="rId40" Type="http://schemas.openxmlformats.org/officeDocument/2006/relationships/hyperlink" Target="https://www.peardeck.com/pricing" TargetMode="External"/><Relationship Id="rId45" Type="http://schemas.openxmlformats.org/officeDocument/2006/relationships/hyperlink" Target="https://tooning.io/tooning-price-plan" TargetMode="External"/><Relationship Id="rId5" Type="http://schemas.openxmlformats.org/officeDocument/2006/relationships/hyperlink" Target="https://flutterflow.io/pricing" TargetMode="External"/><Relationship Id="rId15" Type="http://schemas.openxmlformats.org/officeDocument/2006/relationships/hyperlink" Target="https://www.hooktheory.com/hookpad/buy" TargetMode="External"/><Relationship Id="rId23" Type="http://schemas.openxmlformats.org/officeDocument/2006/relationships/hyperlink" Target="https://www.solarsystemscope.com/download" TargetMode="External"/><Relationship Id="rId28" Type="http://schemas.openxmlformats.org/officeDocument/2006/relationships/hyperlink" Target="https://wordwall.net/price-plans" TargetMode="External"/><Relationship Id="rId36" Type="http://schemas.openxmlformats.org/officeDocument/2006/relationships/hyperlink" Target="https://mizou.com/explore" TargetMode="External"/><Relationship Id="rId10" Type="http://schemas.openxmlformats.org/officeDocument/2006/relationships/hyperlink" Target="https://colab.research.google.com/signup" TargetMode="External"/><Relationship Id="rId19" Type="http://schemas.openxmlformats.org/officeDocument/2006/relationships/hyperlink" Target="https://www.liveworksheets.com/subscriptions" TargetMode="External"/><Relationship Id="rId31" Type="http://schemas.openxmlformats.org/officeDocument/2006/relationships/hyperlink" Target="https://www.d-id.com/pricing/studio/" TargetMode="External"/><Relationship Id="rId44" Type="http://schemas.openxmlformats.org/officeDocument/2006/relationships/hyperlink" Target="https://tooning.io/tooning-price-plan" TargetMode="External"/><Relationship Id="rId4" Type="http://schemas.openxmlformats.org/officeDocument/2006/relationships/hyperlink" Target="https://explaineverything.com/pricing/" TargetMode="External"/><Relationship Id="rId9" Type="http://schemas.openxmlformats.org/officeDocument/2006/relationships/hyperlink" Target="https://www.gimkit.com/group/pricing" TargetMode="External"/><Relationship Id="rId14" Type="http://schemas.openxmlformats.org/officeDocument/2006/relationships/hyperlink" Target="https://www.hooktheory.com/hookpad/buy" TargetMode="External"/><Relationship Id="rId22" Type="http://schemas.openxmlformats.org/officeDocument/2006/relationships/hyperlink" Target="https://www.solarsystemscope.com/download" TargetMode="External"/><Relationship Id="rId27" Type="http://schemas.openxmlformats.org/officeDocument/2006/relationships/hyperlink" Target="https://www.clipstudio.net/en/purchase/" TargetMode="External"/><Relationship Id="rId30" Type="http://schemas.openxmlformats.org/officeDocument/2006/relationships/hyperlink" Target="https://www.d-id.com/pricing/studio/" TargetMode="External"/><Relationship Id="rId35" Type="http://schemas.openxmlformats.org/officeDocument/2006/relationships/hyperlink" Target="https://www.d-id.com/pricing/studio/" TargetMode="External"/><Relationship Id="rId43" Type="http://schemas.openxmlformats.org/officeDocument/2006/relationships/hyperlink" Target="https://www.videoscribe.co/pricing/" TargetMode="External"/><Relationship Id="rId8" Type="http://schemas.openxmlformats.org/officeDocument/2006/relationships/hyperlink" Target="https://www.gimkit.com/group/pricing" TargetMode="External"/><Relationship Id="rId3" Type="http://schemas.openxmlformats.org/officeDocument/2006/relationships/hyperlink" Target="https://explaineverything.com/pricing/" TargetMode="External"/><Relationship Id="rId12" Type="http://schemas.openxmlformats.org/officeDocument/2006/relationships/hyperlink" Target="https://www.gpsquiz.com/" TargetMode="External"/><Relationship Id="rId17" Type="http://schemas.openxmlformats.org/officeDocument/2006/relationships/hyperlink" Target="https://www.kamiapp.com/pricing/" TargetMode="External"/><Relationship Id="rId25" Type="http://schemas.openxmlformats.org/officeDocument/2006/relationships/hyperlink" Target="https://www.videostudiopro.com/en/products/videostudio/ultimate/" TargetMode="External"/><Relationship Id="rId33" Type="http://schemas.openxmlformats.org/officeDocument/2006/relationships/hyperlink" Target="https://www.d-id.com/pricing/studio/" TargetMode="External"/><Relationship Id="rId38" Type="http://schemas.openxmlformats.org/officeDocument/2006/relationships/hyperlink" Target="https://mizou.com/explore" TargetMode="External"/><Relationship Id="rId20" Type="http://schemas.openxmlformats.org/officeDocument/2006/relationships/hyperlink" Target="https://www.mindmeister.com/pricing?utm_source=Google_Ads&amp;utm_medium=Paid_Search&amp;utm_campaign=WW_en_PBPQ_GA_SS_MM&amp;utm_term=mindmeister%20pro&amp;utm_campaign=WW_en_PBPQ_GA_SS_MM&amp;utm_source=adwords&amp;utm_medium=ppc&amp;hsa_acc=1500715290&amp;hsa_cam=2090540848&amp;hsa_grp=150" TargetMode="External"/><Relationship Id="rId41" Type="http://schemas.openxmlformats.org/officeDocument/2006/relationships/hyperlink" Target="https://quizizz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689"/>
  <sheetViews>
    <sheetView tabSelected="1" topLeftCell="G1" zoomScaleNormal="100" zoomScaleSheetLayoutView="75" workbookViewId="0">
      <pane ySplit="1" topLeftCell="A520" activePane="bottomLeft" state="frozen"/>
      <selection pane="bottomLeft" activeCell="H522" sqref="H522"/>
    </sheetView>
  </sheetViews>
  <sheetFormatPr defaultColWidth="14.453125" defaultRowHeight="15" customHeight="1" outlineLevelRow="1"/>
  <cols>
    <col min="1" max="1" width="86.453125" hidden="1" customWidth="1"/>
    <col min="2" max="2" width="6.81640625" customWidth="1"/>
    <col min="3" max="3" width="26.7265625" customWidth="1"/>
    <col min="4" max="4" width="28.7265625" customWidth="1"/>
    <col min="5" max="6" width="8" customWidth="1"/>
    <col min="7" max="7" width="26" customWidth="1"/>
    <col min="8" max="8" width="57.81640625" customWidth="1"/>
    <col min="9" max="9" width="14" customWidth="1"/>
    <col min="10" max="16" width="17.08984375" customWidth="1"/>
    <col min="17" max="17" width="10.453125" customWidth="1"/>
    <col min="18" max="27" width="9" customWidth="1"/>
  </cols>
  <sheetData>
    <row r="1" spans="1:27" ht="20.25" customHeight="1">
      <c r="A1" s="1"/>
      <c r="B1" s="2" t="s">
        <v>138</v>
      </c>
      <c r="C1" s="3" t="s">
        <v>147</v>
      </c>
      <c r="D1" s="4" t="s">
        <v>92</v>
      </c>
      <c r="E1" s="4" t="s">
        <v>140</v>
      </c>
      <c r="F1" s="4" t="s">
        <v>139</v>
      </c>
      <c r="G1" s="4" t="s">
        <v>142</v>
      </c>
      <c r="H1" s="4" t="s">
        <v>143</v>
      </c>
      <c r="I1" s="4" t="s">
        <v>241</v>
      </c>
      <c r="J1" s="4" t="s">
        <v>141</v>
      </c>
      <c r="K1" s="4" t="s">
        <v>90</v>
      </c>
      <c r="L1" s="4" t="s">
        <v>145</v>
      </c>
      <c r="M1" s="4" t="s">
        <v>94</v>
      </c>
      <c r="N1" s="4" t="s">
        <v>161</v>
      </c>
      <c r="O1" s="4" t="s">
        <v>93</v>
      </c>
      <c r="P1" s="4" t="s">
        <v>15</v>
      </c>
      <c r="Q1" s="1" t="s">
        <v>158</v>
      </c>
      <c r="R1" s="1" t="s">
        <v>215</v>
      </c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"/>
      <c r="B2" s="5">
        <v>1</v>
      </c>
      <c r="C2" s="5" t="s">
        <v>96</v>
      </c>
      <c r="D2" s="5" t="s">
        <v>91</v>
      </c>
      <c r="E2" s="5">
        <v>1</v>
      </c>
      <c r="F2" s="5">
        <v>1</v>
      </c>
      <c r="G2" s="5"/>
      <c r="H2" s="5" t="str">
        <f t="shared" ref="H2:H44" si="0">CONCATENATE(" ",C2," ",D2," ",E2," User ",F2," Month"," ",G2,"")</f>
        <v xml:space="preserve"> chatgpt plus 1 User 1 Month </v>
      </c>
      <c r="I2" s="6">
        <v>56800</v>
      </c>
      <c r="J2" s="7" t="str">
        <f t="shared" ref="J2:L2" si="1">C2</f>
        <v>chatgpt</v>
      </c>
      <c r="K2" s="7" t="str">
        <f t="shared" si="1"/>
        <v>plus</v>
      </c>
      <c r="L2" s="7">
        <f t="shared" si="1"/>
        <v>1</v>
      </c>
      <c r="M2" s="8">
        <v>20</v>
      </c>
      <c r="N2" s="8" t="str">
        <f t="shared" ref="N2:N12" si="2">IF(F2=12,"yearly","monthly")</f>
        <v>monthly</v>
      </c>
      <c r="O2" s="8">
        <f t="shared" ref="O2:O58" si="3">F2</f>
        <v>1</v>
      </c>
      <c r="P2" s="8" t="s">
        <v>146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.5" customHeight="1">
      <c r="A3" s="1"/>
      <c r="B3" s="5">
        <v>2</v>
      </c>
      <c r="C3" s="5" t="s">
        <v>96</v>
      </c>
      <c r="D3" s="5" t="s">
        <v>91</v>
      </c>
      <c r="E3" s="5">
        <v>1</v>
      </c>
      <c r="F3" s="5">
        <v>2</v>
      </c>
      <c r="G3" s="5"/>
      <c r="H3" s="5" t="str">
        <f t="shared" si="0"/>
        <v xml:space="preserve"> chatgpt plus 1 User 2 Month </v>
      </c>
      <c r="I3" s="6">
        <v>113600</v>
      </c>
      <c r="J3" s="7" t="str">
        <f t="shared" ref="J3:L3" si="4">C3</f>
        <v>chatgpt</v>
      </c>
      <c r="K3" s="7" t="str">
        <f t="shared" si="4"/>
        <v>plus</v>
      </c>
      <c r="L3" s="7">
        <f t="shared" si="4"/>
        <v>1</v>
      </c>
      <c r="M3" s="8">
        <v>20</v>
      </c>
      <c r="N3" s="8" t="str">
        <f t="shared" si="2"/>
        <v>monthly</v>
      </c>
      <c r="O3" s="8">
        <f t="shared" si="3"/>
        <v>2</v>
      </c>
      <c r="P3" s="8" t="s">
        <v>146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9.5" customHeight="1">
      <c r="A4" s="1"/>
      <c r="B4" s="5">
        <v>3</v>
      </c>
      <c r="C4" s="5" t="s">
        <v>96</v>
      </c>
      <c r="D4" s="5" t="s">
        <v>91</v>
      </c>
      <c r="E4" s="5">
        <v>1</v>
      </c>
      <c r="F4" s="5">
        <v>3</v>
      </c>
      <c r="G4" s="5"/>
      <c r="H4" s="5" t="str">
        <f t="shared" si="0"/>
        <v xml:space="preserve"> chatgpt plus 1 User 3 Month </v>
      </c>
      <c r="I4" s="6">
        <v>170400</v>
      </c>
      <c r="J4" s="7" t="str">
        <f t="shared" ref="J4:L4" si="5">C4</f>
        <v>chatgpt</v>
      </c>
      <c r="K4" s="7" t="str">
        <f t="shared" si="5"/>
        <v>plus</v>
      </c>
      <c r="L4" s="7">
        <f t="shared" si="5"/>
        <v>1</v>
      </c>
      <c r="M4" s="8">
        <v>20</v>
      </c>
      <c r="N4" s="8" t="str">
        <f t="shared" si="2"/>
        <v>monthly</v>
      </c>
      <c r="O4" s="8">
        <f t="shared" si="3"/>
        <v>3</v>
      </c>
      <c r="P4" s="8" t="s">
        <v>146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9.5" customHeight="1">
      <c r="A5" s="1"/>
      <c r="B5" s="5">
        <v>4</v>
      </c>
      <c r="C5" s="5" t="s">
        <v>96</v>
      </c>
      <c r="D5" s="5" t="s">
        <v>91</v>
      </c>
      <c r="E5" s="5">
        <v>1</v>
      </c>
      <c r="F5" s="5">
        <v>4</v>
      </c>
      <c r="G5" s="5"/>
      <c r="H5" s="5" t="str">
        <f t="shared" si="0"/>
        <v xml:space="preserve"> chatgpt plus 1 User 4 Month </v>
      </c>
      <c r="I5" s="6">
        <v>227200</v>
      </c>
      <c r="J5" s="7" t="str">
        <f t="shared" ref="J5:L5" si="6">C5</f>
        <v>chatgpt</v>
      </c>
      <c r="K5" s="7" t="str">
        <f t="shared" si="6"/>
        <v>plus</v>
      </c>
      <c r="L5" s="7">
        <f t="shared" si="6"/>
        <v>1</v>
      </c>
      <c r="M5" s="8">
        <v>20</v>
      </c>
      <c r="N5" s="8" t="str">
        <f t="shared" si="2"/>
        <v>monthly</v>
      </c>
      <c r="O5" s="8">
        <f t="shared" si="3"/>
        <v>4</v>
      </c>
      <c r="P5" s="8" t="s">
        <v>146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5" customHeight="1">
      <c r="A6" s="1"/>
      <c r="B6" s="5">
        <v>5</v>
      </c>
      <c r="C6" s="5" t="s">
        <v>96</v>
      </c>
      <c r="D6" s="5" t="s">
        <v>91</v>
      </c>
      <c r="E6" s="5">
        <v>1</v>
      </c>
      <c r="F6" s="5">
        <v>5</v>
      </c>
      <c r="G6" s="5"/>
      <c r="H6" s="5" t="str">
        <f t="shared" si="0"/>
        <v xml:space="preserve"> chatgpt plus 1 User 5 Month </v>
      </c>
      <c r="I6" s="6">
        <v>284000</v>
      </c>
      <c r="J6" s="7" t="str">
        <f t="shared" ref="J6:L6" si="7">C6</f>
        <v>chatgpt</v>
      </c>
      <c r="K6" s="7" t="str">
        <f t="shared" si="7"/>
        <v>plus</v>
      </c>
      <c r="L6" s="7">
        <f t="shared" si="7"/>
        <v>1</v>
      </c>
      <c r="M6" s="8">
        <v>20</v>
      </c>
      <c r="N6" s="8" t="str">
        <f t="shared" si="2"/>
        <v>monthly</v>
      </c>
      <c r="O6" s="8">
        <f t="shared" si="3"/>
        <v>5</v>
      </c>
      <c r="P6" s="8" t="s">
        <v>146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.5" customHeight="1">
      <c r="A7" s="1"/>
      <c r="B7" s="5">
        <v>6</v>
      </c>
      <c r="C7" s="5" t="s">
        <v>96</v>
      </c>
      <c r="D7" s="5" t="s">
        <v>91</v>
      </c>
      <c r="E7" s="5">
        <v>1</v>
      </c>
      <c r="F7" s="5">
        <v>6</v>
      </c>
      <c r="G7" s="5"/>
      <c r="H7" s="5" t="str">
        <f t="shared" si="0"/>
        <v xml:space="preserve"> chatgpt plus 1 User 6 Month </v>
      </c>
      <c r="I7" s="6">
        <v>340800</v>
      </c>
      <c r="J7" s="7" t="str">
        <f t="shared" ref="J7:L7" si="8">C7</f>
        <v>chatgpt</v>
      </c>
      <c r="K7" s="7" t="str">
        <f t="shared" si="8"/>
        <v>plus</v>
      </c>
      <c r="L7" s="7">
        <f t="shared" si="8"/>
        <v>1</v>
      </c>
      <c r="M7" s="8">
        <v>20</v>
      </c>
      <c r="N7" s="8" t="str">
        <f t="shared" si="2"/>
        <v>monthly</v>
      </c>
      <c r="O7" s="8">
        <f t="shared" si="3"/>
        <v>6</v>
      </c>
      <c r="P7" s="8" t="s">
        <v>146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.5" customHeight="1">
      <c r="A8" s="1"/>
      <c r="B8" s="5">
        <v>7</v>
      </c>
      <c r="C8" s="5" t="s">
        <v>96</v>
      </c>
      <c r="D8" s="5" t="s">
        <v>91</v>
      </c>
      <c r="E8" s="5">
        <v>1</v>
      </c>
      <c r="F8" s="5">
        <v>7</v>
      </c>
      <c r="G8" s="5"/>
      <c r="H8" s="5" t="str">
        <f t="shared" si="0"/>
        <v xml:space="preserve"> chatgpt plus 1 User 7 Month </v>
      </c>
      <c r="I8" s="6">
        <v>397600</v>
      </c>
      <c r="J8" s="7" t="str">
        <f t="shared" ref="J8:L8" si="9">C8</f>
        <v>chatgpt</v>
      </c>
      <c r="K8" s="7" t="str">
        <f t="shared" si="9"/>
        <v>plus</v>
      </c>
      <c r="L8" s="7">
        <f t="shared" si="9"/>
        <v>1</v>
      </c>
      <c r="M8" s="8">
        <v>20</v>
      </c>
      <c r="N8" s="8" t="str">
        <f t="shared" si="2"/>
        <v>monthly</v>
      </c>
      <c r="O8" s="8">
        <f t="shared" si="3"/>
        <v>7</v>
      </c>
      <c r="P8" s="8" t="s">
        <v>146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9.5" customHeight="1">
      <c r="A9" s="1"/>
      <c r="B9" s="5">
        <v>8</v>
      </c>
      <c r="C9" s="5" t="s">
        <v>96</v>
      </c>
      <c r="D9" s="5" t="s">
        <v>91</v>
      </c>
      <c r="E9" s="5">
        <v>1</v>
      </c>
      <c r="F9" s="5">
        <v>8</v>
      </c>
      <c r="G9" s="5"/>
      <c r="H9" s="5" t="str">
        <f t="shared" si="0"/>
        <v xml:space="preserve"> chatgpt plus 1 User 8 Month </v>
      </c>
      <c r="I9" s="6">
        <v>454400</v>
      </c>
      <c r="J9" s="7" t="str">
        <f t="shared" ref="J9:L9" si="10">C9</f>
        <v>chatgpt</v>
      </c>
      <c r="K9" s="7" t="str">
        <f t="shared" si="10"/>
        <v>plus</v>
      </c>
      <c r="L9" s="7">
        <f t="shared" si="10"/>
        <v>1</v>
      </c>
      <c r="M9" s="8">
        <v>20</v>
      </c>
      <c r="N9" s="8" t="str">
        <f t="shared" si="2"/>
        <v>monthly</v>
      </c>
      <c r="O9" s="8">
        <f t="shared" si="3"/>
        <v>8</v>
      </c>
      <c r="P9" s="8" t="s">
        <v>146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.5" customHeight="1">
      <c r="A10" s="1"/>
      <c r="B10" s="5">
        <v>9</v>
      </c>
      <c r="C10" s="5" t="s">
        <v>96</v>
      </c>
      <c r="D10" s="5" t="s">
        <v>91</v>
      </c>
      <c r="E10" s="5">
        <v>1</v>
      </c>
      <c r="F10" s="5">
        <v>9</v>
      </c>
      <c r="G10" s="5"/>
      <c r="H10" s="5" t="str">
        <f t="shared" si="0"/>
        <v xml:space="preserve"> chatgpt plus 1 User 9 Month </v>
      </c>
      <c r="I10" s="6">
        <v>511200</v>
      </c>
      <c r="J10" s="7" t="str">
        <f t="shared" ref="J10:L10" si="11">C10</f>
        <v>chatgpt</v>
      </c>
      <c r="K10" s="7" t="str">
        <f t="shared" si="11"/>
        <v>plus</v>
      </c>
      <c r="L10" s="7">
        <f t="shared" si="11"/>
        <v>1</v>
      </c>
      <c r="M10" s="8">
        <v>20</v>
      </c>
      <c r="N10" s="8" t="str">
        <f t="shared" si="2"/>
        <v>monthly</v>
      </c>
      <c r="O10" s="8">
        <f t="shared" si="3"/>
        <v>9</v>
      </c>
      <c r="P10" s="8" t="s">
        <v>146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9.5" customHeight="1">
      <c r="A11" s="1"/>
      <c r="B11" s="5">
        <v>10</v>
      </c>
      <c r="C11" s="5" t="s">
        <v>96</v>
      </c>
      <c r="D11" s="5" t="s">
        <v>91</v>
      </c>
      <c r="E11" s="5">
        <v>1</v>
      </c>
      <c r="F11" s="5">
        <v>10</v>
      </c>
      <c r="G11" s="5"/>
      <c r="H11" s="5" t="str">
        <f t="shared" si="0"/>
        <v xml:space="preserve"> chatgpt plus 1 User 10 Month </v>
      </c>
      <c r="I11" s="6">
        <v>568000</v>
      </c>
      <c r="J11" s="7" t="str">
        <f t="shared" ref="J11:L11" si="12">C11</f>
        <v>chatgpt</v>
      </c>
      <c r="K11" s="7" t="str">
        <f t="shared" si="12"/>
        <v>plus</v>
      </c>
      <c r="L11" s="7">
        <f t="shared" si="12"/>
        <v>1</v>
      </c>
      <c r="M11" s="8">
        <v>20</v>
      </c>
      <c r="N11" s="8" t="str">
        <f t="shared" si="2"/>
        <v>monthly</v>
      </c>
      <c r="O11" s="8">
        <f t="shared" si="3"/>
        <v>10</v>
      </c>
      <c r="P11" s="8" t="s">
        <v>146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.5" customHeight="1">
      <c r="A12" s="1"/>
      <c r="B12" s="5">
        <v>11</v>
      </c>
      <c r="C12" s="5" t="s">
        <v>96</v>
      </c>
      <c r="D12" s="5" t="s">
        <v>91</v>
      </c>
      <c r="E12" s="5">
        <v>1</v>
      </c>
      <c r="F12" s="5">
        <v>11</v>
      </c>
      <c r="G12" s="5"/>
      <c r="H12" s="5" t="str">
        <f t="shared" si="0"/>
        <v xml:space="preserve"> chatgpt plus 1 User 11 Month </v>
      </c>
      <c r="I12" s="6">
        <v>624800</v>
      </c>
      <c r="J12" s="7" t="str">
        <f t="shared" ref="J12:L12" si="13">C12</f>
        <v>chatgpt</v>
      </c>
      <c r="K12" s="7" t="str">
        <f t="shared" si="13"/>
        <v>plus</v>
      </c>
      <c r="L12" s="7">
        <f t="shared" si="13"/>
        <v>1</v>
      </c>
      <c r="M12" s="8">
        <v>20</v>
      </c>
      <c r="N12" s="8" t="str">
        <f t="shared" si="2"/>
        <v>monthly</v>
      </c>
      <c r="O12" s="8">
        <f t="shared" si="3"/>
        <v>11</v>
      </c>
      <c r="P12" s="8" t="s">
        <v>146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9.5" customHeight="1">
      <c r="A13" s="1"/>
      <c r="B13" s="5">
        <v>12</v>
      </c>
      <c r="C13" s="5" t="s">
        <v>96</v>
      </c>
      <c r="D13" s="5" t="s">
        <v>91</v>
      </c>
      <c r="E13" s="5">
        <v>1</v>
      </c>
      <c r="F13" s="5">
        <v>12</v>
      </c>
      <c r="G13" s="5"/>
      <c r="H13" s="5" t="str">
        <f t="shared" si="0"/>
        <v xml:space="preserve"> chatgpt plus 1 User 12 Month </v>
      </c>
      <c r="I13" s="6">
        <v>681600</v>
      </c>
      <c r="J13" s="7" t="str">
        <f t="shared" ref="J13:L13" si="14">C13</f>
        <v>chatgpt</v>
      </c>
      <c r="K13" s="7" t="str">
        <f t="shared" si="14"/>
        <v>plus</v>
      </c>
      <c r="L13" s="7">
        <f t="shared" si="14"/>
        <v>1</v>
      </c>
      <c r="M13" s="8">
        <v>20</v>
      </c>
      <c r="N13" s="8" t="s">
        <v>97</v>
      </c>
      <c r="O13" s="8">
        <f t="shared" si="3"/>
        <v>12</v>
      </c>
      <c r="P13" s="8" t="s">
        <v>146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.5" customHeight="1">
      <c r="A14" s="1"/>
      <c r="B14" s="5">
        <v>13</v>
      </c>
      <c r="C14" s="5" t="s">
        <v>96</v>
      </c>
      <c r="D14" s="5" t="s">
        <v>91</v>
      </c>
      <c r="E14" s="5">
        <v>1</v>
      </c>
      <c r="F14" s="5">
        <v>1</v>
      </c>
      <c r="G14" s="5" t="s">
        <v>25</v>
      </c>
      <c r="H14" s="5" t="str">
        <f t="shared" si="0"/>
        <v xml:space="preserve"> chatgpt plus 1 User 1 Month (11개 이상 할인가 적용)</v>
      </c>
      <c r="I14" s="6">
        <f>53900*1</f>
        <v>53900</v>
      </c>
      <c r="J14" s="7" t="str">
        <f t="shared" ref="J14:L14" si="15">C14</f>
        <v>chatgpt</v>
      </c>
      <c r="K14" s="7" t="str">
        <f t="shared" si="15"/>
        <v>plus</v>
      </c>
      <c r="L14" s="7">
        <f t="shared" si="15"/>
        <v>1</v>
      </c>
      <c r="M14" s="8">
        <v>20</v>
      </c>
      <c r="N14" s="8" t="str">
        <f t="shared" ref="N14:N39" si="16">IF(F14=12,"yearly","monthly")</f>
        <v>monthly</v>
      </c>
      <c r="O14" s="8">
        <f t="shared" si="3"/>
        <v>1</v>
      </c>
      <c r="P14" s="8" t="s">
        <v>146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9.5" customHeight="1">
      <c r="A15" s="1"/>
      <c r="B15" s="5">
        <v>14</v>
      </c>
      <c r="C15" s="5" t="s">
        <v>96</v>
      </c>
      <c r="D15" s="5" t="s">
        <v>91</v>
      </c>
      <c r="E15" s="5">
        <v>1</v>
      </c>
      <c r="F15" s="5">
        <v>3</v>
      </c>
      <c r="G15" s="5" t="s">
        <v>25</v>
      </c>
      <c r="H15" s="5" t="str">
        <f t="shared" si="0"/>
        <v xml:space="preserve"> chatgpt plus 1 User 3 Month (11개 이상 할인가 적용)</v>
      </c>
      <c r="I15" s="9">
        <v>161700</v>
      </c>
      <c r="J15" s="7" t="str">
        <f t="shared" ref="J15:L15" si="17">C15</f>
        <v>chatgpt</v>
      </c>
      <c r="K15" s="7" t="str">
        <f t="shared" si="17"/>
        <v>plus</v>
      </c>
      <c r="L15" s="7">
        <f t="shared" si="17"/>
        <v>1</v>
      </c>
      <c r="M15" s="8">
        <v>20</v>
      </c>
      <c r="N15" s="8" t="str">
        <f t="shared" si="16"/>
        <v>monthly</v>
      </c>
      <c r="O15" s="8">
        <f t="shared" si="3"/>
        <v>3</v>
      </c>
      <c r="P15" s="8" t="s">
        <v>146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.5" customHeight="1">
      <c r="A16" s="1"/>
      <c r="B16" s="5">
        <v>15</v>
      </c>
      <c r="C16" s="5" t="s">
        <v>96</v>
      </c>
      <c r="D16" s="5" t="s">
        <v>91</v>
      </c>
      <c r="E16" s="5">
        <v>1</v>
      </c>
      <c r="F16" s="5">
        <v>1</v>
      </c>
      <c r="G16" s="5" t="s">
        <v>222</v>
      </c>
      <c r="H16" s="5" t="str">
        <f t="shared" si="0"/>
        <v xml:space="preserve"> chatgpt plus 1 User 1 Month (500개 이상 할인가 적용)</v>
      </c>
      <c r="I16" s="9">
        <v>52500</v>
      </c>
      <c r="J16" s="7" t="str">
        <f t="shared" ref="J16:L16" si="18">C16</f>
        <v>chatgpt</v>
      </c>
      <c r="K16" s="7" t="str">
        <f t="shared" si="18"/>
        <v>plus</v>
      </c>
      <c r="L16" s="7">
        <f t="shared" si="18"/>
        <v>1</v>
      </c>
      <c r="M16" s="8">
        <v>20</v>
      </c>
      <c r="N16" s="8" t="str">
        <f t="shared" si="16"/>
        <v>monthly</v>
      </c>
      <c r="O16" s="8">
        <f t="shared" si="3"/>
        <v>1</v>
      </c>
      <c r="P16" s="8" t="s">
        <v>146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.5" customHeight="1">
      <c r="A17" s="1"/>
      <c r="B17" s="5">
        <v>16</v>
      </c>
      <c r="C17" s="5" t="s">
        <v>96</v>
      </c>
      <c r="D17" s="5" t="s">
        <v>27</v>
      </c>
      <c r="E17" s="5">
        <v>1</v>
      </c>
      <c r="F17" s="5">
        <v>1</v>
      </c>
      <c r="G17" s="5"/>
      <c r="H17" s="5" t="str">
        <f t="shared" si="0"/>
        <v xml:space="preserve"> chatgpt team_flexible 1 User 1 Month </v>
      </c>
      <c r="I17" s="6">
        <v>65900</v>
      </c>
      <c r="J17" s="7" t="str">
        <f t="shared" ref="J17:L17" si="19">C17</f>
        <v>chatgpt</v>
      </c>
      <c r="K17" s="7" t="str">
        <f t="shared" si="19"/>
        <v>team_flexible</v>
      </c>
      <c r="L17" s="7">
        <f t="shared" si="19"/>
        <v>1</v>
      </c>
      <c r="M17" s="8">
        <v>30</v>
      </c>
      <c r="N17" s="8" t="str">
        <f t="shared" si="16"/>
        <v>monthly</v>
      </c>
      <c r="O17" s="8">
        <f t="shared" si="3"/>
        <v>1</v>
      </c>
      <c r="P17" s="8" t="s">
        <v>146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9.5" customHeight="1">
      <c r="A18" s="1"/>
      <c r="B18" s="5">
        <v>17</v>
      </c>
      <c r="C18" s="5" t="s">
        <v>96</v>
      </c>
      <c r="D18" s="5" t="s">
        <v>27</v>
      </c>
      <c r="E18" s="5">
        <v>1</v>
      </c>
      <c r="F18" s="5">
        <v>2</v>
      </c>
      <c r="G18" s="5"/>
      <c r="H18" s="5" t="str">
        <f t="shared" si="0"/>
        <v xml:space="preserve"> chatgpt team_flexible 1 User 2 Month </v>
      </c>
      <c r="I18" s="6">
        <v>131800</v>
      </c>
      <c r="J18" s="7" t="str">
        <f t="shared" ref="J18:L18" si="20">C18</f>
        <v>chatgpt</v>
      </c>
      <c r="K18" s="7" t="str">
        <f t="shared" si="20"/>
        <v>team_flexible</v>
      </c>
      <c r="L18" s="7">
        <f t="shared" si="20"/>
        <v>1</v>
      </c>
      <c r="M18" s="8">
        <v>30</v>
      </c>
      <c r="N18" s="8" t="str">
        <f t="shared" si="16"/>
        <v>monthly</v>
      </c>
      <c r="O18" s="8">
        <f t="shared" si="3"/>
        <v>2</v>
      </c>
      <c r="P18" s="8" t="s">
        <v>146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9.5" customHeight="1">
      <c r="A19" s="1"/>
      <c r="B19" s="5">
        <v>18</v>
      </c>
      <c r="C19" s="5" t="s">
        <v>96</v>
      </c>
      <c r="D19" s="5" t="s">
        <v>27</v>
      </c>
      <c r="E19" s="5">
        <v>1</v>
      </c>
      <c r="F19" s="5">
        <v>3</v>
      </c>
      <c r="G19" s="5"/>
      <c r="H19" s="5" t="str">
        <f t="shared" si="0"/>
        <v xml:space="preserve"> chatgpt team_flexible 1 User 3 Month </v>
      </c>
      <c r="I19" s="6">
        <v>197700</v>
      </c>
      <c r="J19" s="7" t="str">
        <f t="shared" ref="J19:L19" si="21">C19</f>
        <v>chatgpt</v>
      </c>
      <c r="K19" s="7" t="str">
        <f t="shared" si="21"/>
        <v>team_flexible</v>
      </c>
      <c r="L19" s="7">
        <f t="shared" si="21"/>
        <v>1</v>
      </c>
      <c r="M19" s="8">
        <v>30</v>
      </c>
      <c r="N19" s="8" t="str">
        <f t="shared" si="16"/>
        <v>monthly</v>
      </c>
      <c r="O19" s="8">
        <f t="shared" si="3"/>
        <v>3</v>
      </c>
      <c r="P19" s="8" t="s">
        <v>146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5" customHeight="1">
      <c r="A20" s="1"/>
      <c r="B20" s="5">
        <v>19</v>
      </c>
      <c r="C20" s="5" t="s">
        <v>96</v>
      </c>
      <c r="D20" s="5" t="s">
        <v>27</v>
      </c>
      <c r="E20" s="5">
        <v>1</v>
      </c>
      <c r="F20" s="5">
        <v>4</v>
      </c>
      <c r="G20" s="5"/>
      <c r="H20" s="5" t="str">
        <f t="shared" si="0"/>
        <v xml:space="preserve"> chatgpt team_flexible 1 User 4 Month </v>
      </c>
      <c r="I20" s="6">
        <v>263600</v>
      </c>
      <c r="J20" s="7" t="str">
        <f t="shared" ref="J20:L20" si="22">C20</f>
        <v>chatgpt</v>
      </c>
      <c r="K20" s="7" t="str">
        <f t="shared" si="22"/>
        <v>team_flexible</v>
      </c>
      <c r="L20" s="7">
        <f t="shared" si="22"/>
        <v>1</v>
      </c>
      <c r="M20" s="8">
        <v>30</v>
      </c>
      <c r="N20" s="8" t="str">
        <f t="shared" si="16"/>
        <v>monthly</v>
      </c>
      <c r="O20" s="8">
        <f t="shared" si="3"/>
        <v>4</v>
      </c>
      <c r="P20" s="8" t="s">
        <v>146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1"/>
      <c r="B21" s="5">
        <v>20</v>
      </c>
      <c r="C21" s="5" t="s">
        <v>96</v>
      </c>
      <c r="D21" s="5" t="s">
        <v>27</v>
      </c>
      <c r="E21" s="5">
        <v>1</v>
      </c>
      <c r="F21" s="5">
        <v>5</v>
      </c>
      <c r="G21" s="5"/>
      <c r="H21" s="5" t="str">
        <f t="shared" si="0"/>
        <v xml:space="preserve"> chatgpt team_flexible 1 User 5 Month </v>
      </c>
      <c r="I21" s="6">
        <v>329500</v>
      </c>
      <c r="J21" s="7" t="str">
        <f t="shared" ref="J21:L21" si="23">C21</f>
        <v>chatgpt</v>
      </c>
      <c r="K21" s="7" t="str">
        <f t="shared" si="23"/>
        <v>team_flexible</v>
      </c>
      <c r="L21" s="7">
        <f t="shared" si="23"/>
        <v>1</v>
      </c>
      <c r="M21" s="8">
        <v>30</v>
      </c>
      <c r="N21" s="8" t="str">
        <f t="shared" si="16"/>
        <v>monthly</v>
      </c>
      <c r="O21" s="8">
        <f t="shared" si="3"/>
        <v>5</v>
      </c>
      <c r="P21" s="8" t="s">
        <v>146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1"/>
      <c r="B22" s="5">
        <v>21</v>
      </c>
      <c r="C22" s="5" t="s">
        <v>96</v>
      </c>
      <c r="D22" s="5" t="s">
        <v>27</v>
      </c>
      <c r="E22" s="5">
        <v>1</v>
      </c>
      <c r="F22" s="5">
        <v>6</v>
      </c>
      <c r="G22" s="5"/>
      <c r="H22" s="5" t="str">
        <f t="shared" si="0"/>
        <v xml:space="preserve"> chatgpt team_flexible 1 User 6 Month </v>
      </c>
      <c r="I22" s="6">
        <v>395400</v>
      </c>
      <c r="J22" s="7" t="str">
        <f t="shared" ref="J22:L22" si="24">C22</f>
        <v>chatgpt</v>
      </c>
      <c r="K22" s="7" t="str">
        <f t="shared" si="24"/>
        <v>team_flexible</v>
      </c>
      <c r="L22" s="7">
        <f t="shared" si="24"/>
        <v>1</v>
      </c>
      <c r="M22" s="8">
        <v>30</v>
      </c>
      <c r="N22" s="8" t="str">
        <f t="shared" si="16"/>
        <v>monthly</v>
      </c>
      <c r="O22" s="8">
        <f t="shared" si="3"/>
        <v>6</v>
      </c>
      <c r="P22" s="8" t="s">
        <v>146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"/>
      <c r="B23" s="5">
        <v>22</v>
      </c>
      <c r="C23" s="5" t="s">
        <v>96</v>
      </c>
      <c r="D23" s="5" t="s">
        <v>27</v>
      </c>
      <c r="E23" s="5">
        <v>1</v>
      </c>
      <c r="F23" s="5">
        <v>7</v>
      </c>
      <c r="G23" s="5"/>
      <c r="H23" s="5" t="str">
        <f t="shared" si="0"/>
        <v xml:space="preserve"> chatgpt team_flexible 1 User 7 Month </v>
      </c>
      <c r="I23" s="6">
        <v>461300</v>
      </c>
      <c r="J23" s="7" t="str">
        <f t="shared" ref="J23:L23" si="25">C23</f>
        <v>chatgpt</v>
      </c>
      <c r="K23" s="7" t="str">
        <f t="shared" si="25"/>
        <v>team_flexible</v>
      </c>
      <c r="L23" s="7">
        <f t="shared" si="25"/>
        <v>1</v>
      </c>
      <c r="M23" s="8">
        <v>30</v>
      </c>
      <c r="N23" s="8" t="str">
        <f t="shared" si="16"/>
        <v>monthly</v>
      </c>
      <c r="O23" s="8">
        <f t="shared" si="3"/>
        <v>7</v>
      </c>
      <c r="P23" s="8" t="s">
        <v>146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"/>
      <c r="B24" s="5">
        <v>23</v>
      </c>
      <c r="C24" s="5" t="s">
        <v>96</v>
      </c>
      <c r="D24" s="5" t="s">
        <v>27</v>
      </c>
      <c r="E24" s="5">
        <v>1</v>
      </c>
      <c r="F24" s="5">
        <v>8</v>
      </c>
      <c r="G24" s="5"/>
      <c r="H24" s="5" t="str">
        <f t="shared" si="0"/>
        <v xml:space="preserve"> chatgpt team_flexible 1 User 8 Month </v>
      </c>
      <c r="I24" s="6">
        <v>527200</v>
      </c>
      <c r="J24" s="7" t="str">
        <f t="shared" ref="J24:L24" si="26">C24</f>
        <v>chatgpt</v>
      </c>
      <c r="K24" s="7" t="str">
        <f t="shared" si="26"/>
        <v>team_flexible</v>
      </c>
      <c r="L24" s="7">
        <f t="shared" si="26"/>
        <v>1</v>
      </c>
      <c r="M24" s="8">
        <v>30</v>
      </c>
      <c r="N24" s="8" t="str">
        <f t="shared" si="16"/>
        <v>monthly</v>
      </c>
      <c r="O24" s="8">
        <f t="shared" si="3"/>
        <v>8</v>
      </c>
      <c r="P24" s="8" t="s">
        <v>146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5">
        <v>24</v>
      </c>
      <c r="C25" s="5" t="s">
        <v>96</v>
      </c>
      <c r="D25" s="5" t="s">
        <v>27</v>
      </c>
      <c r="E25" s="5">
        <v>1</v>
      </c>
      <c r="F25" s="5">
        <v>9</v>
      </c>
      <c r="G25" s="5"/>
      <c r="H25" s="5" t="str">
        <f t="shared" si="0"/>
        <v xml:space="preserve"> chatgpt team_flexible 1 User 9 Month </v>
      </c>
      <c r="I25" s="6">
        <v>593100</v>
      </c>
      <c r="J25" s="7" t="str">
        <f t="shared" ref="J25:L25" si="27">C25</f>
        <v>chatgpt</v>
      </c>
      <c r="K25" s="7" t="str">
        <f t="shared" si="27"/>
        <v>team_flexible</v>
      </c>
      <c r="L25" s="7">
        <f t="shared" si="27"/>
        <v>1</v>
      </c>
      <c r="M25" s="8">
        <v>30</v>
      </c>
      <c r="N25" s="8" t="str">
        <f t="shared" si="16"/>
        <v>monthly</v>
      </c>
      <c r="O25" s="8">
        <f t="shared" si="3"/>
        <v>9</v>
      </c>
      <c r="P25" s="8" t="s">
        <v>146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5">
        <v>25</v>
      </c>
      <c r="C26" s="5" t="s">
        <v>96</v>
      </c>
      <c r="D26" s="5" t="s">
        <v>27</v>
      </c>
      <c r="E26" s="5">
        <v>1</v>
      </c>
      <c r="F26" s="5">
        <v>10</v>
      </c>
      <c r="G26" s="5"/>
      <c r="H26" s="5" t="str">
        <f t="shared" si="0"/>
        <v xml:space="preserve"> chatgpt team_flexible 1 User 10 Month </v>
      </c>
      <c r="I26" s="6">
        <v>659000</v>
      </c>
      <c r="J26" s="7" t="str">
        <f t="shared" ref="J26:L26" si="28">C26</f>
        <v>chatgpt</v>
      </c>
      <c r="K26" s="7" t="str">
        <f t="shared" si="28"/>
        <v>team_flexible</v>
      </c>
      <c r="L26" s="7">
        <f t="shared" si="28"/>
        <v>1</v>
      </c>
      <c r="M26" s="8">
        <v>30</v>
      </c>
      <c r="N26" s="8" t="str">
        <f t="shared" si="16"/>
        <v>monthly</v>
      </c>
      <c r="O26" s="8">
        <f t="shared" si="3"/>
        <v>10</v>
      </c>
      <c r="P26" s="8" t="s">
        <v>146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>
      <c r="A27" s="1"/>
      <c r="B27" s="5">
        <v>26</v>
      </c>
      <c r="C27" s="5" t="s">
        <v>96</v>
      </c>
      <c r="D27" s="5" t="s">
        <v>27</v>
      </c>
      <c r="E27" s="5">
        <v>1</v>
      </c>
      <c r="F27" s="5">
        <v>11</v>
      </c>
      <c r="G27" s="5"/>
      <c r="H27" s="5" t="str">
        <f t="shared" si="0"/>
        <v xml:space="preserve"> chatgpt team_flexible 1 User 11 Month </v>
      </c>
      <c r="I27" s="6">
        <v>724900</v>
      </c>
      <c r="J27" s="7" t="str">
        <f t="shared" ref="J27:L27" si="29">C27</f>
        <v>chatgpt</v>
      </c>
      <c r="K27" s="7" t="str">
        <f t="shared" si="29"/>
        <v>team_flexible</v>
      </c>
      <c r="L27" s="7">
        <f t="shared" si="29"/>
        <v>1</v>
      </c>
      <c r="M27" s="8">
        <v>30</v>
      </c>
      <c r="N27" s="8" t="str">
        <f t="shared" si="16"/>
        <v>monthly</v>
      </c>
      <c r="O27" s="8">
        <f t="shared" si="3"/>
        <v>11</v>
      </c>
      <c r="P27" s="8" t="s">
        <v>146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5">
        <v>38</v>
      </c>
      <c r="C28" s="5" t="s">
        <v>96</v>
      </c>
      <c r="D28" s="5" t="s">
        <v>162</v>
      </c>
      <c r="E28" s="5">
        <v>1</v>
      </c>
      <c r="F28" s="5">
        <v>12</v>
      </c>
      <c r="G28" s="5"/>
      <c r="H28" s="5" t="str">
        <f t="shared" si="0"/>
        <v xml:space="preserve"> chatgpt team_annual 1 User 12 Month </v>
      </c>
      <c r="I28" s="6">
        <v>719000</v>
      </c>
      <c r="J28" s="7" t="str">
        <f t="shared" ref="J28:L28" si="30">C28</f>
        <v>chatgpt</v>
      </c>
      <c r="K28" s="7" t="str">
        <f t="shared" si="30"/>
        <v>team_annual</v>
      </c>
      <c r="L28" s="7">
        <f t="shared" si="30"/>
        <v>1</v>
      </c>
      <c r="M28" s="8">
        <v>300</v>
      </c>
      <c r="N28" s="8" t="str">
        <f t="shared" si="16"/>
        <v>yearly</v>
      </c>
      <c r="O28" s="8">
        <f t="shared" si="3"/>
        <v>12</v>
      </c>
      <c r="P28" s="8" t="s">
        <v>146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>
      <c r="A29" s="1"/>
      <c r="B29" s="5">
        <v>28</v>
      </c>
      <c r="C29" s="5" t="s">
        <v>96</v>
      </c>
      <c r="D29" s="5" t="s">
        <v>27</v>
      </c>
      <c r="E29" s="5">
        <v>1</v>
      </c>
      <c r="F29" s="5">
        <v>2</v>
      </c>
      <c r="G29" s="5" t="s">
        <v>25</v>
      </c>
      <c r="H29" s="5" t="str">
        <f t="shared" si="0"/>
        <v xml:space="preserve"> chatgpt team_flexible 1 User 2 Month (11개 이상 할인가 적용)</v>
      </c>
      <c r="I29" s="6">
        <v>129800</v>
      </c>
      <c r="J29" s="7" t="str">
        <f t="shared" ref="J29:L29" si="31">C29</f>
        <v>chatgpt</v>
      </c>
      <c r="K29" s="7" t="str">
        <f t="shared" si="31"/>
        <v>team_flexible</v>
      </c>
      <c r="L29" s="7">
        <f t="shared" si="31"/>
        <v>1</v>
      </c>
      <c r="M29" s="8">
        <v>30</v>
      </c>
      <c r="N29" s="8" t="str">
        <f t="shared" si="16"/>
        <v>monthly</v>
      </c>
      <c r="O29" s="8">
        <f t="shared" si="3"/>
        <v>2</v>
      </c>
      <c r="P29" s="8" t="s">
        <v>146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5" customHeight="1">
      <c r="A30" s="1"/>
      <c r="B30" s="5">
        <v>29</v>
      </c>
      <c r="C30" s="5" t="s">
        <v>96</v>
      </c>
      <c r="D30" s="5" t="s">
        <v>27</v>
      </c>
      <c r="E30" s="5">
        <v>1</v>
      </c>
      <c r="F30" s="5">
        <v>3</v>
      </c>
      <c r="G30" s="5" t="s">
        <v>25</v>
      </c>
      <c r="H30" s="5" t="str">
        <f t="shared" si="0"/>
        <v xml:space="preserve"> chatgpt team_flexible 1 User 3 Month (11개 이상 할인가 적용)</v>
      </c>
      <c r="I30" s="6">
        <v>194700</v>
      </c>
      <c r="J30" s="7" t="str">
        <f t="shared" ref="J30:L30" si="32">C30</f>
        <v>chatgpt</v>
      </c>
      <c r="K30" s="7" t="str">
        <f t="shared" si="32"/>
        <v>team_flexible</v>
      </c>
      <c r="L30" s="7">
        <f t="shared" si="32"/>
        <v>1</v>
      </c>
      <c r="M30" s="8">
        <v>30</v>
      </c>
      <c r="N30" s="8" t="str">
        <f t="shared" si="16"/>
        <v>monthly</v>
      </c>
      <c r="O30" s="8">
        <f t="shared" si="3"/>
        <v>3</v>
      </c>
      <c r="P30" s="8" t="s">
        <v>146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9.5" customHeight="1">
      <c r="A31" s="1"/>
      <c r="B31" s="5">
        <v>30</v>
      </c>
      <c r="C31" s="5" t="s">
        <v>96</v>
      </c>
      <c r="D31" s="5" t="s">
        <v>27</v>
      </c>
      <c r="E31" s="5">
        <v>1</v>
      </c>
      <c r="F31" s="5">
        <v>4</v>
      </c>
      <c r="G31" s="5" t="s">
        <v>25</v>
      </c>
      <c r="H31" s="5" t="str">
        <f t="shared" si="0"/>
        <v xml:space="preserve"> chatgpt team_flexible 1 User 4 Month (11개 이상 할인가 적용)</v>
      </c>
      <c r="I31" s="6">
        <v>259600</v>
      </c>
      <c r="J31" s="7" t="str">
        <f t="shared" ref="J31:L31" si="33">C31</f>
        <v>chatgpt</v>
      </c>
      <c r="K31" s="7" t="str">
        <f t="shared" si="33"/>
        <v>team_flexible</v>
      </c>
      <c r="L31" s="7">
        <f t="shared" si="33"/>
        <v>1</v>
      </c>
      <c r="M31" s="8">
        <v>30</v>
      </c>
      <c r="N31" s="8" t="str">
        <f t="shared" si="16"/>
        <v>monthly</v>
      </c>
      <c r="O31" s="8">
        <f t="shared" si="3"/>
        <v>4</v>
      </c>
      <c r="P31" s="8" t="s">
        <v>146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9.5" customHeight="1">
      <c r="A32" s="1"/>
      <c r="B32" s="5">
        <v>31</v>
      </c>
      <c r="C32" s="5" t="s">
        <v>96</v>
      </c>
      <c r="D32" s="5" t="s">
        <v>27</v>
      </c>
      <c r="E32" s="5">
        <v>1</v>
      </c>
      <c r="F32" s="5">
        <v>5</v>
      </c>
      <c r="G32" s="5" t="s">
        <v>25</v>
      </c>
      <c r="H32" s="5" t="str">
        <f t="shared" si="0"/>
        <v xml:space="preserve"> chatgpt team_flexible 1 User 5 Month (11개 이상 할인가 적용)</v>
      </c>
      <c r="I32" s="6">
        <v>324500</v>
      </c>
      <c r="J32" s="7" t="str">
        <f t="shared" ref="J32:L32" si="34">C32</f>
        <v>chatgpt</v>
      </c>
      <c r="K32" s="7" t="str">
        <f t="shared" si="34"/>
        <v>team_flexible</v>
      </c>
      <c r="L32" s="7">
        <f t="shared" si="34"/>
        <v>1</v>
      </c>
      <c r="M32" s="8">
        <v>30</v>
      </c>
      <c r="N32" s="8" t="str">
        <f t="shared" si="16"/>
        <v>monthly</v>
      </c>
      <c r="O32" s="8">
        <f t="shared" si="3"/>
        <v>5</v>
      </c>
      <c r="P32" s="8" t="s">
        <v>146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.5" customHeight="1">
      <c r="A33" s="1"/>
      <c r="B33" s="5">
        <v>32</v>
      </c>
      <c r="C33" s="5" t="s">
        <v>96</v>
      </c>
      <c r="D33" s="5" t="s">
        <v>27</v>
      </c>
      <c r="E33" s="5">
        <v>1</v>
      </c>
      <c r="F33" s="5">
        <v>6</v>
      </c>
      <c r="G33" s="5" t="s">
        <v>25</v>
      </c>
      <c r="H33" s="5" t="str">
        <f t="shared" si="0"/>
        <v xml:space="preserve"> chatgpt team_flexible 1 User 6 Month (11개 이상 할인가 적용)</v>
      </c>
      <c r="I33" s="6">
        <v>389400</v>
      </c>
      <c r="J33" s="7" t="str">
        <f t="shared" ref="J33:L33" si="35">C33</f>
        <v>chatgpt</v>
      </c>
      <c r="K33" s="7" t="str">
        <f t="shared" si="35"/>
        <v>team_flexible</v>
      </c>
      <c r="L33" s="7">
        <f t="shared" si="35"/>
        <v>1</v>
      </c>
      <c r="M33" s="8">
        <v>30</v>
      </c>
      <c r="N33" s="8" t="str">
        <f t="shared" si="16"/>
        <v>monthly</v>
      </c>
      <c r="O33" s="8">
        <f t="shared" si="3"/>
        <v>6</v>
      </c>
      <c r="P33" s="8" t="s">
        <v>146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.5" customHeight="1">
      <c r="A34" s="1"/>
      <c r="B34" s="5">
        <v>33</v>
      </c>
      <c r="C34" s="5" t="s">
        <v>96</v>
      </c>
      <c r="D34" s="5" t="s">
        <v>27</v>
      </c>
      <c r="E34" s="5">
        <v>1</v>
      </c>
      <c r="F34" s="5">
        <v>7</v>
      </c>
      <c r="G34" s="5" t="s">
        <v>25</v>
      </c>
      <c r="H34" s="5" t="str">
        <f t="shared" si="0"/>
        <v xml:space="preserve"> chatgpt team_flexible 1 User 7 Month (11개 이상 할인가 적용)</v>
      </c>
      <c r="I34" s="6">
        <v>454300</v>
      </c>
      <c r="J34" s="7" t="str">
        <f t="shared" ref="J34:L34" si="36">C34</f>
        <v>chatgpt</v>
      </c>
      <c r="K34" s="7" t="str">
        <f t="shared" si="36"/>
        <v>team_flexible</v>
      </c>
      <c r="L34" s="7">
        <f t="shared" si="36"/>
        <v>1</v>
      </c>
      <c r="M34" s="8">
        <v>30</v>
      </c>
      <c r="N34" s="8" t="str">
        <f t="shared" si="16"/>
        <v>monthly</v>
      </c>
      <c r="O34" s="8">
        <f t="shared" si="3"/>
        <v>7</v>
      </c>
      <c r="P34" s="8" t="s">
        <v>146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5" customHeight="1">
      <c r="A35" s="1"/>
      <c r="B35" s="5">
        <v>34</v>
      </c>
      <c r="C35" s="5" t="s">
        <v>96</v>
      </c>
      <c r="D35" s="5" t="s">
        <v>27</v>
      </c>
      <c r="E35" s="5">
        <v>1</v>
      </c>
      <c r="F35" s="5">
        <v>8</v>
      </c>
      <c r="G35" s="5" t="s">
        <v>25</v>
      </c>
      <c r="H35" s="5" t="str">
        <f t="shared" si="0"/>
        <v xml:space="preserve"> chatgpt team_flexible 1 User 8 Month (11개 이상 할인가 적용)</v>
      </c>
      <c r="I35" s="6">
        <v>519200</v>
      </c>
      <c r="J35" s="7" t="str">
        <f t="shared" ref="J35:L35" si="37">C35</f>
        <v>chatgpt</v>
      </c>
      <c r="K35" s="7" t="str">
        <f t="shared" si="37"/>
        <v>team_flexible</v>
      </c>
      <c r="L35" s="7">
        <f t="shared" si="37"/>
        <v>1</v>
      </c>
      <c r="M35" s="8">
        <v>30</v>
      </c>
      <c r="N35" s="8" t="str">
        <f t="shared" si="16"/>
        <v>monthly</v>
      </c>
      <c r="O35" s="8">
        <f t="shared" si="3"/>
        <v>8</v>
      </c>
      <c r="P35" s="8" t="s">
        <v>146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>
      <c r="A36" s="1"/>
      <c r="B36" s="5">
        <v>35</v>
      </c>
      <c r="C36" s="5" t="s">
        <v>96</v>
      </c>
      <c r="D36" s="5" t="s">
        <v>27</v>
      </c>
      <c r="E36" s="5">
        <v>1</v>
      </c>
      <c r="F36" s="5">
        <v>9</v>
      </c>
      <c r="G36" s="5" t="s">
        <v>25</v>
      </c>
      <c r="H36" s="5" t="str">
        <f t="shared" si="0"/>
        <v xml:space="preserve"> chatgpt team_flexible 1 User 9 Month (11개 이상 할인가 적용)</v>
      </c>
      <c r="I36" s="6">
        <v>584100</v>
      </c>
      <c r="J36" s="7" t="str">
        <f t="shared" ref="J36:L36" si="38">C36</f>
        <v>chatgpt</v>
      </c>
      <c r="K36" s="7" t="str">
        <f t="shared" si="38"/>
        <v>team_flexible</v>
      </c>
      <c r="L36" s="7">
        <f t="shared" si="38"/>
        <v>1</v>
      </c>
      <c r="M36" s="8">
        <v>30</v>
      </c>
      <c r="N36" s="8" t="str">
        <f t="shared" si="16"/>
        <v>monthly</v>
      </c>
      <c r="O36" s="8">
        <f t="shared" si="3"/>
        <v>9</v>
      </c>
      <c r="P36" s="8" t="s">
        <v>146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5">
        <v>36</v>
      </c>
      <c r="C37" s="5" t="s">
        <v>96</v>
      </c>
      <c r="D37" s="5" t="s">
        <v>27</v>
      </c>
      <c r="E37" s="5">
        <v>1</v>
      </c>
      <c r="F37" s="5">
        <v>10</v>
      </c>
      <c r="G37" s="5" t="s">
        <v>25</v>
      </c>
      <c r="H37" s="5" t="str">
        <f t="shared" si="0"/>
        <v xml:space="preserve"> chatgpt team_flexible 1 User 10 Month (11개 이상 할인가 적용)</v>
      </c>
      <c r="I37" s="6">
        <v>649000</v>
      </c>
      <c r="J37" s="7" t="str">
        <f t="shared" ref="J37:L37" si="39">C37</f>
        <v>chatgpt</v>
      </c>
      <c r="K37" s="7" t="str">
        <f t="shared" si="39"/>
        <v>team_flexible</v>
      </c>
      <c r="L37" s="7">
        <f t="shared" si="39"/>
        <v>1</v>
      </c>
      <c r="M37" s="8">
        <v>30</v>
      </c>
      <c r="N37" s="8" t="str">
        <f t="shared" si="16"/>
        <v>monthly</v>
      </c>
      <c r="O37" s="8">
        <f t="shared" si="3"/>
        <v>10</v>
      </c>
      <c r="P37" s="8" t="s">
        <v>146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5">
        <v>37</v>
      </c>
      <c r="C38" s="5" t="s">
        <v>96</v>
      </c>
      <c r="D38" s="5" t="s">
        <v>27</v>
      </c>
      <c r="E38" s="5">
        <v>1</v>
      </c>
      <c r="F38" s="5">
        <v>11</v>
      </c>
      <c r="G38" s="5" t="s">
        <v>25</v>
      </c>
      <c r="H38" s="5" t="str">
        <f t="shared" si="0"/>
        <v xml:space="preserve"> chatgpt team_flexible 1 User 11 Month (11개 이상 할인가 적용)</v>
      </c>
      <c r="I38" s="6">
        <v>713900</v>
      </c>
      <c r="J38" s="7" t="str">
        <f t="shared" ref="J38:L38" si="40">C38</f>
        <v>chatgpt</v>
      </c>
      <c r="K38" s="7" t="str">
        <f t="shared" si="40"/>
        <v>team_flexible</v>
      </c>
      <c r="L38" s="7">
        <f t="shared" si="40"/>
        <v>1</v>
      </c>
      <c r="M38" s="8">
        <v>30</v>
      </c>
      <c r="N38" s="8" t="str">
        <f t="shared" si="16"/>
        <v>monthly</v>
      </c>
      <c r="O38" s="8">
        <f t="shared" si="3"/>
        <v>11</v>
      </c>
      <c r="P38" s="8" t="s">
        <v>146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>
      <c r="A39" s="1"/>
      <c r="B39" s="5">
        <v>38</v>
      </c>
      <c r="C39" s="5" t="s">
        <v>96</v>
      </c>
      <c r="D39" s="5" t="s">
        <v>162</v>
      </c>
      <c r="E39" s="5">
        <v>1</v>
      </c>
      <c r="F39" s="5">
        <v>12</v>
      </c>
      <c r="G39" s="5" t="s">
        <v>25</v>
      </c>
      <c r="H39" s="5" t="str">
        <f t="shared" si="0"/>
        <v xml:space="preserve"> chatgpt team_annual 1 User 12 Month (11개 이상 할인가 적용)</v>
      </c>
      <c r="I39" s="6">
        <v>706800</v>
      </c>
      <c r="J39" s="7" t="str">
        <f t="shared" ref="J39:L39" si="41">C39</f>
        <v>chatgpt</v>
      </c>
      <c r="K39" s="7" t="str">
        <f t="shared" si="41"/>
        <v>team_annual</v>
      </c>
      <c r="L39" s="7">
        <f t="shared" si="41"/>
        <v>1</v>
      </c>
      <c r="M39" s="8">
        <v>300</v>
      </c>
      <c r="N39" s="8" t="str">
        <f t="shared" si="16"/>
        <v>yearly</v>
      </c>
      <c r="O39" s="8">
        <f t="shared" si="3"/>
        <v>12</v>
      </c>
      <c r="P39" s="8" t="s">
        <v>146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5">
        <v>39</v>
      </c>
      <c r="C40" s="5" t="s">
        <v>160</v>
      </c>
      <c r="D40" s="5" t="s">
        <v>32</v>
      </c>
      <c r="E40" s="5">
        <v>1</v>
      </c>
      <c r="F40" s="5">
        <v>12</v>
      </c>
      <c r="G40" s="5" t="s">
        <v>159</v>
      </c>
      <c r="H40" s="5" t="str">
        <f t="shared" si="0"/>
        <v xml:space="preserve"> chatgpt_api 7560M_tokens 1 User 12 Month (충전 후 소진형)</v>
      </c>
      <c r="I40" s="6">
        <v>3000000</v>
      </c>
      <c r="J40" s="7" t="str">
        <f t="shared" ref="J40:L40" si="42">C40</f>
        <v>chatgpt_api</v>
      </c>
      <c r="K40" s="7" t="str">
        <f t="shared" si="42"/>
        <v>7560M_tokens</v>
      </c>
      <c r="L40" s="7">
        <f t="shared" si="42"/>
        <v>1</v>
      </c>
      <c r="M40" s="8">
        <v>1450</v>
      </c>
      <c r="N40" s="8" t="s">
        <v>97</v>
      </c>
      <c r="O40" s="8">
        <f t="shared" si="3"/>
        <v>12</v>
      </c>
      <c r="P40" s="8" t="s">
        <v>146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5" customHeight="1">
      <c r="A41" s="1"/>
      <c r="B41" s="5">
        <v>39</v>
      </c>
      <c r="C41" s="5" t="s">
        <v>160</v>
      </c>
      <c r="D41" s="5" t="s">
        <v>23</v>
      </c>
      <c r="E41" s="5">
        <v>1</v>
      </c>
      <c r="F41" s="5">
        <v>12</v>
      </c>
      <c r="G41" s="5" t="s">
        <v>159</v>
      </c>
      <c r="H41" s="5" t="str">
        <f t="shared" si="0"/>
        <v xml:space="preserve"> chatgpt_api 8400M_tokens 1 User 12 Month (충전 후 소진형)</v>
      </c>
      <c r="I41" s="6">
        <v>3300000</v>
      </c>
      <c r="J41" s="7" t="str">
        <f t="shared" ref="J41:L41" si="43">C41</f>
        <v>chatgpt_api</v>
      </c>
      <c r="K41" s="7" t="str">
        <f t="shared" si="43"/>
        <v>8400M_tokens</v>
      </c>
      <c r="L41" s="7">
        <f t="shared" si="43"/>
        <v>1</v>
      </c>
      <c r="M41" s="8">
        <v>1450</v>
      </c>
      <c r="N41" s="8" t="s">
        <v>97</v>
      </c>
      <c r="O41" s="8">
        <f t="shared" si="3"/>
        <v>12</v>
      </c>
      <c r="P41" s="8" t="s">
        <v>146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9.5" customHeight="1">
      <c r="A42" s="1"/>
      <c r="B42" s="5">
        <v>40</v>
      </c>
      <c r="C42" s="5" t="s">
        <v>28</v>
      </c>
      <c r="D42" s="5" t="s">
        <v>163</v>
      </c>
      <c r="E42" s="5">
        <v>5</v>
      </c>
      <c r="F42" s="5">
        <v>12</v>
      </c>
      <c r="G42" s="5" t="s">
        <v>17</v>
      </c>
      <c r="H42" s="5" t="str">
        <f t="shared" si="0"/>
        <v xml:space="preserve"> adobe_acrobat standard 5 User 12 Month (마스터계정 1개 제공)</v>
      </c>
      <c r="I42" s="9">
        <v>1490000</v>
      </c>
      <c r="J42" s="7" t="str">
        <f t="shared" ref="J42:L42" si="44">C42</f>
        <v>adobe_acrobat</v>
      </c>
      <c r="K42" s="7" t="str">
        <f t="shared" si="44"/>
        <v>standard</v>
      </c>
      <c r="L42" s="7">
        <f t="shared" si="44"/>
        <v>5</v>
      </c>
      <c r="M42" s="8">
        <v>220000</v>
      </c>
      <c r="N42" s="8" t="str">
        <f t="shared" ref="N42:N50" si="45">IF(F42=12,"yearly","monthly")</f>
        <v>yearly</v>
      </c>
      <c r="O42" s="8">
        <f t="shared" si="3"/>
        <v>12</v>
      </c>
      <c r="P42" s="8" t="s">
        <v>144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9.5" customHeight="1">
      <c r="A43" s="1"/>
      <c r="B43" s="5">
        <v>41</v>
      </c>
      <c r="C43" s="5" t="s">
        <v>28</v>
      </c>
      <c r="D43" s="5" t="s">
        <v>148</v>
      </c>
      <c r="E43" s="5">
        <v>1</v>
      </c>
      <c r="F43" s="5">
        <v>12</v>
      </c>
      <c r="G43" s="5" t="s">
        <v>95</v>
      </c>
      <c r="H43" s="5" t="str">
        <f t="shared" si="0"/>
        <v xml:space="preserve"> adobe_acrobat pro 1 User 12 Month (취급폐지)</v>
      </c>
      <c r="I43" s="6" t="s">
        <v>136</v>
      </c>
      <c r="J43" s="7" t="str">
        <f t="shared" ref="J43:L43" si="46">C43</f>
        <v>adobe_acrobat</v>
      </c>
      <c r="K43" s="7" t="str">
        <f t="shared" si="46"/>
        <v>pro</v>
      </c>
      <c r="L43" s="7">
        <f t="shared" si="46"/>
        <v>1</v>
      </c>
      <c r="M43" s="10" t="str">
        <f>I43</f>
        <v>-</v>
      </c>
      <c r="N43" s="8" t="str">
        <f t="shared" si="45"/>
        <v>yearly</v>
      </c>
      <c r="O43" s="8">
        <f t="shared" si="3"/>
        <v>12</v>
      </c>
      <c r="P43" s="8" t="s">
        <v>144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9.5" customHeight="1">
      <c r="A44" s="1"/>
      <c r="B44" s="5">
        <v>42</v>
      </c>
      <c r="C44" s="5" t="s">
        <v>120</v>
      </c>
      <c r="D44" s="5" t="s">
        <v>166</v>
      </c>
      <c r="E44" s="5">
        <v>1</v>
      </c>
      <c r="F44" s="5">
        <v>12</v>
      </c>
      <c r="G44" s="5"/>
      <c r="H44" s="5" t="str">
        <f t="shared" si="0"/>
        <v xml:space="preserve"> adobe_creative_cloud all_app_edu 1 User 12 Month </v>
      </c>
      <c r="I44" s="6">
        <v>549000</v>
      </c>
      <c r="J44" s="7" t="str">
        <f t="shared" ref="J44:L44" si="47">C44</f>
        <v>adobe_creative_cloud</v>
      </c>
      <c r="K44" s="7" t="str">
        <f t="shared" si="47"/>
        <v>all_app_edu</v>
      </c>
      <c r="L44" s="7">
        <f t="shared" si="47"/>
        <v>1</v>
      </c>
      <c r="M44" s="8">
        <v>330000</v>
      </c>
      <c r="N44" s="8" t="str">
        <f t="shared" si="45"/>
        <v>yearly</v>
      </c>
      <c r="O44" s="8">
        <f t="shared" si="3"/>
        <v>12</v>
      </c>
      <c r="P44" s="8" t="s">
        <v>144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5" customHeight="1">
      <c r="A45" s="1"/>
      <c r="B45" s="5">
        <v>43</v>
      </c>
      <c r="C45" s="5" t="s">
        <v>16</v>
      </c>
      <c r="D45" s="5" t="s">
        <v>101</v>
      </c>
      <c r="E45" s="5">
        <v>1</v>
      </c>
      <c r="F45" s="5">
        <v>12</v>
      </c>
      <c r="H45" s="5" t="str">
        <f>CONCATENATE(" ",C45," ",D45," ",E45," User ",F45," Month"," ",G43,"")</f>
        <v xml:space="preserve"> adobe_premiere pro_edu 1 User 12 Month (취급폐지)</v>
      </c>
      <c r="I45" s="6">
        <v>0</v>
      </c>
      <c r="J45" s="7" t="str">
        <f t="shared" ref="J45:L45" si="48">C45</f>
        <v>adobe_premiere</v>
      </c>
      <c r="K45" s="7" t="str">
        <f t="shared" si="48"/>
        <v>pro_edu</v>
      </c>
      <c r="L45" s="7">
        <f t="shared" si="48"/>
        <v>1</v>
      </c>
      <c r="M45" s="10">
        <f t="shared" ref="M45:M47" si="49">I45</f>
        <v>0</v>
      </c>
      <c r="N45" s="8" t="str">
        <f t="shared" si="45"/>
        <v>yearly</v>
      </c>
      <c r="O45" s="8">
        <f t="shared" si="3"/>
        <v>12</v>
      </c>
      <c r="P45" s="8" t="s">
        <v>144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5">
        <v>44</v>
      </c>
      <c r="C46" s="5" t="s">
        <v>20</v>
      </c>
      <c r="D46" s="5" t="s">
        <v>101</v>
      </c>
      <c r="E46" s="5">
        <v>1</v>
      </c>
      <c r="F46" s="5">
        <v>12</v>
      </c>
      <c r="G46" s="5" t="s">
        <v>95</v>
      </c>
      <c r="H46" s="5" t="str">
        <f t="shared" ref="H46:H253" si="50">CONCATENATE(" ",C46," ",D46," ",E46," User ",F46," Month"," ",G46,"")</f>
        <v xml:space="preserve"> adobe_photoshop pro_edu 1 User 12 Month (취급폐지)</v>
      </c>
      <c r="I46" s="6">
        <v>0</v>
      </c>
      <c r="J46" s="7" t="str">
        <f t="shared" ref="J46:L46" si="51">C46</f>
        <v>adobe_photoshop</v>
      </c>
      <c r="K46" s="7" t="str">
        <f t="shared" si="51"/>
        <v>pro_edu</v>
      </c>
      <c r="L46" s="7">
        <f t="shared" si="51"/>
        <v>1</v>
      </c>
      <c r="M46" s="10">
        <f t="shared" si="49"/>
        <v>0</v>
      </c>
      <c r="N46" s="8" t="str">
        <f t="shared" si="45"/>
        <v>yearly</v>
      </c>
      <c r="O46" s="8">
        <f t="shared" si="3"/>
        <v>12</v>
      </c>
      <c r="P46" s="8" t="s">
        <v>144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5">
        <v>45</v>
      </c>
      <c r="C47" s="5" t="s">
        <v>98</v>
      </c>
      <c r="D47" s="5" t="s">
        <v>148</v>
      </c>
      <c r="E47" s="5">
        <v>1</v>
      </c>
      <c r="F47" s="5">
        <v>12</v>
      </c>
      <c r="G47" s="5"/>
      <c r="H47" s="5" t="str">
        <f t="shared" si="50"/>
        <v xml:space="preserve"> dacon pro 1 User 12 Month </v>
      </c>
      <c r="I47" s="9">
        <v>379000</v>
      </c>
      <c r="J47" s="7" t="str">
        <f t="shared" ref="J47:L47" si="52">C47</f>
        <v>dacon</v>
      </c>
      <c r="K47" s="7" t="str">
        <f t="shared" si="52"/>
        <v>pro</v>
      </c>
      <c r="L47" s="7">
        <f t="shared" si="52"/>
        <v>1</v>
      </c>
      <c r="M47" s="11">
        <f t="shared" si="49"/>
        <v>379000</v>
      </c>
      <c r="N47" s="8" t="str">
        <f t="shared" si="45"/>
        <v>yearly</v>
      </c>
      <c r="O47" s="8">
        <f t="shared" si="3"/>
        <v>12</v>
      </c>
      <c r="P47" s="8" t="s">
        <v>144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5">
        <v>46</v>
      </c>
      <c r="C48" s="5" t="s">
        <v>102</v>
      </c>
      <c r="D48" s="5" t="s">
        <v>99</v>
      </c>
      <c r="E48" s="5">
        <v>1</v>
      </c>
      <c r="F48" s="5">
        <v>12</v>
      </c>
      <c r="G48" s="5"/>
      <c r="H48" s="5" t="str">
        <f t="shared" si="50"/>
        <v xml:space="preserve"> deepl starter 1 User 12 Month </v>
      </c>
      <c r="I48" s="6">
        <v>289900</v>
      </c>
      <c r="J48" s="7" t="str">
        <f t="shared" ref="J48:L48" si="53">C48</f>
        <v>deepl</v>
      </c>
      <c r="K48" s="7" t="str">
        <f t="shared" si="53"/>
        <v>starter</v>
      </c>
      <c r="L48" s="7">
        <f t="shared" si="53"/>
        <v>1</v>
      </c>
      <c r="M48" s="8">
        <v>105</v>
      </c>
      <c r="N48" s="8" t="str">
        <f t="shared" si="45"/>
        <v>yearly</v>
      </c>
      <c r="O48" s="8">
        <f t="shared" si="3"/>
        <v>12</v>
      </c>
      <c r="P48" s="8" t="s">
        <v>146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9.5" customHeight="1">
      <c r="A49" s="1"/>
      <c r="B49" s="5">
        <v>47</v>
      </c>
      <c r="C49" s="5" t="s">
        <v>102</v>
      </c>
      <c r="D49" s="5" t="s">
        <v>164</v>
      </c>
      <c r="E49" s="5">
        <v>1</v>
      </c>
      <c r="F49" s="5">
        <v>12</v>
      </c>
      <c r="G49" s="5"/>
      <c r="H49" s="5" t="str">
        <f t="shared" si="50"/>
        <v xml:space="preserve"> deepl advanced 1 User 12 Month </v>
      </c>
      <c r="I49" s="6">
        <v>749000</v>
      </c>
      <c r="J49" s="7" t="str">
        <f t="shared" ref="J49:L49" si="54">C49</f>
        <v>deepl</v>
      </c>
      <c r="K49" s="7" t="str">
        <f t="shared" si="54"/>
        <v>advanced</v>
      </c>
      <c r="L49" s="7">
        <f t="shared" si="54"/>
        <v>1</v>
      </c>
      <c r="M49" s="8">
        <v>348</v>
      </c>
      <c r="N49" s="8" t="str">
        <f t="shared" si="45"/>
        <v>yearly</v>
      </c>
      <c r="O49" s="8">
        <f t="shared" si="3"/>
        <v>12</v>
      </c>
      <c r="P49" s="8" t="s">
        <v>146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9.5" customHeight="1">
      <c r="A50" s="1"/>
      <c r="B50" s="5">
        <v>51</v>
      </c>
      <c r="C50" s="5" t="s">
        <v>169</v>
      </c>
      <c r="D50" s="5" t="s">
        <v>170</v>
      </c>
      <c r="E50" s="5">
        <v>1</v>
      </c>
      <c r="F50" s="5">
        <v>12</v>
      </c>
      <c r="G50" s="5"/>
      <c r="H50" s="5" t="str">
        <f t="shared" si="50"/>
        <v xml:space="preserve"> edpuzzle pro_teacher 1 User 12 Month </v>
      </c>
      <c r="I50" s="6">
        <v>399000</v>
      </c>
      <c r="J50" s="7" t="str">
        <f t="shared" ref="J50:L50" si="55">C50</f>
        <v>edpuzzle</v>
      </c>
      <c r="K50" s="7" t="str">
        <f t="shared" si="55"/>
        <v>pro_teacher</v>
      </c>
      <c r="L50" s="7">
        <f t="shared" si="55"/>
        <v>1</v>
      </c>
      <c r="M50" s="8">
        <v>180</v>
      </c>
      <c r="N50" s="8" t="str">
        <f t="shared" si="45"/>
        <v>yearly</v>
      </c>
      <c r="O50" s="8">
        <f t="shared" si="3"/>
        <v>12</v>
      </c>
      <c r="P50" s="8" t="s">
        <v>146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.5" customHeight="1">
      <c r="A51" s="1"/>
      <c r="B51" s="5">
        <v>52</v>
      </c>
      <c r="C51" s="5" t="s">
        <v>165</v>
      </c>
      <c r="D51" s="5" t="s">
        <v>119</v>
      </c>
      <c r="E51" s="5">
        <v>1</v>
      </c>
      <c r="F51" s="5">
        <v>99</v>
      </c>
      <c r="G51" s="5" t="s">
        <v>168</v>
      </c>
      <c r="H51" s="5" t="str">
        <f t="shared" si="50"/>
        <v xml:space="preserve"> edrawsoft max_v13_and_mind_v11 1 User 99 Month (영구 라이선스)</v>
      </c>
      <c r="I51" s="6">
        <v>579000</v>
      </c>
      <c r="J51" s="7" t="str">
        <f t="shared" ref="J51:L51" si="56">C51</f>
        <v>edrawsoft</v>
      </c>
      <c r="K51" s="7" t="str">
        <f t="shared" si="56"/>
        <v>max_v13_and_mind_v11</v>
      </c>
      <c r="L51" s="7">
        <f t="shared" si="56"/>
        <v>1</v>
      </c>
      <c r="M51" s="8">
        <v>198</v>
      </c>
      <c r="N51" s="8" t="s">
        <v>100</v>
      </c>
      <c r="O51" s="8">
        <f t="shared" si="3"/>
        <v>99</v>
      </c>
      <c r="P51" s="8" t="s">
        <v>146</v>
      </c>
      <c r="Q51" s="1"/>
      <c r="R51" s="12" t="s">
        <v>123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ht="19.5" customHeight="1">
      <c r="A52" s="1"/>
      <c r="B52" s="5">
        <v>52</v>
      </c>
      <c r="C52" s="5" t="s">
        <v>165</v>
      </c>
      <c r="D52" s="5" t="s">
        <v>108</v>
      </c>
      <c r="E52" s="5">
        <v>1</v>
      </c>
      <c r="F52" s="5">
        <v>12</v>
      </c>
      <c r="G52" s="5"/>
      <c r="H52" s="5" t="str">
        <f t="shared" si="50"/>
        <v xml:space="preserve"> edrawsoft max_v13 1 User 12 Month </v>
      </c>
      <c r="I52" s="6">
        <v>579000</v>
      </c>
      <c r="J52" s="7" t="str">
        <f t="shared" ref="J52:L52" si="57">C52</f>
        <v>edrawsoft</v>
      </c>
      <c r="K52" s="7" t="str">
        <f t="shared" si="57"/>
        <v>max_v13</v>
      </c>
      <c r="L52" s="7">
        <f t="shared" si="57"/>
        <v>1</v>
      </c>
      <c r="M52" s="8">
        <v>99</v>
      </c>
      <c r="N52" s="8" t="s">
        <v>100</v>
      </c>
      <c r="O52" s="8">
        <f t="shared" si="3"/>
        <v>12</v>
      </c>
      <c r="P52" s="8" t="s">
        <v>146</v>
      </c>
      <c r="Q52" s="1"/>
      <c r="R52" s="12" t="s">
        <v>123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ht="19.5" customHeight="1">
      <c r="A53" s="1"/>
      <c r="B53" s="5">
        <v>53</v>
      </c>
      <c r="C53" s="5" t="s">
        <v>225</v>
      </c>
      <c r="D53" s="5" t="s">
        <v>14</v>
      </c>
      <c r="E53" s="5">
        <v>1</v>
      </c>
      <c r="F53" s="5">
        <v>12</v>
      </c>
      <c r="G53" s="5"/>
      <c r="H53" s="5" t="str">
        <f t="shared" si="50"/>
        <v xml:space="preserve"> explain_everything solo_teacher 1 User 12 Month </v>
      </c>
      <c r="I53" s="6">
        <v>79900</v>
      </c>
      <c r="J53" s="7" t="str">
        <f t="shared" ref="J53:L53" si="58">C53</f>
        <v>explain_everything</v>
      </c>
      <c r="K53" s="7" t="str">
        <f t="shared" si="58"/>
        <v>solo_teacher</v>
      </c>
      <c r="L53" s="7">
        <f t="shared" si="58"/>
        <v>1</v>
      </c>
      <c r="M53" s="8">
        <v>35</v>
      </c>
      <c r="N53" s="8" t="str">
        <f t="shared" ref="N53:N61" si="59">IF(F53=12,"yearly","monthly")</f>
        <v>yearly</v>
      </c>
      <c r="O53" s="8">
        <f t="shared" si="3"/>
        <v>12</v>
      </c>
      <c r="P53" s="8" t="s">
        <v>146</v>
      </c>
      <c r="Q53" s="1"/>
      <c r="R53" s="12" t="s">
        <v>154</v>
      </c>
      <c r="S53" s="1"/>
      <c r="T53" s="1"/>
      <c r="U53" s="1"/>
      <c r="V53" s="1"/>
      <c r="W53" s="1"/>
      <c r="X53" s="1"/>
      <c r="Y53" s="1"/>
      <c r="Z53" s="1"/>
      <c r="AA53" s="1"/>
    </row>
    <row r="54" spans="1:27" ht="19.5" customHeight="1">
      <c r="A54" s="1"/>
      <c r="B54" s="5">
        <v>54</v>
      </c>
      <c r="C54" s="5" t="s">
        <v>225</v>
      </c>
      <c r="D54" s="5" t="s">
        <v>103</v>
      </c>
      <c r="E54" s="5">
        <v>1</v>
      </c>
      <c r="F54" s="5">
        <v>12</v>
      </c>
      <c r="G54" s="5" t="s">
        <v>126</v>
      </c>
      <c r="H54" s="5" t="str">
        <f t="shared" si="50"/>
        <v xml:space="preserve"> explain_everything class 1 User 12 Month (1 teacher and 100 students)</v>
      </c>
      <c r="I54" s="6">
        <v>228000</v>
      </c>
      <c r="J54" s="7" t="str">
        <f t="shared" ref="J54:L54" si="60">C54</f>
        <v>explain_everything</v>
      </c>
      <c r="K54" s="7" t="str">
        <f t="shared" si="60"/>
        <v>class</v>
      </c>
      <c r="L54" s="7">
        <f t="shared" si="60"/>
        <v>1</v>
      </c>
      <c r="M54" s="8">
        <v>130</v>
      </c>
      <c r="N54" s="8" t="str">
        <f t="shared" si="59"/>
        <v>yearly</v>
      </c>
      <c r="O54" s="8">
        <f t="shared" si="3"/>
        <v>12</v>
      </c>
      <c r="P54" s="8" t="s">
        <v>146</v>
      </c>
      <c r="Q54" s="1"/>
      <c r="R54" s="12" t="s">
        <v>154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9.5" customHeight="1">
      <c r="A55" s="1"/>
      <c r="B55" s="5">
        <v>55</v>
      </c>
      <c r="C55" s="5" t="s">
        <v>167</v>
      </c>
      <c r="D55" s="5" t="s">
        <v>148</v>
      </c>
      <c r="E55" s="5">
        <v>1</v>
      </c>
      <c r="F55" s="5">
        <v>12</v>
      </c>
      <c r="G55" s="5"/>
      <c r="H55" s="5" t="str">
        <f t="shared" si="50"/>
        <v xml:space="preserve"> flutterflow pro 1 User 12 Month </v>
      </c>
      <c r="I55" s="6">
        <v>166600</v>
      </c>
      <c r="J55" s="7" t="str">
        <f t="shared" ref="J55:L55" si="61">C55</f>
        <v>flutterflow</v>
      </c>
      <c r="K55" s="7" t="str">
        <f t="shared" si="61"/>
        <v>pro</v>
      </c>
      <c r="L55" s="7">
        <f t="shared" si="61"/>
        <v>1</v>
      </c>
      <c r="M55" s="8">
        <v>63</v>
      </c>
      <c r="N55" s="8" t="str">
        <f t="shared" si="59"/>
        <v>yearly</v>
      </c>
      <c r="O55" s="8">
        <f t="shared" si="3"/>
        <v>12</v>
      </c>
      <c r="P55" s="8" t="s">
        <v>146</v>
      </c>
      <c r="Q55" s="1"/>
      <c r="R55" s="13" t="s">
        <v>127</v>
      </c>
      <c r="S55" s="1"/>
      <c r="T55" s="1"/>
      <c r="U55" s="1"/>
      <c r="V55" s="1"/>
      <c r="W55" s="1"/>
      <c r="X55" s="1"/>
      <c r="Y55" s="1"/>
      <c r="Z55" s="1"/>
      <c r="AA55" s="1"/>
    </row>
    <row r="56" spans="1:27" ht="19.5" customHeight="1">
      <c r="A56" s="1"/>
      <c r="B56" s="5">
        <v>56</v>
      </c>
      <c r="C56" s="5" t="s">
        <v>113</v>
      </c>
      <c r="D56" s="5" t="s">
        <v>22</v>
      </c>
      <c r="E56" s="5">
        <v>1</v>
      </c>
      <c r="F56" s="5">
        <v>12</v>
      </c>
      <c r="G56" s="5" t="s">
        <v>95</v>
      </c>
      <c r="H56" s="5" t="str">
        <f t="shared" si="50"/>
        <v xml:space="preserve"> gather subscription 1 User 12 Month (취급폐지)</v>
      </c>
      <c r="I56" s="6">
        <v>0</v>
      </c>
      <c r="J56" s="7" t="str">
        <f t="shared" ref="J56:L56" si="62">C56</f>
        <v>gather</v>
      </c>
      <c r="K56" s="7" t="str">
        <f t="shared" si="62"/>
        <v>subscription</v>
      </c>
      <c r="L56" s="7">
        <f t="shared" si="62"/>
        <v>1</v>
      </c>
      <c r="M56" s="10">
        <f>I56</f>
        <v>0</v>
      </c>
      <c r="N56" s="8" t="str">
        <f t="shared" si="59"/>
        <v>yearly</v>
      </c>
      <c r="O56" s="8">
        <f t="shared" si="3"/>
        <v>12</v>
      </c>
      <c r="P56" s="8" t="s">
        <v>146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9.5" customHeight="1">
      <c r="A57" s="1"/>
      <c r="B57" s="5">
        <v>57</v>
      </c>
      <c r="C57" s="5" t="s">
        <v>172</v>
      </c>
      <c r="D57" s="5" t="s">
        <v>19</v>
      </c>
      <c r="E57" s="5">
        <v>1</v>
      </c>
      <c r="F57" s="5">
        <v>1</v>
      </c>
      <c r="G57" s="5"/>
      <c r="H57" s="5" t="str">
        <f t="shared" si="50"/>
        <v xml:space="preserve"> geoguess pro_unlimited 1 User 1 Month </v>
      </c>
      <c r="I57" s="6">
        <v>11900</v>
      </c>
      <c r="J57" s="7" t="str">
        <f t="shared" ref="J57:L57" si="63">C57</f>
        <v>geoguess</v>
      </c>
      <c r="K57" s="7" t="str">
        <f t="shared" si="63"/>
        <v>pro_unlimited</v>
      </c>
      <c r="L57" s="7">
        <f t="shared" si="63"/>
        <v>1</v>
      </c>
      <c r="M57" s="8">
        <v>6900</v>
      </c>
      <c r="N57" s="8" t="str">
        <f t="shared" si="59"/>
        <v>monthly</v>
      </c>
      <c r="O57" s="8">
        <f t="shared" si="3"/>
        <v>1</v>
      </c>
      <c r="P57" s="8" t="s">
        <v>144</v>
      </c>
      <c r="Q57" s="8"/>
      <c r="R57" s="14" t="s">
        <v>124</v>
      </c>
      <c r="S57" s="1"/>
      <c r="T57" s="1"/>
      <c r="U57" s="1"/>
      <c r="V57" s="1"/>
      <c r="W57" s="1"/>
      <c r="X57" s="1"/>
      <c r="Y57" s="1"/>
      <c r="Z57" s="1"/>
      <c r="AA57" s="1"/>
    </row>
    <row r="58" spans="1:27" ht="19.5" customHeight="1">
      <c r="A58" s="1"/>
      <c r="B58" s="5">
        <v>58</v>
      </c>
      <c r="C58" s="5" t="s">
        <v>105</v>
      </c>
      <c r="D58" s="5" t="s">
        <v>104</v>
      </c>
      <c r="E58" s="5">
        <v>1</v>
      </c>
      <c r="F58" s="5">
        <v>12</v>
      </c>
      <c r="G58" s="5"/>
      <c r="H58" s="5" t="str">
        <f t="shared" si="50"/>
        <v xml:space="preserve"> gitmind Annual 1 User 12 Month </v>
      </c>
      <c r="I58" s="6">
        <v>164220</v>
      </c>
      <c r="J58" s="7" t="str">
        <f t="shared" ref="J58:L58" si="64">C58</f>
        <v>gitmind</v>
      </c>
      <c r="K58" s="7" t="str">
        <f t="shared" si="64"/>
        <v>Annual</v>
      </c>
      <c r="L58" s="7">
        <f t="shared" si="64"/>
        <v>1</v>
      </c>
      <c r="M58" s="8">
        <f>5.75*12</f>
        <v>69</v>
      </c>
      <c r="N58" s="8" t="str">
        <f t="shared" si="59"/>
        <v>yearly</v>
      </c>
      <c r="O58" s="8">
        <f t="shared" si="3"/>
        <v>12</v>
      </c>
      <c r="P58" s="8" t="s">
        <v>146</v>
      </c>
      <c r="Q58" s="1"/>
      <c r="R58" s="12" t="s">
        <v>6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9.5" customHeight="1">
      <c r="A59" s="1"/>
      <c r="B59" s="5">
        <v>59</v>
      </c>
      <c r="C59" s="5" t="s">
        <v>106</v>
      </c>
      <c r="D59" s="5" t="s">
        <v>173</v>
      </c>
      <c r="E59" s="5">
        <v>1</v>
      </c>
      <c r="F59" s="5">
        <v>12</v>
      </c>
      <c r="G59" s="5" t="s">
        <v>26</v>
      </c>
      <c r="H59" s="5" t="str">
        <f t="shared" si="50"/>
        <v xml:space="preserve"> gimkit department 1 User 12 Month (20 teachers)</v>
      </c>
      <c r="I59" s="6">
        <v>1449000</v>
      </c>
      <c r="J59" s="7" t="str">
        <f t="shared" ref="J59:K59" si="65">C59</f>
        <v>gimkit</v>
      </c>
      <c r="K59" s="7" t="str">
        <f t="shared" si="65"/>
        <v>department</v>
      </c>
      <c r="L59" s="7">
        <v>1</v>
      </c>
      <c r="M59" s="8">
        <v>650</v>
      </c>
      <c r="N59" s="8" t="str">
        <f t="shared" si="59"/>
        <v>yearly</v>
      </c>
      <c r="O59" s="8">
        <v>12</v>
      </c>
      <c r="P59" s="8" t="s">
        <v>146</v>
      </c>
      <c r="Q59" s="1"/>
      <c r="R59" s="12" t="s">
        <v>152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ht="19.5" customHeight="1">
      <c r="A60" s="1"/>
      <c r="B60" s="5">
        <v>59</v>
      </c>
      <c r="C60" s="5" t="s">
        <v>106</v>
      </c>
      <c r="D60" s="5" t="s">
        <v>107</v>
      </c>
      <c r="E60" s="5">
        <v>1</v>
      </c>
      <c r="F60" s="5">
        <v>7</v>
      </c>
      <c r="G60" s="5" t="s">
        <v>118</v>
      </c>
      <c r="H60" s="5" t="str">
        <f t="shared" si="50"/>
        <v xml:space="preserve"> gimkit school 1 User 7 Month (unlimited teachers)</v>
      </c>
      <c r="I60" s="6">
        <v>1999000</v>
      </c>
      <c r="J60" s="7" t="str">
        <f t="shared" ref="J60:K60" si="66">C60</f>
        <v>gimkit</v>
      </c>
      <c r="K60" s="7" t="str">
        <f t="shared" si="66"/>
        <v>school</v>
      </c>
      <c r="L60" s="7">
        <v>1</v>
      </c>
      <c r="M60" s="8">
        <v>1000</v>
      </c>
      <c r="N60" s="8" t="str">
        <f t="shared" si="59"/>
        <v>monthly</v>
      </c>
      <c r="O60" s="8">
        <v>12</v>
      </c>
      <c r="P60" s="8" t="s">
        <v>146</v>
      </c>
      <c r="Q60" s="1"/>
      <c r="R60" s="12" t="s">
        <v>152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9.5" customHeight="1">
      <c r="A61" s="1"/>
      <c r="B61" s="5">
        <v>60</v>
      </c>
      <c r="C61" s="5" t="s">
        <v>18</v>
      </c>
      <c r="D61" s="5" t="s">
        <v>148</v>
      </c>
      <c r="E61" s="5">
        <v>1</v>
      </c>
      <c r="F61" s="5">
        <v>12</v>
      </c>
      <c r="G61" s="5"/>
      <c r="H61" s="5" t="str">
        <f t="shared" si="50"/>
        <v xml:space="preserve"> google_colab pro 1 User 12 Month </v>
      </c>
      <c r="I61" s="6">
        <v>246000</v>
      </c>
      <c r="J61" s="7" t="str">
        <f t="shared" ref="J61:L61" si="67">C61</f>
        <v>google_colab</v>
      </c>
      <c r="K61" s="7" t="str">
        <f t="shared" si="67"/>
        <v>pro</v>
      </c>
      <c r="L61" s="7">
        <f t="shared" si="67"/>
        <v>1</v>
      </c>
      <c r="M61" s="8">
        <v>120</v>
      </c>
      <c r="N61" s="8" t="str">
        <f t="shared" si="59"/>
        <v>yearly</v>
      </c>
      <c r="O61" s="8">
        <f t="shared" ref="O61:O81" si="68">F61</f>
        <v>12</v>
      </c>
      <c r="P61" s="8" t="s">
        <v>144</v>
      </c>
      <c r="Q61" s="1"/>
      <c r="R61" s="12" t="s">
        <v>12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9.5" customHeight="1">
      <c r="A62" s="1"/>
      <c r="B62" s="5">
        <v>61</v>
      </c>
      <c r="C62" s="5" t="s">
        <v>24</v>
      </c>
      <c r="D62" s="5" t="s">
        <v>135</v>
      </c>
      <c r="E62" s="5">
        <v>1</v>
      </c>
      <c r="F62" s="5">
        <v>12</v>
      </c>
      <c r="G62" s="5"/>
      <c r="H62" s="5" t="str">
        <f t="shared" si="50"/>
        <v xml:space="preserve"> google_drive 2tb 1 User 12 Month </v>
      </c>
      <c r="I62" s="6">
        <v>187000</v>
      </c>
      <c r="J62" s="7" t="str">
        <f t="shared" ref="J62:L62" si="69">C62</f>
        <v>google_drive</v>
      </c>
      <c r="K62" s="7" t="str">
        <f t="shared" si="69"/>
        <v>2tb</v>
      </c>
      <c r="L62" s="7">
        <f t="shared" si="69"/>
        <v>1</v>
      </c>
      <c r="M62" s="8">
        <v>11900</v>
      </c>
      <c r="N62" s="8" t="s">
        <v>97</v>
      </c>
      <c r="O62" s="8">
        <f t="shared" si="68"/>
        <v>12</v>
      </c>
      <c r="P62" s="8" t="s">
        <v>144</v>
      </c>
      <c r="Q62" s="1"/>
      <c r="R62" s="12" t="s">
        <v>0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ht="19.5" customHeight="1">
      <c r="A63" s="1"/>
      <c r="B63" s="5">
        <v>62</v>
      </c>
      <c r="C63" s="5" t="s">
        <v>109</v>
      </c>
      <c r="D63" s="5" t="s">
        <v>148</v>
      </c>
      <c r="E63" s="5">
        <v>1</v>
      </c>
      <c r="F63" s="5">
        <v>12</v>
      </c>
      <c r="G63" s="5"/>
      <c r="H63" s="5" t="str">
        <f t="shared" si="50"/>
        <v xml:space="preserve"> gpsquiz pro 1 User 12 Month </v>
      </c>
      <c r="I63" s="6">
        <v>66800</v>
      </c>
      <c r="J63" s="7" t="str">
        <f t="shared" ref="J63:L63" si="70">C63</f>
        <v>gpsquiz</v>
      </c>
      <c r="K63" s="7" t="str">
        <f t="shared" si="70"/>
        <v>pro</v>
      </c>
      <c r="L63" s="7">
        <f t="shared" si="70"/>
        <v>1</v>
      </c>
      <c r="M63" s="8">
        <v>50</v>
      </c>
      <c r="N63" s="8" t="str">
        <f t="shared" ref="N63:N74" si="71">IF(F63=12,"yearly","monthly")</f>
        <v>yearly</v>
      </c>
      <c r="O63" s="8">
        <f t="shared" si="68"/>
        <v>12</v>
      </c>
      <c r="P63" s="8" t="s">
        <v>146</v>
      </c>
      <c r="Q63" s="1"/>
      <c r="R63" s="12" t="s">
        <v>8</v>
      </c>
      <c r="S63" s="1"/>
      <c r="T63" s="1"/>
      <c r="U63" s="1"/>
      <c r="V63" s="1" t="s">
        <v>110</v>
      </c>
      <c r="W63" s="1"/>
      <c r="X63" s="1"/>
      <c r="Y63" s="1"/>
      <c r="Z63" s="1"/>
      <c r="AA63" s="1"/>
    </row>
    <row r="64" spans="1:27" ht="19.5" customHeight="1">
      <c r="A64" s="1"/>
      <c r="B64" s="5">
        <v>63</v>
      </c>
      <c r="C64" s="5" t="s">
        <v>174</v>
      </c>
      <c r="D64" s="5" t="s">
        <v>111</v>
      </c>
      <c r="E64" s="5">
        <v>1</v>
      </c>
      <c r="F64" s="5">
        <v>12</v>
      </c>
      <c r="G64" s="5"/>
      <c r="H64" s="5" t="str">
        <f t="shared" si="50"/>
        <v xml:space="preserve"> grammarly premium 1 User 12 Month </v>
      </c>
      <c r="I64" s="6">
        <v>299000</v>
      </c>
      <c r="J64" s="7" t="str">
        <f t="shared" ref="J64:L64" si="72">C64</f>
        <v>grammarly</v>
      </c>
      <c r="K64" s="7" t="str">
        <f t="shared" si="72"/>
        <v>premium</v>
      </c>
      <c r="L64" s="7">
        <f t="shared" si="72"/>
        <v>1</v>
      </c>
      <c r="M64" s="8">
        <v>144</v>
      </c>
      <c r="N64" s="8" t="str">
        <f t="shared" si="71"/>
        <v>yearly</v>
      </c>
      <c r="O64" s="8">
        <f t="shared" si="68"/>
        <v>12</v>
      </c>
      <c r="P64" s="8" t="s">
        <v>146</v>
      </c>
      <c r="Q64" s="1"/>
      <c r="R64" s="12" t="s">
        <v>125</v>
      </c>
      <c r="S64" s="1"/>
      <c r="T64" s="1"/>
      <c r="U64" s="1"/>
      <c r="V64" s="1"/>
      <c r="W64" s="1"/>
      <c r="X64" s="1"/>
      <c r="Y64" s="1"/>
      <c r="Z64" s="1"/>
      <c r="AA64" s="1"/>
    </row>
    <row r="65" spans="1:27" ht="19.5" customHeight="1">
      <c r="A65" s="1"/>
      <c r="B65" s="5">
        <v>64</v>
      </c>
      <c r="C65" s="5" t="s">
        <v>171</v>
      </c>
      <c r="D65" s="5" t="s">
        <v>112</v>
      </c>
      <c r="E65" s="5">
        <v>1</v>
      </c>
      <c r="F65" s="5">
        <v>12</v>
      </c>
      <c r="G65" s="5"/>
      <c r="H65" s="5" t="str">
        <f t="shared" si="50"/>
        <v xml:space="preserve"> hooktheory hookpad 1 User 12 Month </v>
      </c>
      <c r="I65" s="6">
        <v>113900</v>
      </c>
      <c r="J65" s="7" t="str">
        <f t="shared" ref="J65:L65" si="73">C65</f>
        <v>hooktheory</v>
      </c>
      <c r="K65" s="7" t="str">
        <f t="shared" si="73"/>
        <v>hookpad</v>
      </c>
      <c r="L65" s="7">
        <f t="shared" si="73"/>
        <v>1</v>
      </c>
      <c r="M65" s="8">
        <v>199</v>
      </c>
      <c r="N65" s="8" t="str">
        <f t="shared" si="71"/>
        <v>yearly</v>
      </c>
      <c r="O65" s="8">
        <f t="shared" si="68"/>
        <v>12</v>
      </c>
      <c r="P65" s="8" t="s">
        <v>146</v>
      </c>
      <c r="Q65" s="1"/>
      <c r="R65" s="12" t="s">
        <v>149</v>
      </c>
      <c r="S65" s="1"/>
      <c r="T65" s="1"/>
      <c r="U65" s="1"/>
      <c r="V65" s="1"/>
      <c r="W65" s="1"/>
      <c r="X65" s="1"/>
      <c r="Y65" s="1"/>
      <c r="Z65" s="1"/>
      <c r="AA65" s="1"/>
    </row>
    <row r="66" spans="1:27" ht="19.5" customHeight="1">
      <c r="A66" s="1"/>
      <c r="B66" s="5">
        <v>65</v>
      </c>
      <c r="C66" s="5" t="s">
        <v>171</v>
      </c>
      <c r="D66" s="5" t="s">
        <v>31</v>
      </c>
      <c r="E66" s="5">
        <v>1</v>
      </c>
      <c r="F66" s="5">
        <v>12</v>
      </c>
      <c r="G66" s="5"/>
      <c r="H66" s="5" t="str">
        <f t="shared" si="50"/>
        <v xml:space="preserve"> hooktheory hookpad_books 1 User 12 Month </v>
      </c>
      <c r="I66" s="6">
        <v>197500</v>
      </c>
      <c r="J66" s="7" t="str">
        <f t="shared" ref="J66:L66" si="74">C66</f>
        <v>hooktheory</v>
      </c>
      <c r="K66" s="7" t="str">
        <f t="shared" si="74"/>
        <v>hookpad_books</v>
      </c>
      <c r="L66" s="7">
        <f t="shared" si="74"/>
        <v>1</v>
      </c>
      <c r="M66" s="8">
        <v>234</v>
      </c>
      <c r="N66" s="8" t="str">
        <f t="shared" si="71"/>
        <v>yearly</v>
      </c>
      <c r="O66" s="8">
        <f t="shared" si="68"/>
        <v>12</v>
      </c>
      <c r="P66" s="8" t="s">
        <v>146</v>
      </c>
      <c r="Q66" s="1"/>
      <c r="R66" s="12" t="s">
        <v>149</v>
      </c>
      <c r="S66" s="1"/>
      <c r="T66" s="1"/>
      <c r="U66" s="1"/>
      <c r="V66" s="1"/>
      <c r="W66" s="1"/>
      <c r="X66" s="1"/>
      <c r="Y66" s="1"/>
      <c r="Z66" s="1"/>
      <c r="AA66" s="1"/>
    </row>
    <row r="67" spans="1:27" ht="19.5" customHeight="1">
      <c r="A67" s="1"/>
      <c r="B67" s="5">
        <v>66</v>
      </c>
      <c r="C67" s="5" t="s">
        <v>181</v>
      </c>
      <c r="D67" s="5" t="s">
        <v>148</v>
      </c>
      <c r="E67" s="5">
        <v>1</v>
      </c>
      <c r="F67" s="5">
        <v>1</v>
      </c>
      <c r="G67" s="5"/>
      <c r="H67" s="5" t="str">
        <f t="shared" si="50"/>
        <v xml:space="preserve"> icograms pro 1 User 1 Month </v>
      </c>
      <c r="I67" s="6">
        <v>49900</v>
      </c>
      <c r="J67" s="7" t="str">
        <f t="shared" ref="J67:L67" si="75">C67</f>
        <v>icograms</v>
      </c>
      <c r="K67" s="7" t="str">
        <f t="shared" si="75"/>
        <v>pro</v>
      </c>
      <c r="L67" s="7">
        <f t="shared" si="75"/>
        <v>1</v>
      </c>
      <c r="M67" s="8">
        <v>15</v>
      </c>
      <c r="N67" s="8" t="str">
        <f t="shared" si="71"/>
        <v>monthly</v>
      </c>
      <c r="O67" s="8">
        <f t="shared" si="68"/>
        <v>1</v>
      </c>
      <c r="P67" s="8" t="s">
        <v>146</v>
      </c>
      <c r="Q67" s="1"/>
      <c r="R67" s="13" t="s">
        <v>122</v>
      </c>
      <c r="S67" s="1"/>
      <c r="T67" s="1"/>
      <c r="U67" s="1"/>
      <c r="V67" s="1"/>
      <c r="W67" s="1"/>
      <c r="X67" s="1"/>
      <c r="Y67" s="1"/>
      <c r="Z67" s="1"/>
      <c r="AA67" s="1"/>
    </row>
    <row r="68" spans="1:27" ht="19.5" customHeight="1">
      <c r="A68" s="1"/>
      <c r="B68" s="5">
        <v>67</v>
      </c>
      <c r="C68" s="5" t="s">
        <v>114</v>
      </c>
      <c r="D68" s="5" t="s">
        <v>175</v>
      </c>
      <c r="E68" s="5">
        <v>1</v>
      </c>
      <c r="F68" s="5">
        <v>12</v>
      </c>
      <c r="G68" s="5"/>
      <c r="H68" s="5" t="str">
        <f t="shared" si="50"/>
        <v xml:space="preserve"> kami teacherplan 1 User 12 Month </v>
      </c>
      <c r="I68" s="6">
        <v>249000</v>
      </c>
      <c r="J68" s="7" t="str">
        <f t="shared" ref="J68:L68" si="76">C68</f>
        <v>kami</v>
      </c>
      <c r="K68" s="7" t="str">
        <f t="shared" si="76"/>
        <v>teacherplan</v>
      </c>
      <c r="L68" s="7">
        <f t="shared" si="76"/>
        <v>1</v>
      </c>
      <c r="M68" s="8">
        <v>99</v>
      </c>
      <c r="N68" s="8" t="str">
        <f t="shared" si="71"/>
        <v>yearly</v>
      </c>
      <c r="O68" s="8">
        <f t="shared" si="68"/>
        <v>12</v>
      </c>
      <c r="P68" s="8" t="s">
        <v>146</v>
      </c>
      <c r="Q68" s="1"/>
      <c r="R68" s="12" t="s">
        <v>131</v>
      </c>
      <c r="S68" s="1"/>
      <c r="T68" s="1"/>
      <c r="U68" s="1"/>
      <c r="V68" s="1"/>
      <c r="W68" s="1"/>
      <c r="X68" s="1"/>
      <c r="Y68" s="1"/>
      <c r="Z68" s="1"/>
      <c r="AA68" s="1"/>
    </row>
    <row r="69" spans="1:27" ht="19.5" customHeight="1">
      <c r="A69" s="1"/>
      <c r="B69" s="5">
        <v>68</v>
      </c>
      <c r="C69" s="5" t="s">
        <v>176</v>
      </c>
      <c r="D69" s="5" t="s">
        <v>22</v>
      </c>
      <c r="E69" s="5">
        <v>1</v>
      </c>
      <c r="F69" s="5">
        <v>12</v>
      </c>
      <c r="G69" s="5"/>
      <c r="H69" s="5" t="str">
        <f t="shared" si="50"/>
        <v xml:space="preserve"> kinemaster subscription 1 User 12 Month </v>
      </c>
      <c r="I69" s="6">
        <v>69900</v>
      </c>
      <c r="J69" s="7" t="str">
        <f t="shared" ref="J69:L69" si="77">C69</f>
        <v>kinemaster</v>
      </c>
      <c r="K69" s="7" t="str">
        <f t="shared" si="77"/>
        <v>subscription</v>
      </c>
      <c r="L69" s="7">
        <f t="shared" si="77"/>
        <v>1</v>
      </c>
      <c r="M69" s="8">
        <v>1</v>
      </c>
      <c r="N69" s="8" t="str">
        <f t="shared" si="71"/>
        <v>yearly</v>
      </c>
      <c r="O69" s="8">
        <f t="shared" si="68"/>
        <v>12</v>
      </c>
      <c r="P69" s="8" t="s">
        <v>146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.5" customHeight="1">
      <c r="A70" s="1"/>
      <c r="B70" s="5">
        <v>69</v>
      </c>
      <c r="C70" s="5" t="s">
        <v>21</v>
      </c>
      <c r="D70" s="5" t="s">
        <v>218</v>
      </c>
      <c r="E70" s="5">
        <v>1</v>
      </c>
      <c r="F70" s="5">
        <v>12</v>
      </c>
      <c r="G70" s="5"/>
      <c r="H70" s="5" t="str">
        <f t="shared" si="50"/>
        <v xml:space="preserve"> liveworksheets individual_teacher 1 User 12 Month </v>
      </c>
      <c r="I70" s="6">
        <v>41500</v>
      </c>
      <c r="J70" s="7" t="str">
        <f t="shared" ref="J70:K70" si="78">C70</f>
        <v>liveworksheets</v>
      </c>
      <c r="K70" s="7" t="str">
        <f t="shared" si="78"/>
        <v>individual_teacher</v>
      </c>
      <c r="L70" s="7">
        <v>1</v>
      </c>
      <c r="M70" s="8">
        <v>77</v>
      </c>
      <c r="N70" s="8" t="str">
        <f t="shared" si="71"/>
        <v>yearly</v>
      </c>
      <c r="O70" s="8">
        <f t="shared" si="68"/>
        <v>12</v>
      </c>
      <c r="P70" s="8" t="s">
        <v>146</v>
      </c>
      <c r="Q70" s="1"/>
      <c r="R70" s="12" t="s">
        <v>231</v>
      </c>
      <c r="S70" s="1"/>
      <c r="T70" s="1"/>
      <c r="U70" s="1"/>
      <c r="V70" s="1"/>
      <c r="W70" s="1"/>
      <c r="X70" s="1"/>
      <c r="Y70" s="1"/>
      <c r="Z70" s="1"/>
      <c r="AA70" s="1"/>
    </row>
    <row r="71" spans="1:27" ht="19.5" customHeight="1">
      <c r="A71" s="1"/>
      <c r="B71" s="5">
        <v>69</v>
      </c>
      <c r="C71" s="5" t="s">
        <v>21</v>
      </c>
      <c r="D71" s="5" t="s">
        <v>13</v>
      </c>
      <c r="E71" s="5">
        <v>1</v>
      </c>
      <c r="F71" s="5">
        <v>12</v>
      </c>
      <c r="G71" s="5"/>
      <c r="H71" s="5" t="str">
        <f t="shared" si="50"/>
        <v xml:space="preserve"> liveworksheets busy_teacher 1 User 12 Month </v>
      </c>
      <c r="I71" s="6">
        <v>41500</v>
      </c>
      <c r="J71" s="7" t="str">
        <f t="shared" ref="J71:K71" si="79">C71</f>
        <v>liveworksheets</v>
      </c>
      <c r="K71" s="7" t="str">
        <f t="shared" si="79"/>
        <v>busy_teacher</v>
      </c>
      <c r="L71" s="7">
        <v>1</v>
      </c>
      <c r="M71" s="8">
        <v>165</v>
      </c>
      <c r="N71" s="8" t="str">
        <f t="shared" si="71"/>
        <v>yearly</v>
      </c>
      <c r="O71" s="8">
        <f t="shared" si="68"/>
        <v>12</v>
      </c>
      <c r="P71" s="8" t="s">
        <v>146</v>
      </c>
      <c r="Q71" s="1"/>
      <c r="R71" s="12" t="s">
        <v>231</v>
      </c>
      <c r="S71" s="1"/>
      <c r="T71" s="1"/>
      <c r="U71" s="1"/>
      <c r="V71" s="1"/>
      <c r="W71" s="1"/>
      <c r="X71" s="1"/>
      <c r="Y71" s="1"/>
      <c r="Z71" s="1"/>
      <c r="AA71" s="1"/>
    </row>
    <row r="72" spans="1:27" ht="19.5" customHeight="1">
      <c r="A72" s="1"/>
      <c r="B72" s="5">
        <v>70</v>
      </c>
      <c r="C72" s="5" t="s">
        <v>180</v>
      </c>
      <c r="D72" s="5" t="s">
        <v>148</v>
      </c>
      <c r="E72" s="5">
        <v>1</v>
      </c>
      <c r="F72" s="5">
        <v>12</v>
      </c>
      <c r="G72" s="5"/>
      <c r="H72" s="5" t="str">
        <f t="shared" si="50"/>
        <v xml:space="preserve"> mindmeister pro 1 User 12 Month </v>
      </c>
      <c r="I72" s="6">
        <v>336700</v>
      </c>
      <c r="J72" s="7" t="str">
        <f t="shared" ref="J72:L72" si="80">C72</f>
        <v>mindmeister</v>
      </c>
      <c r="K72" s="7" t="str">
        <f t="shared" si="80"/>
        <v>pro</v>
      </c>
      <c r="L72" s="7">
        <f t="shared" si="80"/>
        <v>1</v>
      </c>
      <c r="M72" s="8">
        <v>120</v>
      </c>
      <c r="N72" s="8" t="str">
        <f t="shared" si="71"/>
        <v>yearly</v>
      </c>
      <c r="O72" s="8">
        <f t="shared" si="68"/>
        <v>12</v>
      </c>
      <c r="P72" s="8" t="s">
        <v>146</v>
      </c>
      <c r="Q72" s="1"/>
      <c r="R72" s="12" t="s">
        <v>115</v>
      </c>
      <c r="S72" s="1"/>
      <c r="T72" s="1"/>
      <c r="U72" s="1"/>
      <c r="V72" s="1"/>
      <c r="W72" s="1"/>
      <c r="X72" s="1"/>
      <c r="Y72" s="1"/>
      <c r="Z72" s="1"/>
      <c r="AA72" s="1"/>
    </row>
    <row r="73" spans="1:27" ht="19.5" customHeight="1">
      <c r="A73" s="1"/>
      <c r="B73" s="5">
        <v>71</v>
      </c>
      <c r="C73" s="5" t="s">
        <v>29</v>
      </c>
      <c r="D73" s="5" t="s">
        <v>22</v>
      </c>
      <c r="E73" s="5">
        <v>1</v>
      </c>
      <c r="F73" s="5">
        <v>12</v>
      </c>
      <c r="G73" s="5"/>
      <c r="H73" s="5" t="str">
        <f t="shared" si="50"/>
        <v xml:space="preserve"> motionelements subscription 1 User 12 Month </v>
      </c>
      <c r="I73" s="6">
        <v>347000</v>
      </c>
      <c r="J73" s="7" t="str">
        <f t="shared" ref="J73:L73" si="81">C73</f>
        <v>motionelements</v>
      </c>
      <c r="K73" s="7" t="str">
        <f t="shared" si="81"/>
        <v>subscription</v>
      </c>
      <c r="L73" s="7">
        <f t="shared" si="81"/>
        <v>1</v>
      </c>
      <c r="M73" s="8">
        <v>1</v>
      </c>
      <c r="N73" s="8" t="str">
        <f t="shared" si="71"/>
        <v>yearly</v>
      </c>
      <c r="O73" s="8">
        <f t="shared" si="68"/>
        <v>12</v>
      </c>
      <c r="P73" s="8" t="s">
        <v>146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9.5" customHeight="1">
      <c r="A74" s="1"/>
      <c r="B74" s="5">
        <v>72</v>
      </c>
      <c r="C74" s="5" t="s">
        <v>182</v>
      </c>
      <c r="D74" s="5" t="s">
        <v>99</v>
      </c>
      <c r="E74" s="5">
        <v>1</v>
      </c>
      <c r="F74" s="5">
        <v>12</v>
      </c>
      <c r="G74" s="5"/>
      <c r="H74" s="5" t="str">
        <f t="shared" si="50"/>
        <v xml:space="preserve"> pictory_ai starter 1 User 12 Month </v>
      </c>
      <c r="I74" s="6">
        <v>324500</v>
      </c>
      <c r="J74" s="7" t="str">
        <f t="shared" ref="J74:L74" si="82">C74</f>
        <v>pictory_ai</v>
      </c>
      <c r="K74" s="7" t="str">
        <f t="shared" si="82"/>
        <v>starter</v>
      </c>
      <c r="L74" s="7">
        <f t="shared" si="82"/>
        <v>1</v>
      </c>
      <c r="M74" s="8">
        <f>19*12</f>
        <v>228</v>
      </c>
      <c r="N74" s="8" t="str">
        <f t="shared" si="71"/>
        <v>yearly</v>
      </c>
      <c r="O74" s="8">
        <f t="shared" si="68"/>
        <v>12</v>
      </c>
      <c r="P74" s="8" t="s">
        <v>146</v>
      </c>
      <c r="Q74" s="1"/>
      <c r="R74" s="12" t="s">
        <v>4</v>
      </c>
      <c r="S74" s="1"/>
      <c r="T74" s="1"/>
      <c r="U74" s="1"/>
      <c r="V74" s="1"/>
      <c r="W74" s="1"/>
      <c r="X74" s="1"/>
      <c r="Y74" s="1"/>
      <c r="Z74" s="1"/>
      <c r="AA74" s="1"/>
    </row>
    <row r="75" spans="1:27" ht="19.5" customHeight="1">
      <c r="A75" s="1"/>
      <c r="B75" s="5">
        <v>73</v>
      </c>
      <c r="C75" s="5" t="s">
        <v>69</v>
      </c>
      <c r="D75" s="5" t="s">
        <v>163</v>
      </c>
      <c r="E75" s="5">
        <v>1</v>
      </c>
      <c r="F75" s="5">
        <v>12</v>
      </c>
      <c r="G75" s="5"/>
      <c r="H75" s="5" t="str">
        <f t="shared" si="50"/>
        <v xml:space="preserve"> pika standard 1 User 12 Month </v>
      </c>
      <c r="I75" s="6">
        <v>229000</v>
      </c>
      <c r="J75" s="7" t="str">
        <f t="shared" ref="J75:L75" si="83">C75</f>
        <v>pika</v>
      </c>
      <c r="K75" s="7" t="str">
        <f t="shared" si="83"/>
        <v>standard</v>
      </c>
      <c r="L75" s="7">
        <f t="shared" si="83"/>
        <v>1</v>
      </c>
      <c r="M75" s="8">
        <v>99</v>
      </c>
      <c r="N75" s="8" t="s">
        <v>97</v>
      </c>
      <c r="O75" s="8">
        <f t="shared" si="68"/>
        <v>12</v>
      </c>
      <c r="P75" s="8" t="s">
        <v>146</v>
      </c>
      <c r="Q75" s="1"/>
      <c r="R75" s="12" t="s">
        <v>11</v>
      </c>
      <c r="S75" s="1"/>
      <c r="T75" s="1"/>
      <c r="U75" s="1"/>
      <c r="V75" s="1"/>
      <c r="W75" s="1"/>
      <c r="X75" s="1"/>
      <c r="Y75" s="1"/>
      <c r="Z75" s="1"/>
      <c r="AA75" s="1"/>
    </row>
    <row r="76" spans="1:27" ht="19.5" customHeight="1">
      <c r="A76" s="1"/>
      <c r="B76" s="5">
        <v>74</v>
      </c>
      <c r="C76" s="5" t="s">
        <v>179</v>
      </c>
      <c r="D76" s="5" t="s">
        <v>148</v>
      </c>
      <c r="E76" s="5">
        <v>1</v>
      </c>
      <c r="F76" s="5">
        <v>1</v>
      </c>
      <c r="G76" s="5"/>
      <c r="H76" s="5" t="str">
        <f t="shared" si="50"/>
        <v xml:space="preserve"> plickers pro 1 User 1 Month </v>
      </c>
      <c r="I76" s="6">
        <v>19000</v>
      </c>
      <c r="J76" s="7" t="str">
        <f t="shared" ref="J76:K76" si="84">C76</f>
        <v>plickers</v>
      </c>
      <c r="K76" s="7" t="str">
        <f t="shared" si="84"/>
        <v>pro</v>
      </c>
      <c r="L76" s="7">
        <v>9</v>
      </c>
      <c r="M76" s="10">
        <f t="shared" ref="M76:M77" si="85">I76</f>
        <v>19000</v>
      </c>
      <c r="N76" s="8" t="str">
        <f t="shared" ref="N76:N303" si="86">IF(F76=12,"yearly","monthly")</f>
        <v>monthly</v>
      </c>
      <c r="O76" s="8">
        <f t="shared" si="68"/>
        <v>1</v>
      </c>
      <c r="P76" s="8" t="s">
        <v>146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9.5" customHeight="1">
      <c r="A77" s="1"/>
      <c r="B77" s="5">
        <v>74</v>
      </c>
      <c r="C77" s="5" t="s">
        <v>179</v>
      </c>
      <c r="D77" s="5" t="s">
        <v>148</v>
      </c>
      <c r="E77" s="5">
        <v>1</v>
      </c>
      <c r="F77" s="5">
        <v>12</v>
      </c>
      <c r="G77" s="5"/>
      <c r="H77" s="5" t="str">
        <f t="shared" si="50"/>
        <v xml:space="preserve"> plickers pro 1 User 12 Month </v>
      </c>
      <c r="I77" s="6">
        <v>169000</v>
      </c>
      <c r="J77" s="7" t="str">
        <f t="shared" ref="J77:K77" si="87">C77</f>
        <v>plickers</v>
      </c>
      <c r="K77" s="7" t="str">
        <f t="shared" si="87"/>
        <v>pro</v>
      </c>
      <c r="L77" s="7">
        <v>80</v>
      </c>
      <c r="M77" s="10">
        <f t="shared" si="85"/>
        <v>169000</v>
      </c>
      <c r="N77" s="8" t="str">
        <f t="shared" si="86"/>
        <v>yearly</v>
      </c>
      <c r="O77" s="8">
        <f t="shared" si="68"/>
        <v>12</v>
      </c>
      <c r="P77" s="8" t="s">
        <v>146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9.5" customHeight="1">
      <c r="A78" s="1"/>
      <c r="B78" s="5">
        <v>75</v>
      </c>
      <c r="C78" s="5" t="s">
        <v>30</v>
      </c>
      <c r="D78" s="5" t="s">
        <v>177</v>
      </c>
      <c r="E78" s="5">
        <v>1</v>
      </c>
      <c r="F78" s="5">
        <v>12</v>
      </c>
      <c r="G78" s="5"/>
      <c r="H78" s="5" t="str">
        <f t="shared" si="50"/>
        <v xml:space="preserve"> polleverywhere k12-premium 1 User 12 Month </v>
      </c>
      <c r="I78" s="6">
        <v>99000</v>
      </c>
      <c r="J78" s="7" t="str">
        <f t="shared" ref="J78:L78" si="88">C78</f>
        <v>polleverywhere</v>
      </c>
      <c r="K78" s="7" t="str">
        <f t="shared" si="88"/>
        <v>k12-premium</v>
      </c>
      <c r="L78" s="7">
        <f t="shared" si="88"/>
        <v>1</v>
      </c>
      <c r="M78" s="8">
        <v>50</v>
      </c>
      <c r="N78" s="8" t="str">
        <f t="shared" si="86"/>
        <v>yearly</v>
      </c>
      <c r="O78" s="8">
        <f t="shared" si="68"/>
        <v>12</v>
      </c>
      <c r="P78" s="8" t="s">
        <v>146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9.5" customHeight="1">
      <c r="A79" s="1"/>
      <c r="B79" s="5">
        <v>76</v>
      </c>
      <c r="C79" s="5" t="s">
        <v>178</v>
      </c>
      <c r="D79" s="5" t="s">
        <v>91</v>
      </c>
      <c r="E79" s="5">
        <v>1</v>
      </c>
      <c r="F79" s="5">
        <v>12</v>
      </c>
      <c r="G79" s="5"/>
      <c r="H79" s="5" t="str">
        <f t="shared" si="50"/>
        <v xml:space="preserve"> prezi_edu plus 1 User 12 Month </v>
      </c>
      <c r="I79" s="6">
        <v>449000</v>
      </c>
      <c r="J79" s="7" t="str">
        <f t="shared" ref="J79:L79" si="89">C79</f>
        <v>prezi_edu</v>
      </c>
      <c r="K79" s="7" t="str">
        <f t="shared" si="89"/>
        <v>plus</v>
      </c>
      <c r="L79" s="7">
        <f t="shared" si="89"/>
        <v>1</v>
      </c>
      <c r="M79" s="8">
        <v>60</v>
      </c>
      <c r="N79" s="8" t="str">
        <f t="shared" si="86"/>
        <v>yearly</v>
      </c>
      <c r="O79" s="8">
        <f t="shared" si="68"/>
        <v>12</v>
      </c>
      <c r="P79" s="8" t="s">
        <v>146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9.5" customHeight="1">
      <c r="A80" s="1"/>
      <c r="B80" s="5">
        <v>77</v>
      </c>
      <c r="C80" s="5" t="s">
        <v>76</v>
      </c>
      <c r="D80" s="5" t="s">
        <v>91</v>
      </c>
      <c r="E80" s="5">
        <v>1</v>
      </c>
      <c r="F80" s="5">
        <v>12</v>
      </c>
      <c r="G80" s="5"/>
      <c r="H80" s="5" t="str">
        <f t="shared" si="50"/>
        <v xml:space="preserve"> quizlet plus 1 User 12 Month </v>
      </c>
      <c r="I80" s="6">
        <v>76000</v>
      </c>
      <c r="J80" s="7" t="str">
        <f t="shared" ref="J80:L80" si="90">C80</f>
        <v>quizlet</v>
      </c>
      <c r="K80" s="7" t="str">
        <f t="shared" si="90"/>
        <v>plus</v>
      </c>
      <c r="L80" s="7">
        <f t="shared" si="90"/>
        <v>1</v>
      </c>
      <c r="M80" s="8">
        <v>39000</v>
      </c>
      <c r="N80" s="8" t="str">
        <f t="shared" si="86"/>
        <v>yearly</v>
      </c>
      <c r="O80" s="8">
        <f t="shared" si="68"/>
        <v>12</v>
      </c>
      <c r="P80" s="8" t="s">
        <v>146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9.5" customHeight="1">
      <c r="A81" s="1"/>
      <c r="B81" s="5">
        <v>78</v>
      </c>
      <c r="C81" s="5" t="s">
        <v>83</v>
      </c>
      <c r="D81" s="5" t="s">
        <v>148</v>
      </c>
      <c r="E81" s="5">
        <v>1</v>
      </c>
      <c r="F81" s="5">
        <v>12</v>
      </c>
      <c r="G81" s="5"/>
      <c r="H81" s="5" t="str">
        <f t="shared" si="50"/>
        <v xml:space="preserve"> quizn pro 1 User 12 Month </v>
      </c>
      <c r="I81" s="6">
        <v>128700</v>
      </c>
      <c r="J81" s="7" t="str">
        <f t="shared" ref="J81:L81" si="91">C81</f>
        <v>quizn</v>
      </c>
      <c r="K81" s="7" t="str">
        <f t="shared" si="91"/>
        <v>pro</v>
      </c>
      <c r="L81" s="7">
        <f t="shared" si="91"/>
        <v>1</v>
      </c>
      <c r="M81" s="10">
        <f>I81</f>
        <v>128700</v>
      </c>
      <c r="N81" s="8" t="str">
        <f t="shared" si="86"/>
        <v>yearly</v>
      </c>
      <c r="O81" s="8">
        <f t="shared" si="68"/>
        <v>12</v>
      </c>
      <c r="P81" s="8" t="s">
        <v>144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9.5" customHeight="1">
      <c r="A82" s="1"/>
      <c r="B82" s="5">
        <v>79</v>
      </c>
      <c r="C82" s="5" t="s">
        <v>187</v>
      </c>
      <c r="D82" s="5" t="s">
        <v>163</v>
      </c>
      <c r="E82" s="5">
        <v>1</v>
      </c>
      <c r="F82" s="5">
        <v>3</v>
      </c>
      <c r="G82" s="5"/>
      <c r="H82" s="5" t="str">
        <f t="shared" si="50"/>
        <v xml:space="preserve"> runway_gen2 standard 1 User 3 Month </v>
      </c>
      <c r="I82" s="6">
        <v>102450</v>
      </c>
      <c r="J82" s="7" t="str">
        <f t="shared" ref="J82:L82" si="92">C82</f>
        <v>runway_gen2</v>
      </c>
      <c r="K82" s="7" t="str">
        <f t="shared" si="92"/>
        <v>standard</v>
      </c>
      <c r="L82" s="7">
        <f t="shared" si="92"/>
        <v>1</v>
      </c>
      <c r="M82" s="8">
        <v>34900</v>
      </c>
      <c r="N82" s="8" t="str">
        <f t="shared" si="86"/>
        <v>monthly</v>
      </c>
      <c r="O82" s="8">
        <v>1</v>
      </c>
      <c r="P82" s="8" t="s">
        <v>144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9.5" customHeight="1">
      <c r="A83" s="1"/>
      <c r="B83" s="5">
        <v>80</v>
      </c>
      <c r="C83" s="5" t="s">
        <v>87</v>
      </c>
      <c r="D83" s="5" t="s">
        <v>22</v>
      </c>
      <c r="E83" s="5">
        <v>1</v>
      </c>
      <c r="F83" s="5">
        <v>12</v>
      </c>
      <c r="G83" s="5" t="s">
        <v>95</v>
      </c>
      <c r="H83" s="5" t="str">
        <f t="shared" si="50"/>
        <v xml:space="preserve"> seterra subscription 1 User 12 Month (취급폐지)</v>
      </c>
      <c r="I83" s="6">
        <v>0</v>
      </c>
      <c r="J83" s="7" t="str">
        <f t="shared" ref="J83:L83" si="93">C83</f>
        <v>seterra</v>
      </c>
      <c r="K83" s="7" t="str">
        <f t="shared" si="93"/>
        <v>subscription</v>
      </c>
      <c r="L83" s="7">
        <f t="shared" si="93"/>
        <v>1</v>
      </c>
      <c r="M83" s="10">
        <f>I83</f>
        <v>0</v>
      </c>
      <c r="N83" s="8" t="str">
        <f t="shared" si="86"/>
        <v>yearly</v>
      </c>
      <c r="O83" s="8">
        <f t="shared" ref="O83:O337" si="94">F83</f>
        <v>12</v>
      </c>
      <c r="P83" s="8" t="s">
        <v>144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9.5" customHeight="1">
      <c r="A84" s="1"/>
      <c r="B84" s="5">
        <v>81</v>
      </c>
      <c r="C84" s="5" t="s">
        <v>227</v>
      </c>
      <c r="D84" s="5" t="s">
        <v>84</v>
      </c>
      <c r="E84" s="5">
        <v>1</v>
      </c>
      <c r="F84" s="5">
        <v>12</v>
      </c>
      <c r="G84" s="5" t="s">
        <v>168</v>
      </c>
      <c r="H84" s="5" t="str">
        <f t="shared" si="50"/>
        <v xml:space="preserve"> solar_system_scope desktop 1 User 12 Month (영구 라이선스)</v>
      </c>
      <c r="I84" s="6">
        <v>49900</v>
      </c>
      <c r="J84" s="7" t="str">
        <f t="shared" ref="J84:L84" si="95">C84</f>
        <v>solar_system_scope</v>
      </c>
      <c r="K84" s="7" t="str">
        <f t="shared" si="95"/>
        <v>desktop</v>
      </c>
      <c r="L84" s="7">
        <f t="shared" si="95"/>
        <v>1</v>
      </c>
      <c r="M84" s="8">
        <v>11</v>
      </c>
      <c r="N84" s="8" t="str">
        <f t="shared" si="86"/>
        <v>yearly</v>
      </c>
      <c r="O84" s="8">
        <f t="shared" si="94"/>
        <v>12</v>
      </c>
      <c r="P84" s="8" t="s">
        <v>146</v>
      </c>
      <c r="Q84" s="1"/>
      <c r="R84" s="12" t="s">
        <v>11</v>
      </c>
      <c r="S84" s="1"/>
      <c r="T84" s="1"/>
      <c r="U84" s="1"/>
      <c r="V84" s="1"/>
      <c r="W84" s="1"/>
      <c r="X84" s="1"/>
      <c r="Y84" s="1"/>
      <c r="Z84" s="1"/>
      <c r="AA84" s="1"/>
    </row>
    <row r="85" spans="1:27" ht="19.5" customHeight="1">
      <c r="A85" s="1"/>
      <c r="B85" s="5">
        <v>82</v>
      </c>
      <c r="C85" s="5" t="s">
        <v>46</v>
      </c>
      <c r="D85" s="5" t="s">
        <v>68</v>
      </c>
      <c r="E85" s="5">
        <v>1</v>
      </c>
      <c r="F85" s="5">
        <v>12</v>
      </c>
      <c r="G85" s="5" t="s">
        <v>95</v>
      </c>
      <c r="H85" s="5" t="str">
        <f t="shared" si="50"/>
        <v xml:space="preserve"> starry night pro_8 1 User 12 Month (취급폐지)</v>
      </c>
      <c r="I85" s="6">
        <v>0</v>
      </c>
      <c r="J85" s="7" t="str">
        <f t="shared" ref="J85:L85" si="96">C85</f>
        <v>starry night</v>
      </c>
      <c r="K85" s="7" t="str">
        <f t="shared" si="96"/>
        <v>pro_8</v>
      </c>
      <c r="L85" s="7">
        <f t="shared" si="96"/>
        <v>1</v>
      </c>
      <c r="M85" s="10">
        <f>I85</f>
        <v>0</v>
      </c>
      <c r="N85" s="8" t="str">
        <f t="shared" si="86"/>
        <v>yearly</v>
      </c>
      <c r="O85" s="8">
        <f t="shared" si="94"/>
        <v>12</v>
      </c>
      <c r="P85" s="8" t="s">
        <v>146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9.5" customHeight="1">
      <c r="A86" s="1"/>
      <c r="B86" s="5">
        <v>83</v>
      </c>
      <c r="C86" s="5" t="s">
        <v>62</v>
      </c>
      <c r="D86" s="5" t="s">
        <v>148</v>
      </c>
      <c r="E86" s="5">
        <v>1</v>
      </c>
      <c r="F86" s="5">
        <v>12</v>
      </c>
      <c r="G86" s="5"/>
      <c r="H86" s="5" t="str">
        <f t="shared" si="50"/>
        <v xml:space="preserve"> suno pro 1 User 12 Month </v>
      </c>
      <c r="I86" s="6">
        <v>229000</v>
      </c>
      <c r="J86" s="7" t="str">
        <f t="shared" ref="J86:L86" si="97">C86</f>
        <v>suno</v>
      </c>
      <c r="K86" s="7" t="str">
        <f t="shared" si="97"/>
        <v>pro</v>
      </c>
      <c r="L86" s="7">
        <f t="shared" si="97"/>
        <v>1</v>
      </c>
      <c r="M86" s="8">
        <v>96</v>
      </c>
      <c r="N86" s="8" t="str">
        <f t="shared" si="86"/>
        <v>yearly</v>
      </c>
      <c r="O86" s="8">
        <f t="shared" si="94"/>
        <v>12</v>
      </c>
      <c r="P86" s="8" t="s">
        <v>146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9.5" customHeight="1">
      <c r="A87" s="1"/>
      <c r="B87" s="5">
        <v>84</v>
      </c>
      <c r="C87" s="5" t="s">
        <v>186</v>
      </c>
      <c r="D87" s="5" t="s">
        <v>148</v>
      </c>
      <c r="E87" s="5">
        <v>1</v>
      </c>
      <c r="F87" s="5">
        <v>12</v>
      </c>
      <c r="G87" s="5"/>
      <c r="H87" s="5" t="str">
        <f t="shared" si="50"/>
        <v xml:space="preserve"> teachermade pro 1 User 12 Month </v>
      </c>
      <c r="I87" s="6">
        <v>218300</v>
      </c>
      <c r="J87" s="7" t="str">
        <f t="shared" ref="J87:L87" si="98">C87</f>
        <v>teachermade</v>
      </c>
      <c r="K87" s="7" t="str">
        <f t="shared" si="98"/>
        <v>pro</v>
      </c>
      <c r="L87" s="7">
        <f t="shared" si="98"/>
        <v>1</v>
      </c>
      <c r="M87" s="8">
        <v>80</v>
      </c>
      <c r="N87" s="8" t="str">
        <f t="shared" si="86"/>
        <v>yearly</v>
      </c>
      <c r="O87" s="8">
        <f t="shared" si="94"/>
        <v>12</v>
      </c>
      <c r="P87" s="8" t="s">
        <v>146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9.5" customHeight="1">
      <c r="A88" s="15"/>
      <c r="B88" s="5">
        <v>85</v>
      </c>
      <c r="C88" s="5" t="s">
        <v>67</v>
      </c>
      <c r="D88" s="5" t="s">
        <v>163</v>
      </c>
      <c r="E88" s="5">
        <v>1</v>
      </c>
      <c r="F88" s="5">
        <v>12</v>
      </c>
      <c r="G88" s="5"/>
      <c r="H88" s="5" t="str">
        <f t="shared" si="50"/>
        <v xml:space="preserve"> vrew standard 1 User 12 Month </v>
      </c>
      <c r="I88" s="6">
        <v>273600</v>
      </c>
      <c r="J88" s="7" t="str">
        <f t="shared" ref="J88:L88" si="99">C88</f>
        <v>vrew</v>
      </c>
      <c r="K88" s="7" t="str">
        <f t="shared" si="99"/>
        <v>standard</v>
      </c>
      <c r="L88" s="7">
        <f t="shared" si="99"/>
        <v>1</v>
      </c>
      <c r="M88" s="8">
        <v>171000</v>
      </c>
      <c r="N88" s="8" t="str">
        <f t="shared" si="86"/>
        <v>yearly</v>
      </c>
      <c r="O88" s="8">
        <f t="shared" si="94"/>
        <v>12</v>
      </c>
      <c r="P88" s="8" t="s">
        <v>144</v>
      </c>
      <c r="Q88" s="1"/>
      <c r="R88" s="12" t="s">
        <v>1</v>
      </c>
      <c r="S88" s="1"/>
      <c r="T88" s="1"/>
      <c r="U88" s="1"/>
      <c r="V88" s="1"/>
      <c r="W88" s="1"/>
      <c r="X88" s="1"/>
      <c r="Y88" s="1"/>
      <c r="Z88" s="1"/>
      <c r="AA88" s="1"/>
    </row>
    <row r="89" spans="1:27" ht="19.5" customHeight="1">
      <c r="A89" s="15"/>
      <c r="B89" s="5">
        <v>86</v>
      </c>
      <c r="C89" s="5" t="s">
        <v>185</v>
      </c>
      <c r="D89" s="5" t="s">
        <v>116</v>
      </c>
      <c r="E89" s="5">
        <v>1</v>
      </c>
      <c r="F89" s="5">
        <v>12</v>
      </c>
      <c r="G89" s="5"/>
      <c r="H89" s="5" t="str">
        <f t="shared" si="50"/>
        <v xml:space="preserve"> videostudio ultimate_2023_eternal 1 User 12 Month </v>
      </c>
      <c r="I89" s="6">
        <v>239000</v>
      </c>
      <c r="J89" s="7" t="str">
        <f t="shared" ref="J89:L89" si="100">C89</f>
        <v>videostudio</v>
      </c>
      <c r="K89" s="7" t="str">
        <f t="shared" si="100"/>
        <v>ultimate_2023_eternal</v>
      </c>
      <c r="L89" s="7">
        <f t="shared" si="100"/>
        <v>1</v>
      </c>
      <c r="M89" s="8">
        <v>126000</v>
      </c>
      <c r="N89" s="8" t="str">
        <f t="shared" si="86"/>
        <v>yearly</v>
      </c>
      <c r="O89" s="8">
        <f t="shared" si="94"/>
        <v>12</v>
      </c>
      <c r="P89" s="8" t="s">
        <v>146</v>
      </c>
      <c r="Q89" s="1"/>
      <c r="R89" s="12" t="s">
        <v>10</v>
      </c>
      <c r="S89" s="1"/>
      <c r="T89" s="1"/>
      <c r="U89" s="1"/>
      <c r="V89" s="1"/>
      <c r="W89" s="1"/>
      <c r="X89" s="1"/>
      <c r="Y89" s="1"/>
      <c r="Z89" s="1"/>
      <c r="AA89" s="1"/>
    </row>
    <row r="90" spans="1:27" ht="19.5" customHeight="1">
      <c r="A90" s="15"/>
      <c r="B90" s="5">
        <v>87</v>
      </c>
      <c r="C90" s="5" t="s">
        <v>184</v>
      </c>
      <c r="D90" s="5" t="s">
        <v>148</v>
      </c>
      <c r="E90" s="5">
        <v>1</v>
      </c>
      <c r="F90" s="5">
        <v>12</v>
      </c>
      <c r="G90" s="5"/>
      <c r="H90" s="5" t="str">
        <f t="shared" si="50"/>
        <v xml:space="preserve"> whimsical pro 1 User 12 Month </v>
      </c>
      <c r="I90" s="6">
        <v>499900</v>
      </c>
      <c r="J90" s="7" t="str">
        <f t="shared" ref="J90:L90" si="101">C90</f>
        <v>whimsical</v>
      </c>
      <c r="K90" s="7" t="str">
        <f t="shared" si="101"/>
        <v>pro</v>
      </c>
      <c r="L90" s="7">
        <f t="shared" si="101"/>
        <v>1</v>
      </c>
      <c r="M90" s="8">
        <v>120</v>
      </c>
      <c r="N90" s="8" t="str">
        <f t="shared" si="86"/>
        <v>yearly</v>
      </c>
      <c r="O90" s="8">
        <f t="shared" si="94"/>
        <v>12</v>
      </c>
      <c r="P90" s="8" t="s">
        <v>146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9.5" customHeight="1">
      <c r="A91" s="15"/>
      <c r="B91" s="5">
        <v>88</v>
      </c>
      <c r="C91" s="5" t="s">
        <v>48</v>
      </c>
      <c r="D91" s="5" t="s">
        <v>111</v>
      </c>
      <c r="E91" s="5">
        <v>1</v>
      </c>
      <c r="F91" s="5">
        <v>12</v>
      </c>
      <c r="G91" s="5"/>
      <c r="H91" s="5" t="str">
        <f t="shared" si="50"/>
        <v xml:space="preserve"> wolframalpha premium 1 User 12 Month </v>
      </c>
      <c r="I91" s="6">
        <v>15500</v>
      </c>
      <c r="J91" s="7" t="str">
        <f t="shared" ref="J91:L91" si="102">C91</f>
        <v>wolframalpha</v>
      </c>
      <c r="K91" s="7" t="str">
        <f t="shared" si="102"/>
        <v>premium</v>
      </c>
      <c r="L91" s="7">
        <f t="shared" si="102"/>
        <v>1</v>
      </c>
      <c r="M91" s="8">
        <v>12</v>
      </c>
      <c r="N91" s="8" t="str">
        <f t="shared" si="86"/>
        <v>yearly</v>
      </c>
      <c r="O91" s="8">
        <f t="shared" si="94"/>
        <v>12</v>
      </c>
      <c r="P91" s="8" t="s">
        <v>146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9.5" customHeight="1">
      <c r="A92" s="15"/>
      <c r="B92" s="5">
        <v>89</v>
      </c>
      <c r="C92" s="5" t="s">
        <v>48</v>
      </c>
      <c r="D92" s="5" t="s">
        <v>189</v>
      </c>
      <c r="E92" s="5">
        <v>1</v>
      </c>
      <c r="F92" s="5">
        <v>12</v>
      </c>
      <c r="G92" s="5"/>
      <c r="H92" s="5" t="str">
        <f t="shared" si="50"/>
        <v xml:space="preserve"> wolframalpha pro_premium 1 User 12 Month </v>
      </c>
      <c r="I92" s="6">
        <v>256500</v>
      </c>
      <c r="J92" s="7" t="str">
        <f t="shared" ref="J92:L92" si="103">C92</f>
        <v>wolframalpha</v>
      </c>
      <c r="K92" s="7" t="str">
        <f t="shared" si="103"/>
        <v>pro_premium</v>
      </c>
      <c r="L92" s="7">
        <f t="shared" si="103"/>
        <v>1</v>
      </c>
      <c r="M92" s="8">
        <f>12*12</f>
        <v>144</v>
      </c>
      <c r="N92" s="8" t="str">
        <f t="shared" si="86"/>
        <v>yearly</v>
      </c>
      <c r="O92" s="8">
        <f t="shared" si="94"/>
        <v>12</v>
      </c>
      <c r="P92" s="8" t="s">
        <v>144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9.5" customHeight="1">
      <c r="A93" s="15"/>
      <c r="B93" s="5">
        <v>90</v>
      </c>
      <c r="C93" s="5" t="s">
        <v>137</v>
      </c>
      <c r="D93" s="5" t="s">
        <v>190</v>
      </c>
      <c r="E93" s="5">
        <v>1</v>
      </c>
      <c r="F93" s="5">
        <v>12</v>
      </c>
      <c r="G93" s="5" t="s">
        <v>95</v>
      </c>
      <c r="H93" s="5" t="str">
        <f t="shared" si="50"/>
        <v xml:space="preserve"> zep pro-30seats 1 User 12 Month (취급폐지)</v>
      </c>
      <c r="I93" s="6">
        <v>1</v>
      </c>
      <c r="J93" s="7" t="str">
        <f t="shared" ref="J93:L93" si="104">C93</f>
        <v>zep</v>
      </c>
      <c r="K93" s="7" t="str">
        <f t="shared" si="104"/>
        <v>pro-30seats</v>
      </c>
      <c r="L93" s="7">
        <f t="shared" si="104"/>
        <v>1</v>
      </c>
      <c r="M93" s="10">
        <f>I93</f>
        <v>1</v>
      </c>
      <c r="N93" s="8" t="str">
        <f t="shared" si="86"/>
        <v>yearly</v>
      </c>
      <c r="O93" s="8">
        <f t="shared" si="94"/>
        <v>12</v>
      </c>
      <c r="P93" s="8" t="s">
        <v>144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9.5" customHeight="1">
      <c r="A94" s="1"/>
      <c r="B94" s="5">
        <v>91</v>
      </c>
      <c r="C94" s="5" t="s">
        <v>89</v>
      </c>
      <c r="D94" s="5" t="s">
        <v>80</v>
      </c>
      <c r="E94" s="5">
        <v>1</v>
      </c>
      <c r="F94" s="5">
        <v>1</v>
      </c>
      <c r="G94" s="5"/>
      <c r="H94" s="5" t="str">
        <f t="shared" si="50"/>
        <v xml:space="preserve"> padlet silver 1 User 1 Month </v>
      </c>
      <c r="I94" s="6">
        <f t="shared" ref="I94:I105" si="105">ROUND(I106*0.9,-2)</f>
        <v>8900</v>
      </c>
      <c r="J94" s="7" t="str">
        <f t="shared" ref="J94:L94" si="106">C94</f>
        <v>padlet</v>
      </c>
      <c r="K94" s="7" t="str">
        <f t="shared" si="106"/>
        <v>silver</v>
      </c>
      <c r="L94" s="7">
        <f t="shared" si="106"/>
        <v>1</v>
      </c>
      <c r="M94" s="8">
        <v>6900</v>
      </c>
      <c r="N94" s="8" t="str">
        <f t="shared" si="86"/>
        <v>monthly</v>
      </c>
      <c r="O94" s="8">
        <f t="shared" si="94"/>
        <v>1</v>
      </c>
      <c r="P94" s="8" t="s">
        <v>144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9.5" customHeight="1">
      <c r="A95" s="1"/>
      <c r="B95" s="5">
        <v>92</v>
      </c>
      <c r="C95" s="5" t="s">
        <v>89</v>
      </c>
      <c r="D95" s="5" t="s">
        <v>80</v>
      </c>
      <c r="E95" s="5">
        <v>1</v>
      </c>
      <c r="F95" s="5">
        <v>2</v>
      </c>
      <c r="G95" s="5"/>
      <c r="H95" s="5" t="str">
        <f t="shared" si="50"/>
        <v xml:space="preserve"> padlet silver 1 User 2 Month </v>
      </c>
      <c r="I95" s="6">
        <f t="shared" si="105"/>
        <v>17900</v>
      </c>
      <c r="J95" s="7" t="str">
        <f t="shared" ref="J95:L95" si="107">C95</f>
        <v>padlet</v>
      </c>
      <c r="K95" s="7" t="str">
        <f t="shared" si="107"/>
        <v>silver</v>
      </c>
      <c r="L95" s="7">
        <f t="shared" si="107"/>
        <v>1</v>
      </c>
      <c r="M95" s="8">
        <v>6900</v>
      </c>
      <c r="N95" s="8" t="str">
        <f t="shared" si="86"/>
        <v>monthly</v>
      </c>
      <c r="O95" s="8">
        <f t="shared" si="94"/>
        <v>2</v>
      </c>
      <c r="P95" s="8" t="s">
        <v>144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9.5" customHeight="1">
      <c r="A96" s="1"/>
      <c r="B96" s="5">
        <v>93</v>
      </c>
      <c r="C96" s="5" t="s">
        <v>89</v>
      </c>
      <c r="D96" s="5" t="s">
        <v>80</v>
      </c>
      <c r="E96" s="5">
        <v>1</v>
      </c>
      <c r="F96" s="5">
        <v>3</v>
      </c>
      <c r="G96" s="5"/>
      <c r="H96" s="5" t="str">
        <f t="shared" si="50"/>
        <v xml:space="preserve"> padlet silver 1 User 3 Month </v>
      </c>
      <c r="I96" s="6">
        <f t="shared" si="105"/>
        <v>26900</v>
      </c>
      <c r="J96" s="7" t="str">
        <f t="shared" ref="J96:L96" si="108">C96</f>
        <v>padlet</v>
      </c>
      <c r="K96" s="7" t="str">
        <f t="shared" si="108"/>
        <v>silver</v>
      </c>
      <c r="L96" s="7">
        <f t="shared" si="108"/>
        <v>1</v>
      </c>
      <c r="M96" s="8">
        <v>6900</v>
      </c>
      <c r="N96" s="8" t="str">
        <f t="shared" si="86"/>
        <v>monthly</v>
      </c>
      <c r="O96" s="8">
        <f t="shared" si="94"/>
        <v>3</v>
      </c>
      <c r="P96" s="8" t="s">
        <v>144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9.5" customHeight="1">
      <c r="A97" s="1"/>
      <c r="B97" s="5">
        <v>94</v>
      </c>
      <c r="C97" s="5" t="s">
        <v>89</v>
      </c>
      <c r="D97" s="5" t="s">
        <v>80</v>
      </c>
      <c r="E97" s="5">
        <v>1</v>
      </c>
      <c r="F97" s="5">
        <v>4</v>
      </c>
      <c r="G97" s="5"/>
      <c r="H97" s="5" t="str">
        <f t="shared" si="50"/>
        <v xml:space="preserve"> padlet silver 1 User 4 Month </v>
      </c>
      <c r="I97" s="6">
        <f t="shared" si="105"/>
        <v>35000</v>
      </c>
      <c r="J97" s="7" t="str">
        <f t="shared" ref="J97:L97" si="109">C97</f>
        <v>padlet</v>
      </c>
      <c r="K97" s="7" t="str">
        <f t="shared" si="109"/>
        <v>silver</v>
      </c>
      <c r="L97" s="7">
        <f t="shared" si="109"/>
        <v>1</v>
      </c>
      <c r="M97" s="8">
        <v>6900</v>
      </c>
      <c r="N97" s="8" t="str">
        <f t="shared" si="86"/>
        <v>monthly</v>
      </c>
      <c r="O97" s="8">
        <f t="shared" si="94"/>
        <v>4</v>
      </c>
      <c r="P97" s="8" t="s">
        <v>144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9.5" customHeight="1">
      <c r="A98" s="1"/>
      <c r="B98" s="5">
        <v>95</v>
      </c>
      <c r="C98" s="5" t="s">
        <v>89</v>
      </c>
      <c r="D98" s="5" t="s">
        <v>80</v>
      </c>
      <c r="E98" s="5">
        <v>1</v>
      </c>
      <c r="F98" s="5">
        <v>5</v>
      </c>
      <c r="G98" s="5"/>
      <c r="H98" s="5" t="str">
        <f t="shared" si="50"/>
        <v xml:space="preserve"> padlet silver 1 User 5 Month </v>
      </c>
      <c r="I98" s="6">
        <f t="shared" si="105"/>
        <v>44000</v>
      </c>
      <c r="J98" s="7" t="str">
        <f t="shared" ref="J98:L98" si="110">C98</f>
        <v>padlet</v>
      </c>
      <c r="K98" s="7" t="str">
        <f t="shared" si="110"/>
        <v>silver</v>
      </c>
      <c r="L98" s="7">
        <f t="shared" si="110"/>
        <v>1</v>
      </c>
      <c r="M98" s="8">
        <v>6900</v>
      </c>
      <c r="N98" s="8" t="str">
        <f t="shared" si="86"/>
        <v>monthly</v>
      </c>
      <c r="O98" s="8">
        <f t="shared" si="94"/>
        <v>5</v>
      </c>
      <c r="P98" s="8" t="s">
        <v>144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9.5" customHeight="1">
      <c r="A99" s="1"/>
      <c r="B99" s="5">
        <v>96</v>
      </c>
      <c r="C99" s="5" t="s">
        <v>89</v>
      </c>
      <c r="D99" s="5" t="s">
        <v>80</v>
      </c>
      <c r="E99" s="5">
        <v>1</v>
      </c>
      <c r="F99" s="5">
        <v>6</v>
      </c>
      <c r="G99" s="5"/>
      <c r="H99" s="5" t="str">
        <f t="shared" si="50"/>
        <v xml:space="preserve"> padlet silver 1 User 6 Month </v>
      </c>
      <c r="I99" s="6">
        <f t="shared" si="105"/>
        <v>53000</v>
      </c>
      <c r="J99" s="7" t="str">
        <f t="shared" ref="J99:L99" si="111">C99</f>
        <v>padlet</v>
      </c>
      <c r="K99" s="7" t="str">
        <f t="shared" si="111"/>
        <v>silver</v>
      </c>
      <c r="L99" s="7">
        <f t="shared" si="111"/>
        <v>1</v>
      </c>
      <c r="M99" s="8">
        <v>6900</v>
      </c>
      <c r="N99" s="8" t="str">
        <f t="shared" si="86"/>
        <v>monthly</v>
      </c>
      <c r="O99" s="8">
        <f t="shared" si="94"/>
        <v>6</v>
      </c>
      <c r="P99" s="8" t="s">
        <v>144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9.5" customHeight="1">
      <c r="A100" s="1"/>
      <c r="B100" s="5">
        <v>97</v>
      </c>
      <c r="C100" s="5" t="s">
        <v>89</v>
      </c>
      <c r="D100" s="5" t="s">
        <v>80</v>
      </c>
      <c r="E100" s="5">
        <v>1</v>
      </c>
      <c r="F100" s="5">
        <v>7</v>
      </c>
      <c r="G100" s="5"/>
      <c r="H100" s="5" t="str">
        <f t="shared" si="50"/>
        <v xml:space="preserve"> padlet silver 1 User 7 Month </v>
      </c>
      <c r="I100" s="6">
        <f t="shared" si="105"/>
        <v>61100</v>
      </c>
      <c r="J100" s="7" t="str">
        <f t="shared" ref="J100:L100" si="112">C100</f>
        <v>padlet</v>
      </c>
      <c r="K100" s="7" t="str">
        <f t="shared" si="112"/>
        <v>silver</v>
      </c>
      <c r="L100" s="7">
        <f t="shared" si="112"/>
        <v>1</v>
      </c>
      <c r="M100" s="8">
        <v>6900</v>
      </c>
      <c r="N100" s="8" t="str">
        <f t="shared" si="86"/>
        <v>monthly</v>
      </c>
      <c r="O100" s="8">
        <f t="shared" si="94"/>
        <v>7</v>
      </c>
      <c r="P100" s="8" t="s">
        <v>144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9.5" customHeight="1">
      <c r="A101" s="1"/>
      <c r="B101" s="5">
        <v>98</v>
      </c>
      <c r="C101" s="5" t="s">
        <v>89</v>
      </c>
      <c r="D101" s="5" t="s">
        <v>80</v>
      </c>
      <c r="E101" s="5">
        <v>1</v>
      </c>
      <c r="F101" s="5">
        <v>8</v>
      </c>
      <c r="G101" s="5"/>
      <c r="H101" s="5" t="str">
        <f t="shared" si="50"/>
        <v xml:space="preserve"> padlet silver 1 User 8 Month </v>
      </c>
      <c r="I101" s="6">
        <f t="shared" si="105"/>
        <v>70100</v>
      </c>
      <c r="J101" s="7" t="str">
        <f t="shared" ref="J101:L101" si="113">C101</f>
        <v>padlet</v>
      </c>
      <c r="K101" s="7" t="str">
        <f t="shared" si="113"/>
        <v>silver</v>
      </c>
      <c r="L101" s="7">
        <f t="shared" si="113"/>
        <v>1</v>
      </c>
      <c r="M101" s="8">
        <v>6900</v>
      </c>
      <c r="N101" s="8" t="str">
        <f t="shared" si="86"/>
        <v>monthly</v>
      </c>
      <c r="O101" s="8">
        <f t="shared" si="94"/>
        <v>8</v>
      </c>
      <c r="P101" s="8" t="s">
        <v>144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9.5" customHeight="1">
      <c r="A102" s="1"/>
      <c r="B102" s="5">
        <v>99</v>
      </c>
      <c r="C102" s="5" t="s">
        <v>89</v>
      </c>
      <c r="D102" s="5" t="s">
        <v>80</v>
      </c>
      <c r="E102" s="5">
        <v>1</v>
      </c>
      <c r="F102" s="5">
        <v>9</v>
      </c>
      <c r="G102" s="5"/>
      <c r="H102" s="5" t="str">
        <f t="shared" si="50"/>
        <v xml:space="preserve"> padlet silver 1 User 9 Month </v>
      </c>
      <c r="I102" s="6">
        <f t="shared" si="105"/>
        <v>79100</v>
      </c>
      <c r="J102" s="7" t="str">
        <f t="shared" ref="J102:L102" si="114">C102</f>
        <v>padlet</v>
      </c>
      <c r="K102" s="7" t="str">
        <f t="shared" si="114"/>
        <v>silver</v>
      </c>
      <c r="L102" s="7">
        <f t="shared" si="114"/>
        <v>1</v>
      </c>
      <c r="M102" s="8">
        <v>6900</v>
      </c>
      <c r="N102" s="8" t="str">
        <f t="shared" si="86"/>
        <v>monthly</v>
      </c>
      <c r="O102" s="8">
        <f t="shared" si="94"/>
        <v>9</v>
      </c>
      <c r="P102" s="8" t="s">
        <v>144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9.5" customHeight="1">
      <c r="A103" s="1"/>
      <c r="B103" s="5">
        <v>100</v>
      </c>
      <c r="C103" s="5" t="s">
        <v>89</v>
      </c>
      <c r="D103" s="5" t="s">
        <v>80</v>
      </c>
      <c r="E103" s="5">
        <v>1</v>
      </c>
      <c r="F103" s="5">
        <v>10</v>
      </c>
      <c r="G103" s="5"/>
      <c r="H103" s="5" t="str">
        <f t="shared" si="50"/>
        <v xml:space="preserve"> padlet silver 1 User 10 Month </v>
      </c>
      <c r="I103" s="6">
        <f t="shared" si="105"/>
        <v>78200</v>
      </c>
      <c r="J103" s="7" t="str">
        <f t="shared" ref="J103:L103" si="115">C103</f>
        <v>padlet</v>
      </c>
      <c r="K103" s="7" t="str">
        <f t="shared" si="115"/>
        <v>silver</v>
      </c>
      <c r="L103" s="7">
        <f t="shared" si="115"/>
        <v>1</v>
      </c>
      <c r="M103" s="8">
        <v>6900</v>
      </c>
      <c r="N103" s="8" t="str">
        <f t="shared" si="86"/>
        <v>monthly</v>
      </c>
      <c r="O103" s="8">
        <f t="shared" si="94"/>
        <v>10</v>
      </c>
      <c r="P103" s="8" t="s">
        <v>144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9.5" customHeight="1">
      <c r="A104" s="1"/>
      <c r="B104" s="5">
        <v>101</v>
      </c>
      <c r="C104" s="5" t="s">
        <v>89</v>
      </c>
      <c r="D104" s="5" t="s">
        <v>80</v>
      </c>
      <c r="E104" s="5">
        <v>1</v>
      </c>
      <c r="F104" s="5">
        <v>11</v>
      </c>
      <c r="G104" s="5"/>
      <c r="H104" s="5" t="str">
        <f t="shared" si="50"/>
        <v xml:space="preserve"> padlet silver 1 User 11 Month </v>
      </c>
      <c r="I104" s="6">
        <f t="shared" si="105"/>
        <v>96200</v>
      </c>
      <c r="J104" s="7" t="str">
        <f t="shared" ref="J104:L104" si="116">C104</f>
        <v>padlet</v>
      </c>
      <c r="K104" s="7" t="str">
        <f t="shared" si="116"/>
        <v>silver</v>
      </c>
      <c r="L104" s="7">
        <f t="shared" si="116"/>
        <v>1</v>
      </c>
      <c r="M104" s="8">
        <v>6900</v>
      </c>
      <c r="N104" s="8" t="str">
        <f t="shared" si="86"/>
        <v>monthly</v>
      </c>
      <c r="O104" s="8">
        <f t="shared" si="94"/>
        <v>11</v>
      </c>
      <c r="P104" s="8" t="s">
        <v>144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9.5" customHeight="1">
      <c r="A105" s="1"/>
      <c r="B105" s="5">
        <v>102</v>
      </c>
      <c r="C105" s="5" t="s">
        <v>89</v>
      </c>
      <c r="D105" s="5" t="s">
        <v>80</v>
      </c>
      <c r="E105" s="5">
        <v>1</v>
      </c>
      <c r="F105" s="5">
        <v>12</v>
      </c>
      <c r="G105" s="5"/>
      <c r="H105" s="5" t="str">
        <f t="shared" si="50"/>
        <v xml:space="preserve"> padlet silver 1 User 12 Month </v>
      </c>
      <c r="I105" s="6">
        <f t="shared" si="105"/>
        <v>105200</v>
      </c>
      <c r="J105" s="7" t="str">
        <f t="shared" ref="J105:L105" si="117">C105</f>
        <v>padlet</v>
      </c>
      <c r="K105" s="7" t="str">
        <f t="shared" si="117"/>
        <v>silver</v>
      </c>
      <c r="L105" s="7">
        <f t="shared" si="117"/>
        <v>1</v>
      </c>
      <c r="M105" s="8">
        <v>69000</v>
      </c>
      <c r="N105" s="8" t="str">
        <f t="shared" si="86"/>
        <v>yearly</v>
      </c>
      <c r="O105" s="8">
        <f t="shared" si="94"/>
        <v>12</v>
      </c>
      <c r="P105" s="8" t="s">
        <v>144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9.5" customHeight="1">
      <c r="A106" s="1"/>
      <c r="B106" s="5">
        <v>91</v>
      </c>
      <c r="C106" s="5" t="s">
        <v>89</v>
      </c>
      <c r="D106" s="5" t="s">
        <v>73</v>
      </c>
      <c r="E106" s="5">
        <v>1</v>
      </c>
      <c r="F106" s="5">
        <v>1</v>
      </c>
      <c r="G106" s="5"/>
      <c r="H106" s="5" t="str">
        <f t="shared" si="50"/>
        <v xml:space="preserve"> padlet gold 1 User 1 Month </v>
      </c>
      <c r="I106" s="6">
        <v>9900</v>
      </c>
      <c r="J106" s="7" t="str">
        <f t="shared" ref="J106:L106" si="118">C106</f>
        <v>padlet</v>
      </c>
      <c r="K106" s="7" t="str">
        <f t="shared" si="118"/>
        <v>gold</v>
      </c>
      <c r="L106" s="7">
        <f t="shared" si="118"/>
        <v>1</v>
      </c>
      <c r="M106" s="8">
        <v>9900</v>
      </c>
      <c r="N106" s="8" t="str">
        <f t="shared" si="86"/>
        <v>monthly</v>
      </c>
      <c r="O106" s="8">
        <f t="shared" si="94"/>
        <v>1</v>
      </c>
      <c r="P106" s="8" t="s">
        <v>144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9.5" customHeight="1">
      <c r="A107" s="1"/>
      <c r="B107" s="5">
        <v>92</v>
      </c>
      <c r="C107" s="5" t="s">
        <v>89</v>
      </c>
      <c r="D107" s="5" t="s">
        <v>73</v>
      </c>
      <c r="E107" s="5">
        <v>1</v>
      </c>
      <c r="F107" s="5">
        <v>2</v>
      </c>
      <c r="G107" s="5"/>
      <c r="H107" s="5" t="str">
        <f t="shared" si="50"/>
        <v xml:space="preserve"> padlet gold 1 User 2 Month </v>
      </c>
      <c r="I107" s="6">
        <v>19900</v>
      </c>
      <c r="J107" s="7" t="str">
        <f t="shared" ref="J107:L107" si="119">C107</f>
        <v>padlet</v>
      </c>
      <c r="K107" s="7" t="str">
        <f t="shared" si="119"/>
        <v>gold</v>
      </c>
      <c r="L107" s="7">
        <f t="shared" si="119"/>
        <v>1</v>
      </c>
      <c r="M107" s="8">
        <v>9900</v>
      </c>
      <c r="N107" s="8" t="str">
        <f t="shared" si="86"/>
        <v>monthly</v>
      </c>
      <c r="O107" s="8">
        <f t="shared" si="94"/>
        <v>2</v>
      </c>
      <c r="P107" s="8" t="s">
        <v>144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9.5" customHeight="1">
      <c r="A108" s="1"/>
      <c r="B108" s="5">
        <v>93</v>
      </c>
      <c r="C108" s="5" t="s">
        <v>89</v>
      </c>
      <c r="D108" s="5" t="s">
        <v>73</v>
      </c>
      <c r="E108" s="5">
        <v>1</v>
      </c>
      <c r="F108" s="5">
        <v>3</v>
      </c>
      <c r="G108" s="5"/>
      <c r="H108" s="5" t="str">
        <f t="shared" si="50"/>
        <v xml:space="preserve"> padlet gold 1 User 3 Month </v>
      </c>
      <c r="I108" s="6">
        <v>29900</v>
      </c>
      <c r="J108" s="7" t="str">
        <f t="shared" ref="J108:L108" si="120">C108</f>
        <v>padlet</v>
      </c>
      <c r="K108" s="7" t="str">
        <f t="shared" si="120"/>
        <v>gold</v>
      </c>
      <c r="L108" s="7">
        <f t="shared" si="120"/>
        <v>1</v>
      </c>
      <c r="M108" s="8">
        <v>9900</v>
      </c>
      <c r="N108" s="8" t="str">
        <f t="shared" si="86"/>
        <v>monthly</v>
      </c>
      <c r="O108" s="8">
        <f t="shared" si="94"/>
        <v>3</v>
      </c>
      <c r="P108" s="8" t="s">
        <v>144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9.5" customHeight="1">
      <c r="A109" s="1"/>
      <c r="B109" s="5">
        <v>94</v>
      </c>
      <c r="C109" s="5" t="s">
        <v>89</v>
      </c>
      <c r="D109" s="5" t="s">
        <v>73</v>
      </c>
      <c r="E109" s="5">
        <v>1</v>
      </c>
      <c r="F109" s="5">
        <v>4</v>
      </c>
      <c r="G109" s="5"/>
      <c r="H109" s="5" t="str">
        <f t="shared" si="50"/>
        <v xml:space="preserve"> padlet gold 1 User 4 Month </v>
      </c>
      <c r="I109" s="6">
        <v>38900</v>
      </c>
      <c r="J109" s="7" t="str">
        <f t="shared" ref="J109:L109" si="121">C109</f>
        <v>padlet</v>
      </c>
      <c r="K109" s="7" t="str">
        <f t="shared" si="121"/>
        <v>gold</v>
      </c>
      <c r="L109" s="7">
        <f t="shared" si="121"/>
        <v>1</v>
      </c>
      <c r="M109" s="8">
        <v>9900</v>
      </c>
      <c r="N109" s="8" t="str">
        <f t="shared" si="86"/>
        <v>monthly</v>
      </c>
      <c r="O109" s="8">
        <f t="shared" si="94"/>
        <v>4</v>
      </c>
      <c r="P109" s="8" t="s">
        <v>144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9.5" customHeight="1">
      <c r="A110" s="1"/>
      <c r="B110" s="5">
        <v>95</v>
      </c>
      <c r="C110" s="5" t="s">
        <v>89</v>
      </c>
      <c r="D110" s="5" t="s">
        <v>73</v>
      </c>
      <c r="E110" s="5">
        <v>1</v>
      </c>
      <c r="F110" s="5">
        <v>5</v>
      </c>
      <c r="G110" s="5"/>
      <c r="H110" s="5" t="str">
        <f t="shared" si="50"/>
        <v xml:space="preserve"> padlet gold 1 User 5 Month </v>
      </c>
      <c r="I110" s="6">
        <v>48900</v>
      </c>
      <c r="J110" s="7" t="str">
        <f t="shared" ref="J110:L110" si="122">C110</f>
        <v>padlet</v>
      </c>
      <c r="K110" s="7" t="str">
        <f t="shared" si="122"/>
        <v>gold</v>
      </c>
      <c r="L110" s="7">
        <f t="shared" si="122"/>
        <v>1</v>
      </c>
      <c r="M110" s="8">
        <v>9900</v>
      </c>
      <c r="N110" s="8" t="str">
        <f t="shared" si="86"/>
        <v>monthly</v>
      </c>
      <c r="O110" s="8">
        <f t="shared" si="94"/>
        <v>5</v>
      </c>
      <c r="P110" s="8" t="s">
        <v>144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9.5" customHeight="1">
      <c r="A111" s="1"/>
      <c r="B111" s="5">
        <v>96</v>
      </c>
      <c r="C111" s="5" t="s">
        <v>89</v>
      </c>
      <c r="D111" s="5" t="s">
        <v>73</v>
      </c>
      <c r="E111" s="5">
        <v>1</v>
      </c>
      <c r="F111" s="5">
        <v>6</v>
      </c>
      <c r="G111" s="5"/>
      <c r="H111" s="5" t="str">
        <f t="shared" si="50"/>
        <v xml:space="preserve"> padlet gold 1 User 6 Month </v>
      </c>
      <c r="I111" s="6">
        <v>58900</v>
      </c>
      <c r="J111" s="7" t="str">
        <f t="shared" ref="J111:L111" si="123">C111</f>
        <v>padlet</v>
      </c>
      <c r="K111" s="7" t="str">
        <f t="shared" si="123"/>
        <v>gold</v>
      </c>
      <c r="L111" s="7">
        <f t="shared" si="123"/>
        <v>1</v>
      </c>
      <c r="M111" s="8">
        <v>9900</v>
      </c>
      <c r="N111" s="8" t="str">
        <f t="shared" si="86"/>
        <v>monthly</v>
      </c>
      <c r="O111" s="8">
        <f t="shared" si="94"/>
        <v>6</v>
      </c>
      <c r="P111" s="8" t="s">
        <v>144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9.5" customHeight="1">
      <c r="A112" s="1"/>
      <c r="B112" s="5">
        <v>97</v>
      </c>
      <c r="C112" s="5" t="s">
        <v>89</v>
      </c>
      <c r="D112" s="5" t="s">
        <v>73</v>
      </c>
      <c r="E112" s="5">
        <v>1</v>
      </c>
      <c r="F112" s="5">
        <v>7</v>
      </c>
      <c r="G112" s="5"/>
      <c r="H112" s="5" t="str">
        <f t="shared" si="50"/>
        <v xml:space="preserve"> padlet gold 1 User 7 Month </v>
      </c>
      <c r="I112" s="6">
        <v>67900</v>
      </c>
      <c r="J112" s="7" t="str">
        <f t="shared" ref="J112:L112" si="124">C112</f>
        <v>padlet</v>
      </c>
      <c r="K112" s="7" t="str">
        <f t="shared" si="124"/>
        <v>gold</v>
      </c>
      <c r="L112" s="7">
        <f t="shared" si="124"/>
        <v>1</v>
      </c>
      <c r="M112" s="8">
        <v>9900</v>
      </c>
      <c r="N112" s="8" t="str">
        <f t="shared" si="86"/>
        <v>monthly</v>
      </c>
      <c r="O112" s="8">
        <f t="shared" si="94"/>
        <v>7</v>
      </c>
      <c r="P112" s="8" t="s">
        <v>144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9.5" customHeight="1">
      <c r="A113" s="1"/>
      <c r="B113" s="5">
        <v>98</v>
      </c>
      <c r="C113" s="5" t="s">
        <v>89</v>
      </c>
      <c r="D113" s="5" t="s">
        <v>73</v>
      </c>
      <c r="E113" s="5">
        <v>1</v>
      </c>
      <c r="F113" s="5">
        <v>8</v>
      </c>
      <c r="G113" s="5"/>
      <c r="H113" s="5" t="str">
        <f t="shared" si="50"/>
        <v xml:space="preserve"> padlet gold 1 User 8 Month </v>
      </c>
      <c r="I113" s="6">
        <v>77900</v>
      </c>
      <c r="J113" s="7" t="str">
        <f t="shared" ref="J113:L113" si="125">C113</f>
        <v>padlet</v>
      </c>
      <c r="K113" s="7" t="str">
        <f t="shared" si="125"/>
        <v>gold</v>
      </c>
      <c r="L113" s="7">
        <f t="shared" si="125"/>
        <v>1</v>
      </c>
      <c r="M113" s="8">
        <v>9900</v>
      </c>
      <c r="N113" s="8" t="str">
        <f t="shared" si="86"/>
        <v>monthly</v>
      </c>
      <c r="O113" s="8">
        <f t="shared" si="94"/>
        <v>8</v>
      </c>
      <c r="P113" s="8" t="s">
        <v>144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9.5" customHeight="1">
      <c r="A114" s="1"/>
      <c r="B114" s="5">
        <v>99</v>
      </c>
      <c r="C114" s="5" t="s">
        <v>89</v>
      </c>
      <c r="D114" s="5" t="s">
        <v>73</v>
      </c>
      <c r="E114" s="5">
        <v>1</v>
      </c>
      <c r="F114" s="5">
        <v>9</v>
      </c>
      <c r="G114" s="5"/>
      <c r="H114" s="5" t="str">
        <f t="shared" si="50"/>
        <v xml:space="preserve"> padlet gold 1 User 9 Month </v>
      </c>
      <c r="I114" s="6">
        <v>87900</v>
      </c>
      <c r="J114" s="7" t="str">
        <f t="shared" ref="J114:L114" si="126">C114</f>
        <v>padlet</v>
      </c>
      <c r="K114" s="7" t="str">
        <f t="shared" si="126"/>
        <v>gold</v>
      </c>
      <c r="L114" s="7">
        <f t="shared" si="126"/>
        <v>1</v>
      </c>
      <c r="M114" s="8">
        <v>9900</v>
      </c>
      <c r="N114" s="8" t="str">
        <f t="shared" si="86"/>
        <v>monthly</v>
      </c>
      <c r="O114" s="8">
        <f t="shared" si="94"/>
        <v>9</v>
      </c>
      <c r="P114" s="8" t="s">
        <v>144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9.5" customHeight="1">
      <c r="A115" s="1"/>
      <c r="B115" s="5">
        <v>100</v>
      </c>
      <c r="C115" s="5" t="s">
        <v>89</v>
      </c>
      <c r="D115" s="5" t="s">
        <v>73</v>
      </c>
      <c r="E115" s="5">
        <v>1</v>
      </c>
      <c r="F115" s="5">
        <v>10</v>
      </c>
      <c r="G115" s="5"/>
      <c r="H115" s="5" t="str">
        <f t="shared" si="50"/>
        <v xml:space="preserve"> padlet gold 1 User 10 Month </v>
      </c>
      <c r="I115" s="6">
        <v>86900</v>
      </c>
      <c r="J115" s="7" t="str">
        <f t="shared" ref="J115:L115" si="127">C115</f>
        <v>padlet</v>
      </c>
      <c r="K115" s="7" t="str">
        <f t="shared" si="127"/>
        <v>gold</v>
      </c>
      <c r="L115" s="7">
        <f t="shared" si="127"/>
        <v>1</v>
      </c>
      <c r="M115" s="8">
        <v>9900</v>
      </c>
      <c r="N115" s="8" t="str">
        <f t="shared" si="86"/>
        <v>monthly</v>
      </c>
      <c r="O115" s="8">
        <f t="shared" si="94"/>
        <v>10</v>
      </c>
      <c r="P115" s="8" t="s">
        <v>144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9.5" customHeight="1">
      <c r="A116" s="1"/>
      <c r="B116" s="5">
        <v>101</v>
      </c>
      <c r="C116" s="5" t="s">
        <v>89</v>
      </c>
      <c r="D116" s="5" t="s">
        <v>73</v>
      </c>
      <c r="E116" s="5">
        <v>1</v>
      </c>
      <c r="F116" s="5">
        <v>11</v>
      </c>
      <c r="G116" s="5"/>
      <c r="H116" s="5" t="str">
        <f t="shared" si="50"/>
        <v xml:space="preserve"> padlet gold 1 User 11 Month </v>
      </c>
      <c r="I116" s="6">
        <v>106900</v>
      </c>
      <c r="J116" s="7" t="str">
        <f t="shared" ref="J116:L116" si="128">C116</f>
        <v>padlet</v>
      </c>
      <c r="K116" s="7" t="str">
        <f t="shared" si="128"/>
        <v>gold</v>
      </c>
      <c r="L116" s="7">
        <f t="shared" si="128"/>
        <v>1</v>
      </c>
      <c r="M116" s="8">
        <v>9900</v>
      </c>
      <c r="N116" s="8" t="str">
        <f t="shared" si="86"/>
        <v>monthly</v>
      </c>
      <c r="O116" s="8">
        <f t="shared" si="94"/>
        <v>11</v>
      </c>
      <c r="P116" s="8" t="s">
        <v>144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9.5" customHeight="1">
      <c r="A117" s="1"/>
      <c r="B117" s="5">
        <v>102</v>
      </c>
      <c r="C117" s="5" t="s">
        <v>89</v>
      </c>
      <c r="D117" s="5" t="s">
        <v>73</v>
      </c>
      <c r="E117" s="5">
        <v>1</v>
      </c>
      <c r="F117" s="5">
        <v>12</v>
      </c>
      <c r="G117" s="5"/>
      <c r="H117" s="5" t="str">
        <f t="shared" si="50"/>
        <v xml:space="preserve"> padlet gold 1 User 12 Month </v>
      </c>
      <c r="I117" s="6">
        <v>116900</v>
      </c>
      <c r="J117" s="7" t="str">
        <f t="shared" ref="J117:L117" si="129">C117</f>
        <v>padlet</v>
      </c>
      <c r="K117" s="7" t="str">
        <f t="shared" si="129"/>
        <v>gold</v>
      </c>
      <c r="L117" s="7">
        <f t="shared" si="129"/>
        <v>1</v>
      </c>
      <c r="M117" s="8">
        <v>99000</v>
      </c>
      <c r="N117" s="8" t="str">
        <f t="shared" si="86"/>
        <v>yearly</v>
      </c>
      <c r="O117" s="8">
        <f t="shared" si="94"/>
        <v>12</v>
      </c>
      <c r="P117" s="8" t="s">
        <v>144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9.5" customHeight="1">
      <c r="A118" s="1"/>
      <c r="B118" s="5">
        <v>103</v>
      </c>
      <c r="C118" s="5" t="s">
        <v>89</v>
      </c>
      <c r="D118" s="5" t="s">
        <v>183</v>
      </c>
      <c r="E118" s="5">
        <v>1</v>
      </c>
      <c r="F118" s="5">
        <v>1</v>
      </c>
      <c r="G118" s="5"/>
      <c r="H118" s="5" t="str">
        <f t="shared" si="50"/>
        <v xml:space="preserve"> padlet platinum 1 User 1 Month </v>
      </c>
      <c r="I118" s="6">
        <v>14900</v>
      </c>
      <c r="J118" s="7" t="str">
        <f t="shared" ref="J118:L118" si="130">C118</f>
        <v>padlet</v>
      </c>
      <c r="K118" s="7" t="str">
        <f t="shared" si="130"/>
        <v>platinum</v>
      </c>
      <c r="L118" s="7">
        <f t="shared" si="130"/>
        <v>1</v>
      </c>
      <c r="M118" s="8">
        <v>14900</v>
      </c>
      <c r="N118" s="8" t="str">
        <f t="shared" si="86"/>
        <v>monthly</v>
      </c>
      <c r="O118" s="8">
        <f t="shared" si="94"/>
        <v>1</v>
      </c>
      <c r="P118" s="8" t="s">
        <v>144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9.5" customHeight="1">
      <c r="A119" s="1"/>
      <c r="B119" s="5">
        <v>104</v>
      </c>
      <c r="C119" s="5" t="s">
        <v>89</v>
      </c>
      <c r="D119" s="5" t="s">
        <v>183</v>
      </c>
      <c r="E119" s="5">
        <v>1</v>
      </c>
      <c r="F119" s="5">
        <v>2</v>
      </c>
      <c r="G119" s="5"/>
      <c r="H119" s="5" t="str">
        <f t="shared" si="50"/>
        <v xml:space="preserve"> padlet platinum 1 User 2 Month </v>
      </c>
      <c r="I119" s="6">
        <v>29800</v>
      </c>
      <c r="J119" s="7" t="str">
        <f t="shared" ref="J119:L119" si="131">C119</f>
        <v>padlet</v>
      </c>
      <c r="K119" s="7" t="str">
        <f t="shared" si="131"/>
        <v>platinum</v>
      </c>
      <c r="L119" s="7">
        <f t="shared" si="131"/>
        <v>1</v>
      </c>
      <c r="M119" s="8">
        <v>14900</v>
      </c>
      <c r="N119" s="8" t="str">
        <f t="shared" si="86"/>
        <v>monthly</v>
      </c>
      <c r="O119" s="8">
        <f t="shared" si="94"/>
        <v>2</v>
      </c>
      <c r="P119" s="8" t="s">
        <v>144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9.5" customHeight="1">
      <c r="A120" s="1"/>
      <c r="B120" s="5">
        <v>105</v>
      </c>
      <c r="C120" s="5" t="s">
        <v>89</v>
      </c>
      <c r="D120" s="5" t="s">
        <v>183</v>
      </c>
      <c r="E120" s="5">
        <v>1</v>
      </c>
      <c r="F120" s="5">
        <v>3</v>
      </c>
      <c r="G120" s="5"/>
      <c r="H120" s="5" t="str">
        <f t="shared" si="50"/>
        <v xml:space="preserve"> padlet platinum 1 User 3 Month </v>
      </c>
      <c r="I120" s="6">
        <v>44900</v>
      </c>
      <c r="J120" s="7" t="str">
        <f t="shared" ref="J120:L120" si="132">C120</f>
        <v>padlet</v>
      </c>
      <c r="K120" s="7" t="str">
        <f t="shared" si="132"/>
        <v>platinum</v>
      </c>
      <c r="L120" s="7">
        <f t="shared" si="132"/>
        <v>1</v>
      </c>
      <c r="M120" s="8">
        <v>14900</v>
      </c>
      <c r="N120" s="8" t="str">
        <f t="shared" si="86"/>
        <v>monthly</v>
      </c>
      <c r="O120" s="8">
        <f t="shared" si="94"/>
        <v>3</v>
      </c>
      <c r="P120" s="8" t="s">
        <v>144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9.5" customHeight="1">
      <c r="A121" s="1"/>
      <c r="B121" s="5">
        <v>106</v>
      </c>
      <c r="C121" s="5" t="s">
        <v>89</v>
      </c>
      <c r="D121" s="5" t="s">
        <v>183</v>
      </c>
      <c r="E121" s="5">
        <v>1</v>
      </c>
      <c r="F121" s="5">
        <v>4</v>
      </c>
      <c r="G121" s="5"/>
      <c r="H121" s="5" t="str">
        <f t="shared" si="50"/>
        <v xml:space="preserve"> padlet platinum 1 User 4 Month </v>
      </c>
      <c r="I121" s="6">
        <v>59900</v>
      </c>
      <c r="J121" s="7" t="str">
        <f t="shared" ref="J121:L121" si="133">C121</f>
        <v>padlet</v>
      </c>
      <c r="K121" s="7" t="str">
        <f t="shared" si="133"/>
        <v>platinum</v>
      </c>
      <c r="L121" s="7">
        <f t="shared" si="133"/>
        <v>1</v>
      </c>
      <c r="M121" s="8">
        <v>14900</v>
      </c>
      <c r="N121" s="8" t="str">
        <f t="shared" si="86"/>
        <v>monthly</v>
      </c>
      <c r="O121" s="8">
        <f t="shared" si="94"/>
        <v>4</v>
      </c>
      <c r="P121" s="8" t="s">
        <v>144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9.5" customHeight="1">
      <c r="A122" s="1"/>
      <c r="B122" s="5">
        <v>107</v>
      </c>
      <c r="C122" s="5" t="s">
        <v>89</v>
      </c>
      <c r="D122" s="5" t="s">
        <v>183</v>
      </c>
      <c r="E122" s="5">
        <v>1</v>
      </c>
      <c r="F122" s="5">
        <v>5</v>
      </c>
      <c r="G122" s="5"/>
      <c r="H122" s="5" t="str">
        <f t="shared" si="50"/>
        <v xml:space="preserve"> padlet platinum 1 User 5 Month </v>
      </c>
      <c r="I122" s="6">
        <v>74900</v>
      </c>
      <c r="J122" s="7" t="str">
        <f t="shared" ref="J122:L122" si="134">C122</f>
        <v>padlet</v>
      </c>
      <c r="K122" s="7" t="str">
        <f t="shared" si="134"/>
        <v>platinum</v>
      </c>
      <c r="L122" s="7">
        <f t="shared" si="134"/>
        <v>1</v>
      </c>
      <c r="M122" s="8">
        <v>14900</v>
      </c>
      <c r="N122" s="8" t="str">
        <f t="shared" si="86"/>
        <v>monthly</v>
      </c>
      <c r="O122" s="8">
        <f t="shared" si="94"/>
        <v>5</v>
      </c>
      <c r="P122" s="8" t="s">
        <v>144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9.5" customHeight="1">
      <c r="A123" s="1"/>
      <c r="B123" s="5">
        <v>108</v>
      </c>
      <c r="C123" s="5" t="s">
        <v>89</v>
      </c>
      <c r="D123" s="5" t="s">
        <v>183</v>
      </c>
      <c r="E123" s="5">
        <v>1</v>
      </c>
      <c r="F123" s="5">
        <v>6</v>
      </c>
      <c r="G123" s="5"/>
      <c r="H123" s="5" t="str">
        <f t="shared" si="50"/>
        <v xml:space="preserve"> padlet platinum 1 User 6 Month </v>
      </c>
      <c r="I123" s="6">
        <v>89900</v>
      </c>
      <c r="J123" s="7" t="str">
        <f t="shared" ref="J123:L123" si="135">C123</f>
        <v>padlet</v>
      </c>
      <c r="K123" s="7" t="str">
        <f t="shared" si="135"/>
        <v>platinum</v>
      </c>
      <c r="L123" s="7">
        <f t="shared" si="135"/>
        <v>1</v>
      </c>
      <c r="M123" s="8">
        <v>14900</v>
      </c>
      <c r="N123" s="8" t="str">
        <f t="shared" si="86"/>
        <v>monthly</v>
      </c>
      <c r="O123" s="8">
        <f t="shared" si="94"/>
        <v>6</v>
      </c>
      <c r="P123" s="8" t="s">
        <v>144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9.5" customHeight="1">
      <c r="A124" s="1"/>
      <c r="B124" s="5">
        <v>109</v>
      </c>
      <c r="C124" s="5" t="s">
        <v>89</v>
      </c>
      <c r="D124" s="5" t="s">
        <v>183</v>
      </c>
      <c r="E124" s="5">
        <v>1</v>
      </c>
      <c r="F124" s="5">
        <v>7</v>
      </c>
      <c r="G124" s="5"/>
      <c r="H124" s="5" t="str">
        <f t="shared" si="50"/>
        <v xml:space="preserve"> padlet platinum 1 User 7 Month </v>
      </c>
      <c r="I124" s="6">
        <v>104900</v>
      </c>
      <c r="J124" s="7" t="str">
        <f t="shared" ref="J124:L124" si="136">C124</f>
        <v>padlet</v>
      </c>
      <c r="K124" s="7" t="str">
        <f t="shared" si="136"/>
        <v>platinum</v>
      </c>
      <c r="L124" s="7">
        <f t="shared" si="136"/>
        <v>1</v>
      </c>
      <c r="M124" s="8">
        <v>14900</v>
      </c>
      <c r="N124" s="8" t="str">
        <f t="shared" si="86"/>
        <v>monthly</v>
      </c>
      <c r="O124" s="8">
        <f t="shared" si="94"/>
        <v>7</v>
      </c>
      <c r="P124" s="8" t="s">
        <v>144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9.5" customHeight="1">
      <c r="A125" s="1"/>
      <c r="B125" s="5">
        <v>110</v>
      </c>
      <c r="C125" s="5" t="s">
        <v>89</v>
      </c>
      <c r="D125" s="5" t="s">
        <v>183</v>
      </c>
      <c r="E125" s="5">
        <v>1</v>
      </c>
      <c r="F125" s="5">
        <v>8</v>
      </c>
      <c r="G125" s="5"/>
      <c r="H125" s="5" t="str">
        <f t="shared" si="50"/>
        <v xml:space="preserve"> padlet platinum 1 User 8 Month </v>
      </c>
      <c r="I125" s="6">
        <v>119900</v>
      </c>
      <c r="J125" s="7" t="str">
        <f t="shared" ref="J125:L125" si="137">C125</f>
        <v>padlet</v>
      </c>
      <c r="K125" s="7" t="str">
        <f t="shared" si="137"/>
        <v>platinum</v>
      </c>
      <c r="L125" s="7">
        <f t="shared" si="137"/>
        <v>1</v>
      </c>
      <c r="M125" s="8">
        <v>14900</v>
      </c>
      <c r="N125" s="8" t="str">
        <f t="shared" si="86"/>
        <v>monthly</v>
      </c>
      <c r="O125" s="8">
        <f t="shared" si="94"/>
        <v>8</v>
      </c>
      <c r="P125" s="8" t="s">
        <v>144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9.5" customHeight="1">
      <c r="A126" s="1"/>
      <c r="B126" s="5">
        <v>111</v>
      </c>
      <c r="C126" s="5" t="s">
        <v>89</v>
      </c>
      <c r="D126" s="5" t="s">
        <v>183</v>
      </c>
      <c r="E126" s="5">
        <v>1</v>
      </c>
      <c r="F126" s="5">
        <v>9</v>
      </c>
      <c r="G126" s="5"/>
      <c r="H126" s="5" t="str">
        <f t="shared" si="50"/>
        <v xml:space="preserve"> padlet platinum 1 User 9 Month </v>
      </c>
      <c r="I126" s="6">
        <v>134900</v>
      </c>
      <c r="J126" s="7" t="str">
        <f t="shared" ref="J126:L126" si="138">C126</f>
        <v>padlet</v>
      </c>
      <c r="K126" s="7" t="str">
        <f t="shared" si="138"/>
        <v>platinum</v>
      </c>
      <c r="L126" s="7">
        <f t="shared" si="138"/>
        <v>1</v>
      </c>
      <c r="M126" s="8">
        <v>14900</v>
      </c>
      <c r="N126" s="8" t="str">
        <f t="shared" si="86"/>
        <v>monthly</v>
      </c>
      <c r="O126" s="8">
        <f t="shared" si="94"/>
        <v>9</v>
      </c>
      <c r="P126" s="8" t="s">
        <v>144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9.5" customHeight="1">
      <c r="A127" s="1"/>
      <c r="B127" s="5">
        <v>112</v>
      </c>
      <c r="C127" s="5" t="s">
        <v>89</v>
      </c>
      <c r="D127" s="5" t="s">
        <v>183</v>
      </c>
      <c r="E127" s="5">
        <v>1</v>
      </c>
      <c r="F127" s="5">
        <v>10</v>
      </c>
      <c r="G127" s="5"/>
      <c r="H127" s="5" t="str">
        <f t="shared" si="50"/>
        <v xml:space="preserve"> padlet platinum 1 User 10 Month </v>
      </c>
      <c r="I127" s="6">
        <v>149900</v>
      </c>
      <c r="J127" s="7" t="str">
        <f t="shared" ref="J127:L127" si="139">C127</f>
        <v>padlet</v>
      </c>
      <c r="K127" s="7" t="str">
        <f t="shared" si="139"/>
        <v>platinum</v>
      </c>
      <c r="L127" s="7">
        <f t="shared" si="139"/>
        <v>1</v>
      </c>
      <c r="M127" s="8">
        <v>14900</v>
      </c>
      <c r="N127" s="8" t="str">
        <f t="shared" si="86"/>
        <v>monthly</v>
      </c>
      <c r="O127" s="8">
        <f t="shared" si="94"/>
        <v>10</v>
      </c>
      <c r="P127" s="8" t="s">
        <v>144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9.5" customHeight="1">
      <c r="A128" s="1"/>
      <c r="B128" s="5">
        <v>113</v>
      </c>
      <c r="C128" s="5" t="s">
        <v>89</v>
      </c>
      <c r="D128" s="5" t="s">
        <v>183</v>
      </c>
      <c r="E128" s="5">
        <v>1</v>
      </c>
      <c r="F128" s="5">
        <v>11</v>
      </c>
      <c r="G128" s="5"/>
      <c r="H128" s="5" t="str">
        <f t="shared" si="50"/>
        <v xml:space="preserve"> padlet platinum 1 User 11 Month </v>
      </c>
      <c r="I128" s="6">
        <v>169900</v>
      </c>
      <c r="J128" s="7" t="str">
        <f t="shared" ref="J128:L128" si="140">C128</f>
        <v>padlet</v>
      </c>
      <c r="K128" s="7" t="str">
        <f t="shared" si="140"/>
        <v>platinum</v>
      </c>
      <c r="L128" s="7">
        <f t="shared" si="140"/>
        <v>1</v>
      </c>
      <c r="M128" s="8">
        <v>14900</v>
      </c>
      <c r="N128" s="8" t="str">
        <f t="shared" si="86"/>
        <v>monthly</v>
      </c>
      <c r="O128" s="8">
        <f t="shared" si="94"/>
        <v>11</v>
      </c>
      <c r="P128" s="8" t="s">
        <v>144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9.5" customHeight="1">
      <c r="A129" s="1"/>
      <c r="B129" s="5">
        <v>114</v>
      </c>
      <c r="C129" s="5" t="s">
        <v>89</v>
      </c>
      <c r="D129" s="5" t="s">
        <v>183</v>
      </c>
      <c r="E129" s="5">
        <v>1</v>
      </c>
      <c r="F129" s="5">
        <v>12</v>
      </c>
      <c r="G129" s="5"/>
      <c r="H129" s="5" t="str">
        <f t="shared" si="50"/>
        <v xml:space="preserve"> padlet platinum 1 User 12 Month </v>
      </c>
      <c r="I129" s="6">
        <v>179000</v>
      </c>
      <c r="J129" s="7" t="str">
        <f t="shared" ref="J129:L129" si="141">C129</f>
        <v>padlet</v>
      </c>
      <c r="K129" s="7" t="str">
        <f t="shared" si="141"/>
        <v>platinum</v>
      </c>
      <c r="L129" s="7">
        <f t="shared" si="141"/>
        <v>1</v>
      </c>
      <c r="M129" s="8">
        <v>149000</v>
      </c>
      <c r="N129" s="8" t="str">
        <f t="shared" si="86"/>
        <v>yearly</v>
      </c>
      <c r="O129" s="8">
        <f t="shared" si="94"/>
        <v>12</v>
      </c>
      <c r="P129" s="8" t="s">
        <v>144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9.5" customHeight="1">
      <c r="A130" s="1"/>
      <c r="B130" s="5">
        <v>115</v>
      </c>
      <c r="C130" s="5" t="s">
        <v>89</v>
      </c>
      <c r="D130" s="5" t="s">
        <v>188</v>
      </c>
      <c r="E130" s="5">
        <v>2</v>
      </c>
      <c r="F130" s="5">
        <v>12</v>
      </c>
      <c r="G130" s="5"/>
      <c r="H130" s="5" t="str">
        <f t="shared" si="50"/>
        <v xml:space="preserve"> padlet classroom 2 User 12 Month </v>
      </c>
      <c r="I130" s="6">
        <v>276000</v>
      </c>
      <c r="J130" s="7" t="str">
        <f t="shared" ref="J130:L130" si="142">C130</f>
        <v>padlet</v>
      </c>
      <c r="K130" s="7" t="str">
        <f t="shared" si="142"/>
        <v>classroom</v>
      </c>
      <c r="L130" s="7">
        <f t="shared" si="142"/>
        <v>2</v>
      </c>
      <c r="M130" s="8">
        <v>199000</v>
      </c>
      <c r="N130" s="8" t="str">
        <f t="shared" si="86"/>
        <v>yearly</v>
      </c>
      <c r="O130" s="8">
        <f t="shared" si="94"/>
        <v>12</v>
      </c>
      <c r="P130" s="8" t="s">
        <v>144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9.5" customHeight="1">
      <c r="A131" s="1"/>
      <c r="B131" s="5">
        <v>115</v>
      </c>
      <c r="C131" s="5" t="s">
        <v>89</v>
      </c>
      <c r="D131" s="5" t="s">
        <v>85</v>
      </c>
      <c r="E131" s="5">
        <v>1</v>
      </c>
      <c r="F131" s="5">
        <v>12</v>
      </c>
      <c r="G131" s="5"/>
      <c r="H131" s="5" t="str">
        <f t="shared" si="50"/>
        <v xml:space="preserve"> padlet team 1 User 12 Month </v>
      </c>
      <c r="I131" s="6">
        <v>219000</v>
      </c>
      <c r="J131" s="7" t="str">
        <f t="shared" ref="J131:L131" si="143">C131</f>
        <v>padlet</v>
      </c>
      <c r="K131" s="7" t="str">
        <f t="shared" si="143"/>
        <v>team</v>
      </c>
      <c r="L131" s="7">
        <f t="shared" si="143"/>
        <v>1</v>
      </c>
      <c r="M131" s="8">
        <v>149000</v>
      </c>
      <c r="N131" s="8" t="str">
        <f t="shared" si="86"/>
        <v>yearly</v>
      </c>
      <c r="O131" s="8">
        <f t="shared" si="94"/>
        <v>12</v>
      </c>
      <c r="P131" s="8" t="s">
        <v>144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9.5" customHeight="1">
      <c r="A132" s="1"/>
      <c r="B132" s="5">
        <v>116</v>
      </c>
      <c r="C132" s="5" t="s">
        <v>89</v>
      </c>
      <c r="D132" s="5" t="s">
        <v>107</v>
      </c>
      <c r="E132" s="5">
        <v>10</v>
      </c>
      <c r="F132" s="5">
        <v>12</v>
      </c>
      <c r="G132" s="5" t="s">
        <v>65</v>
      </c>
      <c r="H132" s="5" t="str">
        <f t="shared" si="50"/>
        <v xml:space="preserve"> padlet school 10 User 12 Month (신규)</v>
      </c>
      <c r="I132" s="6">
        <v>1350000</v>
      </c>
      <c r="J132" s="7" t="str">
        <f t="shared" ref="J132:L132" si="144">C132</f>
        <v>padlet</v>
      </c>
      <c r="K132" s="7" t="str">
        <f t="shared" si="144"/>
        <v>school</v>
      </c>
      <c r="L132" s="7">
        <f t="shared" si="144"/>
        <v>10</v>
      </c>
      <c r="M132" s="8">
        <f t="shared" ref="M132:M253" si="145">L132*100</f>
        <v>1000</v>
      </c>
      <c r="N132" s="8" t="str">
        <f t="shared" si="86"/>
        <v>yearly</v>
      </c>
      <c r="O132" s="8">
        <f t="shared" si="94"/>
        <v>12</v>
      </c>
      <c r="P132" s="8" t="s">
        <v>146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9.5" customHeight="1">
      <c r="A133" s="1"/>
      <c r="B133" s="5">
        <v>117</v>
      </c>
      <c r="C133" s="5" t="s">
        <v>89</v>
      </c>
      <c r="D133" s="5" t="s">
        <v>107</v>
      </c>
      <c r="E133" s="5">
        <v>11</v>
      </c>
      <c r="F133" s="5">
        <v>12</v>
      </c>
      <c r="G133" s="5" t="s">
        <v>65</v>
      </c>
      <c r="H133" s="5" t="str">
        <f t="shared" si="50"/>
        <v xml:space="preserve"> padlet school 11 User 12 Month (신규)</v>
      </c>
      <c r="I133" s="6">
        <v>1485000</v>
      </c>
      <c r="J133" s="7" t="str">
        <f t="shared" ref="J133:L133" si="146">C133</f>
        <v>padlet</v>
      </c>
      <c r="K133" s="7" t="str">
        <f t="shared" si="146"/>
        <v>school</v>
      </c>
      <c r="L133" s="7">
        <f t="shared" si="146"/>
        <v>11</v>
      </c>
      <c r="M133" s="8">
        <f t="shared" si="145"/>
        <v>1100</v>
      </c>
      <c r="N133" s="8" t="str">
        <f t="shared" si="86"/>
        <v>yearly</v>
      </c>
      <c r="O133" s="8">
        <f t="shared" si="94"/>
        <v>12</v>
      </c>
      <c r="P133" s="8" t="s">
        <v>146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9.5" customHeight="1">
      <c r="A134" s="1"/>
      <c r="B134" s="5">
        <v>118</v>
      </c>
      <c r="C134" s="5" t="s">
        <v>89</v>
      </c>
      <c r="D134" s="5" t="s">
        <v>107</v>
      </c>
      <c r="E134" s="5">
        <v>12</v>
      </c>
      <c r="F134" s="5">
        <v>12</v>
      </c>
      <c r="G134" s="5" t="s">
        <v>65</v>
      </c>
      <c r="H134" s="5" t="str">
        <f t="shared" si="50"/>
        <v xml:space="preserve"> padlet school 12 User 12 Month (신규)</v>
      </c>
      <c r="I134" s="6">
        <v>1620000</v>
      </c>
      <c r="J134" s="7" t="str">
        <f t="shared" ref="J134:L134" si="147">C134</f>
        <v>padlet</v>
      </c>
      <c r="K134" s="7" t="str">
        <f t="shared" si="147"/>
        <v>school</v>
      </c>
      <c r="L134" s="7">
        <f t="shared" si="147"/>
        <v>12</v>
      </c>
      <c r="M134" s="8">
        <f t="shared" si="145"/>
        <v>1200</v>
      </c>
      <c r="N134" s="8" t="str">
        <f t="shared" si="86"/>
        <v>yearly</v>
      </c>
      <c r="O134" s="8">
        <f t="shared" si="94"/>
        <v>12</v>
      </c>
      <c r="P134" s="8" t="s">
        <v>146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9.5" customHeight="1">
      <c r="A135" s="1"/>
      <c r="B135" s="5">
        <v>119</v>
      </c>
      <c r="C135" s="5" t="s">
        <v>89</v>
      </c>
      <c r="D135" s="5" t="s">
        <v>107</v>
      </c>
      <c r="E135" s="5">
        <v>13</v>
      </c>
      <c r="F135" s="5">
        <v>12</v>
      </c>
      <c r="G135" s="5" t="s">
        <v>65</v>
      </c>
      <c r="H135" s="5" t="str">
        <f t="shared" si="50"/>
        <v xml:space="preserve"> padlet school 13 User 12 Month (신규)</v>
      </c>
      <c r="I135" s="6">
        <v>1755000</v>
      </c>
      <c r="J135" s="7" t="str">
        <f t="shared" ref="J135:L135" si="148">C135</f>
        <v>padlet</v>
      </c>
      <c r="K135" s="7" t="str">
        <f t="shared" si="148"/>
        <v>school</v>
      </c>
      <c r="L135" s="7">
        <f t="shared" si="148"/>
        <v>13</v>
      </c>
      <c r="M135" s="8">
        <f t="shared" si="145"/>
        <v>1300</v>
      </c>
      <c r="N135" s="8" t="str">
        <f t="shared" si="86"/>
        <v>yearly</v>
      </c>
      <c r="O135" s="8">
        <f t="shared" si="94"/>
        <v>12</v>
      </c>
      <c r="P135" s="8" t="s">
        <v>146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9.5" customHeight="1">
      <c r="A136" s="1"/>
      <c r="B136" s="5">
        <v>120</v>
      </c>
      <c r="C136" s="5" t="s">
        <v>89</v>
      </c>
      <c r="D136" s="5" t="s">
        <v>107</v>
      </c>
      <c r="E136" s="5">
        <v>14</v>
      </c>
      <c r="F136" s="5">
        <v>12</v>
      </c>
      <c r="G136" s="5" t="s">
        <v>65</v>
      </c>
      <c r="H136" s="5" t="str">
        <f t="shared" si="50"/>
        <v xml:space="preserve"> padlet school 14 User 12 Month (신규)</v>
      </c>
      <c r="I136" s="6">
        <v>1890000</v>
      </c>
      <c r="J136" s="7" t="str">
        <f t="shared" ref="J136:L136" si="149">C136</f>
        <v>padlet</v>
      </c>
      <c r="K136" s="7" t="str">
        <f t="shared" si="149"/>
        <v>school</v>
      </c>
      <c r="L136" s="7">
        <f t="shared" si="149"/>
        <v>14</v>
      </c>
      <c r="M136" s="8">
        <f t="shared" si="145"/>
        <v>1400</v>
      </c>
      <c r="N136" s="8" t="str">
        <f t="shared" si="86"/>
        <v>yearly</v>
      </c>
      <c r="O136" s="8">
        <f t="shared" si="94"/>
        <v>12</v>
      </c>
      <c r="P136" s="8" t="s">
        <v>146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9.5" customHeight="1">
      <c r="A137" s="1"/>
      <c r="B137" s="5">
        <v>121</v>
      </c>
      <c r="C137" s="5" t="s">
        <v>89</v>
      </c>
      <c r="D137" s="5" t="s">
        <v>107</v>
      </c>
      <c r="E137" s="5">
        <v>15</v>
      </c>
      <c r="F137" s="5">
        <v>12</v>
      </c>
      <c r="G137" s="5" t="s">
        <v>65</v>
      </c>
      <c r="H137" s="5" t="str">
        <f t="shared" si="50"/>
        <v xml:space="preserve"> padlet school 15 User 12 Month (신규)</v>
      </c>
      <c r="I137" s="6">
        <v>2025000</v>
      </c>
      <c r="J137" s="7" t="str">
        <f t="shared" ref="J137:L137" si="150">C137</f>
        <v>padlet</v>
      </c>
      <c r="K137" s="7" t="str">
        <f t="shared" si="150"/>
        <v>school</v>
      </c>
      <c r="L137" s="7">
        <f t="shared" si="150"/>
        <v>15</v>
      </c>
      <c r="M137" s="8">
        <f t="shared" si="145"/>
        <v>1500</v>
      </c>
      <c r="N137" s="8" t="str">
        <f t="shared" si="86"/>
        <v>yearly</v>
      </c>
      <c r="O137" s="8">
        <f t="shared" si="94"/>
        <v>12</v>
      </c>
      <c r="P137" s="8" t="s">
        <v>146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9.5" customHeight="1">
      <c r="A138" s="1"/>
      <c r="B138" s="5">
        <v>122</v>
      </c>
      <c r="C138" s="5" t="s">
        <v>89</v>
      </c>
      <c r="D138" s="5" t="s">
        <v>107</v>
      </c>
      <c r="E138" s="5">
        <v>16</v>
      </c>
      <c r="F138" s="5">
        <v>12</v>
      </c>
      <c r="G138" s="5" t="s">
        <v>65</v>
      </c>
      <c r="H138" s="5" t="str">
        <f t="shared" si="50"/>
        <v xml:space="preserve"> padlet school 16 User 12 Month (신규)</v>
      </c>
      <c r="I138" s="6">
        <v>2160000</v>
      </c>
      <c r="J138" s="7" t="str">
        <f t="shared" ref="J138:L138" si="151">C138</f>
        <v>padlet</v>
      </c>
      <c r="K138" s="7" t="str">
        <f t="shared" si="151"/>
        <v>school</v>
      </c>
      <c r="L138" s="7">
        <f t="shared" si="151"/>
        <v>16</v>
      </c>
      <c r="M138" s="8">
        <f t="shared" si="145"/>
        <v>1600</v>
      </c>
      <c r="N138" s="8" t="str">
        <f t="shared" si="86"/>
        <v>yearly</v>
      </c>
      <c r="O138" s="8">
        <f t="shared" si="94"/>
        <v>12</v>
      </c>
      <c r="P138" s="8" t="s">
        <v>146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9.5" customHeight="1">
      <c r="A139" s="1"/>
      <c r="B139" s="5">
        <v>123</v>
      </c>
      <c r="C139" s="5" t="s">
        <v>89</v>
      </c>
      <c r="D139" s="5" t="s">
        <v>107</v>
      </c>
      <c r="E139" s="5">
        <v>17</v>
      </c>
      <c r="F139" s="5">
        <v>12</v>
      </c>
      <c r="G139" s="5" t="s">
        <v>65</v>
      </c>
      <c r="H139" s="5" t="str">
        <f t="shared" si="50"/>
        <v xml:space="preserve"> padlet school 17 User 12 Month (신규)</v>
      </c>
      <c r="I139" s="6">
        <v>2295000</v>
      </c>
      <c r="J139" s="7" t="str">
        <f t="shared" ref="J139:L139" si="152">C139</f>
        <v>padlet</v>
      </c>
      <c r="K139" s="7" t="str">
        <f t="shared" si="152"/>
        <v>school</v>
      </c>
      <c r="L139" s="7">
        <f t="shared" si="152"/>
        <v>17</v>
      </c>
      <c r="M139" s="8">
        <f t="shared" si="145"/>
        <v>1700</v>
      </c>
      <c r="N139" s="8" t="str">
        <f t="shared" si="86"/>
        <v>yearly</v>
      </c>
      <c r="O139" s="8">
        <f t="shared" si="94"/>
        <v>12</v>
      </c>
      <c r="P139" s="8" t="s">
        <v>146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9.5" customHeight="1">
      <c r="A140" s="1"/>
      <c r="B140" s="5">
        <v>124</v>
      </c>
      <c r="C140" s="5" t="s">
        <v>89</v>
      </c>
      <c r="D140" s="5" t="s">
        <v>107</v>
      </c>
      <c r="E140" s="5">
        <v>18</v>
      </c>
      <c r="F140" s="5">
        <v>12</v>
      </c>
      <c r="G140" s="5" t="s">
        <v>65</v>
      </c>
      <c r="H140" s="5" t="str">
        <f t="shared" si="50"/>
        <v xml:space="preserve"> padlet school 18 User 12 Month (신규)</v>
      </c>
      <c r="I140" s="6">
        <v>2430000</v>
      </c>
      <c r="J140" s="7" t="str">
        <f t="shared" ref="J140:L140" si="153">C140</f>
        <v>padlet</v>
      </c>
      <c r="K140" s="7" t="str">
        <f t="shared" si="153"/>
        <v>school</v>
      </c>
      <c r="L140" s="7">
        <f t="shared" si="153"/>
        <v>18</v>
      </c>
      <c r="M140" s="8">
        <f t="shared" si="145"/>
        <v>1800</v>
      </c>
      <c r="N140" s="8" t="str">
        <f t="shared" si="86"/>
        <v>yearly</v>
      </c>
      <c r="O140" s="8">
        <f t="shared" si="94"/>
        <v>12</v>
      </c>
      <c r="P140" s="8" t="s">
        <v>146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9.5" customHeight="1">
      <c r="A141" s="1"/>
      <c r="B141" s="5">
        <v>125</v>
      </c>
      <c r="C141" s="5" t="s">
        <v>89</v>
      </c>
      <c r="D141" s="5" t="s">
        <v>107</v>
      </c>
      <c r="E141" s="5">
        <v>19</v>
      </c>
      <c r="F141" s="5">
        <v>12</v>
      </c>
      <c r="G141" s="5" t="s">
        <v>65</v>
      </c>
      <c r="H141" s="5" t="str">
        <f t="shared" si="50"/>
        <v xml:space="preserve"> padlet school 19 User 12 Month (신규)</v>
      </c>
      <c r="I141" s="6">
        <v>2565000</v>
      </c>
      <c r="J141" s="7" t="str">
        <f t="shared" ref="J141:L141" si="154">C141</f>
        <v>padlet</v>
      </c>
      <c r="K141" s="7" t="str">
        <f t="shared" si="154"/>
        <v>school</v>
      </c>
      <c r="L141" s="7">
        <f t="shared" si="154"/>
        <v>19</v>
      </c>
      <c r="M141" s="8">
        <f t="shared" si="145"/>
        <v>1900</v>
      </c>
      <c r="N141" s="8" t="str">
        <f t="shared" si="86"/>
        <v>yearly</v>
      </c>
      <c r="O141" s="8">
        <f t="shared" si="94"/>
        <v>12</v>
      </c>
      <c r="P141" s="8" t="s">
        <v>146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9.5" customHeight="1">
      <c r="A142" s="1"/>
      <c r="B142" s="5">
        <v>126</v>
      </c>
      <c r="C142" s="5" t="s">
        <v>89</v>
      </c>
      <c r="D142" s="5" t="s">
        <v>107</v>
      </c>
      <c r="E142" s="5">
        <v>20</v>
      </c>
      <c r="F142" s="5">
        <v>12</v>
      </c>
      <c r="G142" s="5" t="s">
        <v>65</v>
      </c>
      <c r="H142" s="5" t="str">
        <f t="shared" si="50"/>
        <v xml:space="preserve"> padlet school 20 User 12 Month (신규)</v>
      </c>
      <c r="I142" s="6">
        <v>2700000</v>
      </c>
      <c r="J142" s="7" t="str">
        <f t="shared" ref="J142:L142" si="155">C142</f>
        <v>padlet</v>
      </c>
      <c r="K142" s="7" t="str">
        <f t="shared" si="155"/>
        <v>school</v>
      </c>
      <c r="L142" s="7">
        <f t="shared" si="155"/>
        <v>20</v>
      </c>
      <c r="M142" s="8">
        <f t="shared" si="145"/>
        <v>2000</v>
      </c>
      <c r="N142" s="8" t="str">
        <f t="shared" si="86"/>
        <v>yearly</v>
      </c>
      <c r="O142" s="8">
        <f t="shared" si="94"/>
        <v>12</v>
      </c>
      <c r="P142" s="8" t="s">
        <v>146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9.5" customHeight="1">
      <c r="A143" s="1"/>
      <c r="B143" s="5">
        <v>127</v>
      </c>
      <c r="C143" s="5" t="s">
        <v>89</v>
      </c>
      <c r="D143" s="5" t="s">
        <v>107</v>
      </c>
      <c r="E143" s="5">
        <v>21</v>
      </c>
      <c r="F143" s="5">
        <v>12</v>
      </c>
      <c r="G143" s="5" t="s">
        <v>65</v>
      </c>
      <c r="H143" s="5" t="str">
        <f t="shared" si="50"/>
        <v xml:space="preserve"> padlet school 21 User 12 Month (신규)</v>
      </c>
      <c r="I143" s="6">
        <v>2835000</v>
      </c>
      <c r="J143" s="7" t="str">
        <f t="shared" ref="J143:L143" si="156">C143</f>
        <v>padlet</v>
      </c>
      <c r="K143" s="7" t="str">
        <f t="shared" si="156"/>
        <v>school</v>
      </c>
      <c r="L143" s="7">
        <f t="shared" si="156"/>
        <v>21</v>
      </c>
      <c r="M143" s="8">
        <f t="shared" si="145"/>
        <v>2100</v>
      </c>
      <c r="N143" s="8" t="str">
        <f t="shared" si="86"/>
        <v>yearly</v>
      </c>
      <c r="O143" s="8">
        <f t="shared" si="94"/>
        <v>12</v>
      </c>
      <c r="P143" s="8" t="s">
        <v>146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9.5" customHeight="1">
      <c r="A144" s="1"/>
      <c r="B144" s="5">
        <v>128</v>
      </c>
      <c r="C144" s="5" t="s">
        <v>89</v>
      </c>
      <c r="D144" s="5" t="s">
        <v>107</v>
      </c>
      <c r="E144" s="5">
        <v>22</v>
      </c>
      <c r="F144" s="5">
        <v>12</v>
      </c>
      <c r="G144" s="5" t="s">
        <v>65</v>
      </c>
      <c r="H144" s="5" t="str">
        <f t="shared" si="50"/>
        <v xml:space="preserve"> padlet school 22 User 12 Month (신규)</v>
      </c>
      <c r="I144" s="6">
        <v>2970000</v>
      </c>
      <c r="J144" s="7" t="str">
        <f t="shared" ref="J144:L144" si="157">C144</f>
        <v>padlet</v>
      </c>
      <c r="K144" s="7" t="str">
        <f t="shared" si="157"/>
        <v>school</v>
      </c>
      <c r="L144" s="7">
        <f t="shared" si="157"/>
        <v>22</v>
      </c>
      <c r="M144" s="8">
        <f t="shared" si="145"/>
        <v>2200</v>
      </c>
      <c r="N144" s="8" t="str">
        <f t="shared" si="86"/>
        <v>yearly</v>
      </c>
      <c r="O144" s="8">
        <f t="shared" si="94"/>
        <v>12</v>
      </c>
      <c r="P144" s="8" t="s">
        <v>146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9.5" customHeight="1">
      <c r="A145" s="1"/>
      <c r="B145" s="5">
        <v>129</v>
      </c>
      <c r="C145" s="5" t="s">
        <v>89</v>
      </c>
      <c r="D145" s="5" t="s">
        <v>107</v>
      </c>
      <c r="E145" s="5">
        <v>23</v>
      </c>
      <c r="F145" s="5">
        <v>12</v>
      </c>
      <c r="G145" s="5" t="s">
        <v>65</v>
      </c>
      <c r="H145" s="5" t="str">
        <f t="shared" si="50"/>
        <v xml:space="preserve"> padlet school 23 User 12 Month (신규)</v>
      </c>
      <c r="I145" s="6">
        <v>3105000</v>
      </c>
      <c r="J145" s="7" t="str">
        <f t="shared" ref="J145:L145" si="158">C145</f>
        <v>padlet</v>
      </c>
      <c r="K145" s="7" t="str">
        <f t="shared" si="158"/>
        <v>school</v>
      </c>
      <c r="L145" s="7">
        <f t="shared" si="158"/>
        <v>23</v>
      </c>
      <c r="M145" s="8">
        <f t="shared" si="145"/>
        <v>2300</v>
      </c>
      <c r="N145" s="8" t="str">
        <f t="shared" si="86"/>
        <v>yearly</v>
      </c>
      <c r="O145" s="8">
        <f t="shared" si="94"/>
        <v>12</v>
      </c>
      <c r="P145" s="8" t="s">
        <v>146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9.5" customHeight="1">
      <c r="A146" s="1"/>
      <c r="B146" s="5">
        <v>130</v>
      </c>
      <c r="C146" s="5" t="s">
        <v>89</v>
      </c>
      <c r="D146" s="5" t="s">
        <v>107</v>
      </c>
      <c r="E146" s="5">
        <v>24</v>
      </c>
      <c r="F146" s="5">
        <v>12</v>
      </c>
      <c r="G146" s="5" t="s">
        <v>65</v>
      </c>
      <c r="H146" s="5" t="str">
        <f t="shared" si="50"/>
        <v xml:space="preserve"> padlet school 24 User 12 Month (신규)</v>
      </c>
      <c r="I146" s="6">
        <v>3240000</v>
      </c>
      <c r="J146" s="7" t="str">
        <f t="shared" ref="J146:L146" si="159">C146</f>
        <v>padlet</v>
      </c>
      <c r="K146" s="7" t="str">
        <f t="shared" si="159"/>
        <v>school</v>
      </c>
      <c r="L146" s="7">
        <f t="shared" si="159"/>
        <v>24</v>
      </c>
      <c r="M146" s="8">
        <f t="shared" si="145"/>
        <v>2400</v>
      </c>
      <c r="N146" s="8" t="str">
        <f t="shared" si="86"/>
        <v>yearly</v>
      </c>
      <c r="O146" s="8">
        <f t="shared" si="94"/>
        <v>12</v>
      </c>
      <c r="P146" s="8" t="s">
        <v>146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9.5" customHeight="1">
      <c r="A147" s="1"/>
      <c r="B147" s="5">
        <v>131</v>
      </c>
      <c r="C147" s="5" t="s">
        <v>89</v>
      </c>
      <c r="D147" s="5" t="s">
        <v>107</v>
      </c>
      <c r="E147" s="5">
        <v>25</v>
      </c>
      <c r="F147" s="5">
        <v>12</v>
      </c>
      <c r="G147" s="5" t="s">
        <v>65</v>
      </c>
      <c r="H147" s="5" t="str">
        <f t="shared" si="50"/>
        <v xml:space="preserve"> padlet school 25 User 12 Month (신규)</v>
      </c>
      <c r="I147" s="6">
        <v>3375000</v>
      </c>
      <c r="J147" s="7" t="str">
        <f t="shared" ref="J147:L147" si="160">C147</f>
        <v>padlet</v>
      </c>
      <c r="K147" s="7" t="str">
        <f t="shared" si="160"/>
        <v>school</v>
      </c>
      <c r="L147" s="7">
        <f t="shared" si="160"/>
        <v>25</v>
      </c>
      <c r="M147" s="8">
        <f t="shared" si="145"/>
        <v>2500</v>
      </c>
      <c r="N147" s="8" t="str">
        <f t="shared" si="86"/>
        <v>yearly</v>
      </c>
      <c r="O147" s="8">
        <f t="shared" si="94"/>
        <v>12</v>
      </c>
      <c r="P147" s="8" t="s">
        <v>146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9.5" customHeight="1">
      <c r="A148" s="1"/>
      <c r="B148" s="5">
        <v>132</v>
      </c>
      <c r="C148" s="5" t="s">
        <v>89</v>
      </c>
      <c r="D148" s="5" t="s">
        <v>107</v>
      </c>
      <c r="E148" s="5">
        <v>26</v>
      </c>
      <c r="F148" s="5">
        <v>12</v>
      </c>
      <c r="G148" s="5" t="s">
        <v>65</v>
      </c>
      <c r="H148" s="5" t="str">
        <f t="shared" si="50"/>
        <v xml:space="preserve"> padlet school 26 User 12 Month (신규)</v>
      </c>
      <c r="I148" s="6">
        <v>3510000</v>
      </c>
      <c r="J148" s="7" t="str">
        <f t="shared" ref="J148:L148" si="161">C148</f>
        <v>padlet</v>
      </c>
      <c r="K148" s="7" t="str">
        <f t="shared" si="161"/>
        <v>school</v>
      </c>
      <c r="L148" s="7">
        <f t="shared" si="161"/>
        <v>26</v>
      </c>
      <c r="M148" s="8">
        <f t="shared" si="145"/>
        <v>2600</v>
      </c>
      <c r="N148" s="8" t="str">
        <f t="shared" si="86"/>
        <v>yearly</v>
      </c>
      <c r="O148" s="8">
        <f t="shared" si="94"/>
        <v>12</v>
      </c>
      <c r="P148" s="8" t="s">
        <v>146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9.5" customHeight="1">
      <c r="A149" s="1"/>
      <c r="B149" s="5">
        <v>133</v>
      </c>
      <c r="C149" s="5" t="s">
        <v>89</v>
      </c>
      <c r="D149" s="5" t="s">
        <v>107</v>
      </c>
      <c r="E149" s="5">
        <v>27</v>
      </c>
      <c r="F149" s="5">
        <v>12</v>
      </c>
      <c r="G149" s="5" t="s">
        <v>65</v>
      </c>
      <c r="H149" s="5" t="str">
        <f t="shared" si="50"/>
        <v xml:space="preserve"> padlet school 27 User 12 Month (신규)</v>
      </c>
      <c r="I149" s="6">
        <v>3645000</v>
      </c>
      <c r="J149" s="7" t="str">
        <f t="shared" ref="J149:L149" si="162">C149</f>
        <v>padlet</v>
      </c>
      <c r="K149" s="7" t="str">
        <f t="shared" si="162"/>
        <v>school</v>
      </c>
      <c r="L149" s="7">
        <f t="shared" si="162"/>
        <v>27</v>
      </c>
      <c r="M149" s="8">
        <f t="shared" si="145"/>
        <v>2700</v>
      </c>
      <c r="N149" s="8" t="str">
        <f t="shared" si="86"/>
        <v>yearly</v>
      </c>
      <c r="O149" s="8">
        <f t="shared" si="94"/>
        <v>12</v>
      </c>
      <c r="P149" s="8" t="s">
        <v>146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9.5" customHeight="1">
      <c r="A150" s="1"/>
      <c r="B150" s="5">
        <v>134</v>
      </c>
      <c r="C150" s="5" t="s">
        <v>89</v>
      </c>
      <c r="D150" s="5" t="s">
        <v>107</v>
      </c>
      <c r="E150" s="5">
        <v>28</v>
      </c>
      <c r="F150" s="5">
        <v>12</v>
      </c>
      <c r="G150" s="5" t="s">
        <v>65</v>
      </c>
      <c r="H150" s="5" t="str">
        <f t="shared" si="50"/>
        <v xml:space="preserve"> padlet school 28 User 12 Month (신규)</v>
      </c>
      <c r="I150" s="6">
        <v>3780000</v>
      </c>
      <c r="J150" s="7" t="str">
        <f t="shared" ref="J150:L150" si="163">C150</f>
        <v>padlet</v>
      </c>
      <c r="K150" s="7" t="str">
        <f t="shared" si="163"/>
        <v>school</v>
      </c>
      <c r="L150" s="7">
        <f t="shared" si="163"/>
        <v>28</v>
      </c>
      <c r="M150" s="8">
        <f t="shared" si="145"/>
        <v>2800</v>
      </c>
      <c r="N150" s="8" t="str">
        <f t="shared" si="86"/>
        <v>yearly</v>
      </c>
      <c r="O150" s="8">
        <f t="shared" si="94"/>
        <v>12</v>
      </c>
      <c r="P150" s="8" t="s">
        <v>146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9.5" customHeight="1">
      <c r="A151" s="1"/>
      <c r="B151" s="5">
        <v>135</v>
      </c>
      <c r="C151" s="5" t="s">
        <v>89</v>
      </c>
      <c r="D151" s="5" t="s">
        <v>107</v>
      </c>
      <c r="E151" s="5">
        <v>29</v>
      </c>
      <c r="F151" s="5">
        <v>12</v>
      </c>
      <c r="G151" s="5" t="s">
        <v>65</v>
      </c>
      <c r="H151" s="5" t="str">
        <f t="shared" si="50"/>
        <v xml:space="preserve"> padlet school 29 User 12 Month (신규)</v>
      </c>
      <c r="I151" s="6">
        <v>3915000</v>
      </c>
      <c r="J151" s="7" t="str">
        <f t="shared" ref="J151:L151" si="164">C151</f>
        <v>padlet</v>
      </c>
      <c r="K151" s="7" t="str">
        <f t="shared" si="164"/>
        <v>school</v>
      </c>
      <c r="L151" s="7">
        <f t="shared" si="164"/>
        <v>29</v>
      </c>
      <c r="M151" s="8">
        <f t="shared" si="145"/>
        <v>2900</v>
      </c>
      <c r="N151" s="8" t="str">
        <f t="shared" si="86"/>
        <v>yearly</v>
      </c>
      <c r="O151" s="8">
        <f t="shared" si="94"/>
        <v>12</v>
      </c>
      <c r="P151" s="8" t="s">
        <v>146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9.5" customHeight="1">
      <c r="A152" s="1"/>
      <c r="B152" s="5">
        <v>136</v>
      </c>
      <c r="C152" s="5" t="s">
        <v>89</v>
      </c>
      <c r="D152" s="5" t="s">
        <v>107</v>
      </c>
      <c r="E152" s="5">
        <v>30</v>
      </c>
      <c r="F152" s="5">
        <v>12</v>
      </c>
      <c r="G152" s="5" t="s">
        <v>65</v>
      </c>
      <c r="H152" s="5" t="str">
        <f t="shared" si="50"/>
        <v xml:space="preserve"> padlet school 30 User 12 Month (신규)</v>
      </c>
      <c r="I152" s="6">
        <v>4050000</v>
      </c>
      <c r="J152" s="7" t="str">
        <f t="shared" ref="J152:L152" si="165">C152</f>
        <v>padlet</v>
      </c>
      <c r="K152" s="7" t="str">
        <f t="shared" si="165"/>
        <v>school</v>
      </c>
      <c r="L152" s="7">
        <f t="shared" si="165"/>
        <v>30</v>
      </c>
      <c r="M152" s="8">
        <f t="shared" si="145"/>
        <v>3000</v>
      </c>
      <c r="N152" s="8" t="str">
        <f t="shared" si="86"/>
        <v>yearly</v>
      </c>
      <c r="O152" s="8">
        <f t="shared" si="94"/>
        <v>12</v>
      </c>
      <c r="P152" s="8" t="s">
        <v>146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9.5" customHeight="1">
      <c r="A153" s="1"/>
      <c r="B153" s="5">
        <v>137</v>
      </c>
      <c r="C153" s="5" t="s">
        <v>89</v>
      </c>
      <c r="D153" s="5" t="s">
        <v>107</v>
      </c>
      <c r="E153" s="5">
        <v>31</v>
      </c>
      <c r="F153" s="5">
        <v>12</v>
      </c>
      <c r="G153" s="5" t="s">
        <v>65</v>
      </c>
      <c r="H153" s="5" t="str">
        <f t="shared" si="50"/>
        <v xml:space="preserve"> padlet school 31 User 12 Month (신규)</v>
      </c>
      <c r="I153" s="6">
        <v>4185000</v>
      </c>
      <c r="J153" s="7" t="str">
        <f t="shared" ref="J153:L153" si="166">C153</f>
        <v>padlet</v>
      </c>
      <c r="K153" s="7" t="str">
        <f t="shared" si="166"/>
        <v>school</v>
      </c>
      <c r="L153" s="7">
        <f t="shared" si="166"/>
        <v>31</v>
      </c>
      <c r="M153" s="8">
        <f t="shared" si="145"/>
        <v>3100</v>
      </c>
      <c r="N153" s="8" t="str">
        <f t="shared" si="86"/>
        <v>yearly</v>
      </c>
      <c r="O153" s="8">
        <f t="shared" si="94"/>
        <v>12</v>
      </c>
      <c r="P153" s="8" t="s">
        <v>146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9.5" customHeight="1">
      <c r="A154" s="1"/>
      <c r="B154" s="5">
        <v>138</v>
      </c>
      <c r="C154" s="5" t="s">
        <v>89</v>
      </c>
      <c r="D154" s="5" t="s">
        <v>107</v>
      </c>
      <c r="E154" s="5">
        <v>32</v>
      </c>
      <c r="F154" s="5">
        <v>12</v>
      </c>
      <c r="G154" s="5" t="s">
        <v>65</v>
      </c>
      <c r="H154" s="5" t="str">
        <f t="shared" si="50"/>
        <v xml:space="preserve"> padlet school 32 User 12 Month (신규)</v>
      </c>
      <c r="I154" s="6">
        <v>4320000</v>
      </c>
      <c r="J154" s="7" t="str">
        <f t="shared" ref="J154:L154" si="167">C154</f>
        <v>padlet</v>
      </c>
      <c r="K154" s="7" t="str">
        <f t="shared" si="167"/>
        <v>school</v>
      </c>
      <c r="L154" s="7">
        <f t="shared" si="167"/>
        <v>32</v>
      </c>
      <c r="M154" s="8">
        <f t="shared" si="145"/>
        <v>3200</v>
      </c>
      <c r="N154" s="8" t="str">
        <f t="shared" si="86"/>
        <v>yearly</v>
      </c>
      <c r="O154" s="8">
        <f t="shared" si="94"/>
        <v>12</v>
      </c>
      <c r="P154" s="8" t="s">
        <v>146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9.5" customHeight="1">
      <c r="A155" s="1"/>
      <c r="B155" s="5">
        <v>139</v>
      </c>
      <c r="C155" s="5" t="s">
        <v>89</v>
      </c>
      <c r="D155" s="5" t="s">
        <v>107</v>
      </c>
      <c r="E155" s="5">
        <v>33</v>
      </c>
      <c r="F155" s="5">
        <v>12</v>
      </c>
      <c r="G155" s="5" t="s">
        <v>65</v>
      </c>
      <c r="H155" s="5" t="str">
        <f t="shared" si="50"/>
        <v xml:space="preserve"> padlet school 33 User 12 Month (신규)</v>
      </c>
      <c r="I155" s="6">
        <v>4455000</v>
      </c>
      <c r="J155" s="7" t="str">
        <f t="shared" ref="J155:L155" si="168">C155</f>
        <v>padlet</v>
      </c>
      <c r="K155" s="7" t="str">
        <f t="shared" si="168"/>
        <v>school</v>
      </c>
      <c r="L155" s="7">
        <f t="shared" si="168"/>
        <v>33</v>
      </c>
      <c r="M155" s="8">
        <f t="shared" si="145"/>
        <v>3300</v>
      </c>
      <c r="N155" s="8" t="str">
        <f t="shared" si="86"/>
        <v>yearly</v>
      </c>
      <c r="O155" s="8">
        <f t="shared" si="94"/>
        <v>12</v>
      </c>
      <c r="P155" s="8" t="s">
        <v>146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9.5" customHeight="1">
      <c r="A156" s="1"/>
      <c r="B156" s="5">
        <v>140</v>
      </c>
      <c r="C156" s="5" t="s">
        <v>89</v>
      </c>
      <c r="D156" s="5" t="s">
        <v>107</v>
      </c>
      <c r="E156" s="5">
        <v>34</v>
      </c>
      <c r="F156" s="5">
        <v>12</v>
      </c>
      <c r="G156" s="5" t="s">
        <v>65</v>
      </c>
      <c r="H156" s="5" t="str">
        <f t="shared" si="50"/>
        <v xml:space="preserve"> padlet school 34 User 12 Month (신규)</v>
      </c>
      <c r="I156" s="6">
        <v>4590000</v>
      </c>
      <c r="J156" s="7" t="str">
        <f t="shared" ref="J156:L156" si="169">C156</f>
        <v>padlet</v>
      </c>
      <c r="K156" s="7" t="str">
        <f t="shared" si="169"/>
        <v>school</v>
      </c>
      <c r="L156" s="7">
        <f t="shared" si="169"/>
        <v>34</v>
      </c>
      <c r="M156" s="8">
        <f t="shared" si="145"/>
        <v>3400</v>
      </c>
      <c r="N156" s="8" t="str">
        <f t="shared" si="86"/>
        <v>yearly</v>
      </c>
      <c r="O156" s="8">
        <f t="shared" si="94"/>
        <v>12</v>
      </c>
      <c r="P156" s="8" t="s">
        <v>146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9.5" customHeight="1">
      <c r="A157" s="1"/>
      <c r="B157" s="5">
        <v>141</v>
      </c>
      <c r="C157" s="5" t="s">
        <v>89</v>
      </c>
      <c r="D157" s="5" t="s">
        <v>107</v>
      </c>
      <c r="E157" s="5">
        <v>35</v>
      </c>
      <c r="F157" s="5">
        <v>12</v>
      </c>
      <c r="G157" s="5" t="s">
        <v>65</v>
      </c>
      <c r="H157" s="5" t="str">
        <f t="shared" si="50"/>
        <v xml:space="preserve"> padlet school 35 User 12 Month (신규)</v>
      </c>
      <c r="I157" s="6">
        <v>4725000</v>
      </c>
      <c r="J157" s="7" t="str">
        <f t="shared" ref="J157:L157" si="170">C157</f>
        <v>padlet</v>
      </c>
      <c r="K157" s="7" t="str">
        <f t="shared" si="170"/>
        <v>school</v>
      </c>
      <c r="L157" s="7">
        <f t="shared" si="170"/>
        <v>35</v>
      </c>
      <c r="M157" s="8">
        <f t="shared" si="145"/>
        <v>3500</v>
      </c>
      <c r="N157" s="8" t="str">
        <f t="shared" si="86"/>
        <v>yearly</v>
      </c>
      <c r="O157" s="8">
        <f t="shared" si="94"/>
        <v>12</v>
      </c>
      <c r="P157" s="8" t="s">
        <v>146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9.5" customHeight="1">
      <c r="A158" s="1"/>
      <c r="B158" s="5">
        <v>142</v>
      </c>
      <c r="C158" s="5" t="s">
        <v>89</v>
      </c>
      <c r="D158" s="5" t="s">
        <v>107</v>
      </c>
      <c r="E158" s="5">
        <v>36</v>
      </c>
      <c r="F158" s="5">
        <v>12</v>
      </c>
      <c r="G158" s="5" t="s">
        <v>65</v>
      </c>
      <c r="H158" s="5" t="str">
        <f t="shared" si="50"/>
        <v xml:space="preserve"> padlet school 36 User 12 Month (신규)</v>
      </c>
      <c r="I158" s="6">
        <v>4860000</v>
      </c>
      <c r="J158" s="7" t="str">
        <f t="shared" ref="J158:L158" si="171">C158</f>
        <v>padlet</v>
      </c>
      <c r="K158" s="7" t="str">
        <f t="shared" si="171"/>
        <v>school</v>
      </c>
      <c r="L158" s="7">
        <f t="shared" si="171"/>
        <v>36</v>
      </c>
      <c r="M158" s="8">
        <f t="shared" si="145"/>
        <v>3600</v>
      </c>
      <c r="N158" s="8" t="str">
        <f t="shared" si="86"/>
        <v>yearly</v>
      </c>
      <c r="O158" s="8">
        <f t="shared" si="94"/>
        <v>12</v>
      </c>
      <c r="P158" s="8" t="s">
        <v>146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9.5" customHeight="1">
      <c r="A159" s="1"/>
      <c r="B159" s="5">
        <v>143</v>
      </c>
      <c r="C159" s="5" t="s">
        <v>89</v>
      </c>
      <c r="D159" s="5" t="s">
        <v>107</v>
      </c>
      <c r="E159" s="5">
        <v>37</v>
      </c>
      <c r="F159" s="5">
        <v>12</v>
      </c>
      <c r="G159" s="5" t="s">
        <v>65</v>
      </c>
      <c r="H159" s="5" t="str">
        <f t="shared" si="50"/>
        <v xml:space="preserve"> padlet school 37 User 12 Month (신규)</v>
      </c>
      <c r="I159" s="6">
        <v>4995000</v>
      </c>
      <c r="J159" s="7" t="str">
        <f t="shared" ref="J159:L159" si="172">C159</f>
        <v>padlet</v>
      </c>
      <c r="K159" s="7" t="str">
        <f t="shared" si="172"/>
        <v>school</v>
      </c>
      <c r="L159" s="7">
        <f t="shared" si="172"/>
        <v>37</v>
      </c>
      <c r="M159" s="8">
        <f t="shared" si="145"/>
        <v>3700</v>
      </c>
      <c r="N159" s="8" t="str">
        <f t="shared" si="86"/>
        <v>yearly</v>
      </c>
      <c r="O159" s="8">
        <f t="shared" si="94"/>
        <v>12</v>
      </c>
      <c r="P159" s="8" t="s">
        <v>146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9.5" customHeight="1">
      <c r="A160" s="1"/>
      <c r="B160" s="5">
        <v>144</v>
      </c>
      <c r="C160" s="5" t="s">
        <v>89</v>
      </c>
      <c r="D160" s="5" t="s">
        <v>107</v>
      </c>
      <c r="E160" s="5">
        <v>38</v>
      </c>
      <c r="F160" s="5">
        <v>12</v>
      </c>
      <c r="G160" s="5" t="s">
        <v>65</v>
      </c>
      <c r="H160" s="5" t="str">
        <f t="shared" si="50"/>
        <v xml:space="preserve"> padlet school 38 User 12 Month (신규)</v>
      </c>
      <c r="I160" s="6">
        <v>5130000</v>
      </c>
      <c r="J160" s="7" t="str">
        <f t="shared" ref="J160:L160" si="173">C160</f>
        <v>padlet</v>
      </c>
      <c r="K160" s="7" t="str">
        <f t="shared" si="173"/>
        <v>school</v>
      </c>
      <c r="L160" s="7">
        <f t="shared" si="173"/>
        <v>38</v>
      </c>
      <c r="M160" s="8">
        <f t="shared" si="145"/>
        <v>3800</v>
      </c>
      <c r="N160" s="8" t="str">
        <f t="shared" si="86"/>
        <v>yearly</v>
      </c>
      <c r="O160" s="8">
        <f t="shared" si="94"/>
        <v>12</v>
      </c>
      <c r="P160" s="8" t="s">
        <v>146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9.5" customHeight="1">
      <c r="A161" s="1"/>
      <c r="B161" s="5">
        <v>145</v>
      </c>
      <c r="C161" s="5" t="s">
        <v>89</v>
      </c>
      <c r="D161" s="5" t="s">
        <v>107</v>
      </c>
      <c r="E161" s="5">
        <v>39</v>
      </c>
      <c r="F161" s="5">
        <v>12</v>
      </c>
      <c r="G161" s="5" t="s">
        <v>65</v>
      </c>
      <c r="H161" s="5" t="str">
        <f t="shared" si="50"/>
        <v xml:space="preserve"> padlet school 39 User 12 Month (신규)</v>
      </c>
      <c r="I161" s="6">
        <v>5265000</v>
      </c>
      <c r="J161" s="7" t="str">
        <f t="shared" ref="J161:L161" si="174">C161</f>
        <v>padlet</v>
      </c>
      <c r="K161" s="7" t="str">
        <f t="shared" si="174"/>
        <v>school</v>
      </c>
      <c r="L161" s="7">
        <f t="shared" si="174"/>
        <v>39</v>
      </c>
      <c r="M161" s="8">
        <f t="shared" si="145"/>
        <v>3900</v>
      </c>
      <c r="N161" s="8" t="str">
        <f t="shared" si="86"/>
        <v>yearly</v>
      </c>
      <c r="O161" s="8">
        <f t="shared" si="94"/>
        <v>12</v>
      </c>
      <c r="P161" s="8" t="s">
        <v>146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9.5" customHeight="1">
      <c r="A162" s="1"/>
      <c r="B162" s="5">
        <v>146</v>
      </c>
      <c r="C162" s="5" t="s">
        <v>89</v>
      </c>
      <c r="D162" s="5" t="s">
        <v>107</v>
      </c>
      <c r="E162" s="5">
        <v>40</v>
      </c>
      <c r="F162" s="5">
        <v>12</v>
      </c>
      <c r="G162" s="5" t="s">
        <v>65</v>
      </c>
      <c r="H162" s="5" t="str">
        <f t="shared" si="50"/>
        <v xml:space="preserve"> padlet school 40 User 12 Month (신규)</v>
      </c>
      <c r="I162" s="6">
        <v>5400000</v>
      </c>
      <c r="J162" s="7" t="str">
        <f t="shared" ref="J162:L162" si="175">C162</f>
        <v>padlet</v>
      </c>
      <c r="K162" s="7" t="str">
        <f t="shared" si="175"/>
        <v>school</v>
      </c>
      <c r="L162" s="7">
        <f t="shared" si="175"/>
        <v>40</v>
      </c>
      <c r="M162" s="8">
        <f t="shared" si="145"/>
        <v>4000</v>
      </c>
      <c r="N162" s="8" t="str">
        <f t="shared" si="86"/>
        <v>yearly</v>
      </c>
      <c r="O162" s="8">
        <f t="shared" si="94"/>
        <v>12</v>
      </c>
      <c r="P162" s="8" t="s">
        <v>146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9.5" customHeight="1">
      <c r="A163" s="1"/>
      <c r="B163" s="5">
        <v>147</v>
      </c>
      <c r="C163" s="5" t="s">
        <v>89</v>
      </c>
      <c r="D163" s="5" t="s">
        <v>107</v>
      </c>
      <c r="E163" s="5">
        <v>41</v>
      </c>
      <c r="F163" s="5">
        <v>12</v>
      </c>
      <c r="G163" s="5" t="s">
        <v>65</v>
      </c>
      <c r="H163" s="5" t="str">
        <f t="shared" si="50"/>
        <v xml:space="preserve"> padlet school 41 User 12 Month (신규)</v>
      </c>
      <c r="I163" s="6">
        <v>5535000</v>
      </c>
      <c r="J163" s="7" t="str">
        <f t="shared" ref="J163:L163" si="176">C163</f>
        <v>padlet</v>
      </c>
      <c r="K163" s="7" t="str">
        <f t="shared" si="176"/>
        <v>school</v>
      </c>
      <c r="L163" s="7">
        <f t="shared" si="176"/>
        <v>41</v>
      </c>
      <c r="M163" s="8">
        <f t="shared" si="145"/>
        <v>4100</v>
      </c>
      <c r="N163" s="8" t="str">
        <f t="shared" si="86"/>
        <v>yearly</v>
      </c>
      <c r="O163" s="8">
        <f t="shared" si="94"/>
        <v>12</v>
      </c>
      <c r="P163" s="8" t="s">
        <v>146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9.5" customHeight="1">
      <c r="A164" s="1"/>
      <c r="B164" s="5">
        <v>148</v>
      </c>
      <c r="C164" s="5" t="s">
        <v>89</v>
      </c>
      <c r="D164" s="5" t="s">
        <v>107</v>
      </c>
      <c r="E164" s="5">
        <v>42</v>
      </c>
      <c r="F164" s="5">
        <v>12</v>
      </c>
      <c r="G164" s="5" t="s">
        <v>65</v>
      </c>
      <c r="H164" s="5" t="str">
        <f t="shared" si="50"/>
        <v xml:space="preserve"> padlet school 42 User 12 Month (신규)</v>
      </c>
      <c r="I164" s="6">
        <v>5670000</v>
      </c>
      <c r="J164" s="7" t="str">
        <f t="shared" ref="J164:L164" si="177">C164</f>
        <v>padlet</v>
      </c>
      <c r="K164" s="7" t="str">
        <f t="shared" si="177"/>
        <v>school</v>
      </c>
      <c r="L164" s="7">
        <f t="shared" si="177"/>
        <v>42</v>
      </c>
      <c r="M164" s="8">
        <f t="shared" si="145"/>
        <v>4200</v>
      </c>
      <c r="N164" s="8" t="str">
        <f t="shared" si="86"/>
        <v>yearly</v>
      </c>
      <c r="O164" s="8">
        <f t="shared" si="94"/>
        <v>12</v>
      </c>
      <c r="P164" s="8" t="s">
        <v>146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9.5" customHeight="1">
      <c r="A165" s="1"/>
      <c r="B165" s="5">
        <v>149</v>
      </c>
      <c r="C165" s="5" t="s">
        <v>89</v>
      </c>
      <c r="D165" s="5" t="s">
        <v>107</v>
      </c>
      <c r="E165" s="5">
        <v>43</v>
      </c>
      <c r="F165" s="5">
        <v>12</v>
      </c>
      <c r="G165" s="5" t="s">
        <v>65</v>
      </c>
      <c r="H165" s="5" t="str">
        <f t="shared" si="50"/>
        <v xml:space="preserve"> padlet school 43 User 12 Month (신규)</v>
      </c>
      <c r="I165" s="6">
        <v>5805000</v>
      </c>
      <c r="J165" s="7" t="str">
        <f t="shared" ref="J165:L165" si="178">C165</f>
        <v>padlet</v>
      </c>
      <c r="K165" s="7" t="str">
        <f t="shared" si="178"/>
        <v>school</v>
      </c>
      <c r="L165" s="7">
        <f t="shared" si="178"/>
        <v>43</v>
      </c>
      <c r="M165" s="8">
        <f t="shared" si="145"/>
        <v>4300</v>
      </c>
      <c r="N165" s="8" t="str">
        <f t="shared" si="86"/>
        <v>yearly</v>
      </c>
      <c r="O165" s="8">
        <f t="shared" si="94"/>
        <v>12</v>
      </c>
      <c r="P165" s="8" t="s">
        <v>146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9.5" customHeight="1">
      <c r="A166" s="1"/>
      <c r="B166" s="5">
        <v>150</v>
      </c>
      <c r="C166" s="5" t="s">
        <v>89</v>
      </c>
      <c r="D166" s="5" t="s">
        <v>107</v>
      </c>
      <c r="E166" s="5">
        <v>44</v>
      </c>
      <c r="F166" s="5">
        <v>12</v>
      </c>
      <c r="G166" s="5" t="s">
        <v>65</v>
      </c>
      <c r="H166" s="5" t="str">
        <f t="shared" si="50"/>
        <v xml:space="preserve"> padlet school 44 User 12 Month (신규)</v>
      </c>
      <c r="I166" s="6">
        <v>5940000</v>
      </c>
      <c r="J166" s="7" t="str">
        <f t="shared" ref="J166:L166" si="179">C166</f>
        <v>padlet</v>
      </c>
      <c r="K166" s="7" t="str">
        <f t="shared" si="179"/>
        <v>school</v>
      </c>
      <c r="L166" s="7">
        <f t="shared" si="179"/>
        <v>44</v>
      </c>
      <c r="M166" s="8">
        <f t="shared" si="145"/>
        <v>4400</v>
      </c>
      <c r="N166" s="8" t="str">
        <f t="shared" si="86"/>
        <v>yearly</v>
      </c>
      <c r="O166" s="8">
        <f t="shared" si="94"/>
        <v>12</v>
      </c>
      <c r="P166" s="8" t="s">
        <v>146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9.5" customHeight="1">
      <c r="A167" s="1"/>
      <c r="B167" s="5">
        <v>151</v>
      </c>
      <c r="C167" s="5" t="s">
        <v>89</v>
      </c>
      <c r="D167" s="5" t="s">
        <v>107</v>
      </c>
      <c r="E167" s="5">
        <v>45</v>
      </c>
      <c r="F167" s="5">
        <v>12</v>
      </c>
      <c r="G167" s="5" t="s">
        <v>65</v>
      </c>
      <c r="H167" s="5" t="str">
        <f t="shared" si="50"/>
        <v xml:space="preserve"> padlet school 45 User 12 Month (신규)</v>
      </c>
      <c r="I167" s="6">
        <v>6075000</v>
      </c>
      <c r="J167" s="7" t="str">
        <f t="shared" ref="J167:L167" si="180">C167</f>
        <v>padlet</v>
      </c>
      <c r="K167" s="7" t="str">
        <f t="shared" si="180"/>
        <v>school</v>
      </c>
      <c r="L167" s="7">
        <f t="shared" si="180"/>
        <v>45</v>
      </c>
      <c r="M167" s="8">
        <f t="shared" si="145"/>
        <v>4500</v>
      </c>
      <c r="N167" s="8" t="str">
        <f t="shared" si="86"/>
        <v>yearly</v>
      </c>
      <c r="O167" s="8">
        <f t="shared" si="94"/>
        <v>12</v>
      </c>
      <c r="P167" s="8" t="s">
        <v>146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9.5" customHeight="1">
      <c r="A168" s="1"/>
      <c r="B168" s="5">
        <v>152</v>
      </c>
      <c r="C168" s="5" t="s">
        <v>89</v>
      </c>
      <c r="D168" s="5" t="s">
        <v>107</v>
      </c>
      <c r="E168" s="5">
        <v>46</v>
      </c>
      <c r="F168" s="5">
        <v>12</v>
      </c>
      <c r="G168" s="5" t="s">
        <v>65</v>
      </c>
      <c r="H168" s="5" t="str">
        <f t="shared" si="50"/>
        <v xml:space="preserve"> padlet school 46 User 12 Month (신규)</v>
      </c>
      <c r="I168" s="6">
        <v>6210000</v>
      </c>
      <c r="J168" s="7" t="str">
        <f t="shared" ref="J168:L168" si="181">C168</f>
        <v>padlet</v>
      </c>
      <c r="K168" s="7" t="str">
        <f t="shared" si="181"/>
        <v>school</v>
      </c>
      <c r="L168" s="7">
        <f t="shared" si="181"/>
        <v>46</v>
      </c>
      <c r="M168" s="8">
        <f t="shared" si="145"/>
        <v>4600</v>
      </c>
      <c r="N168" s="8" t="str">
        <f t="shared" si="86"/>
        <v>yearly</v>
      </c>
      <c r="O168" s="8">
        <f t="shared" si="94"/>
        <v>12</v>
      </c>
      <c r="P168" s="8" t="s">
        <v>146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9.5" customHeight="1">
      <c r="A169" s="1"/>
      <c r="B169" s="5">
        <v>153</v>
      </c>
      <c r="C169" s="5" t="s">
        <v>89</v>
      </c>
      <c r="D169" s="5" t="s">
        <v>107</v>
      </c>
      <c r="E169" s="5">
        <v>47</v>
      </c>
      <c r="F169" s="5">
        <v>12</v>
      </c>
      <c r="G169" s="5" t="s">
        <v>65</v>
      </c>
      <c r="H169" s="5" t="str">
        <f t="shared" si="50"/>
        <v xml:space="preserve"> padlet school 47 User 12 Month (신규)</v>
      </c>
      <c r="I169" s="6">
        <v>6345000</v>
      </c>
      <c r="J169" s="7" t="str">
        <f t="shared" ref="J169:L169" si="182">C169</f>
        <v>padlet</v>
      </c>
      <c r="K169" s="7" t="str">
        <f t="shared" si="182"/>
        <v>school</v>
      </c>
      <c r="L169" s="7">
        <f t="shared" si="182"/>
        <v>47</v>
      </c>
      <c r="M169" s="8">
        <f t="shared" si="145"/>
        <v>4700</v>
      </c>
      <c r="N169" s="8" t="str">
        <f t="shared" si="86"/>
        <v>yearly</v>
      </c>
      <c r="O169" s="8">
        <f t="shared" si="94"/>
        <v>12</v>
      </c>
      <c r="P169" s="8" t="s">
        <v>146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9.5" customHeight="1">
      <c r="A170" s="1"/>
      <c r="B170" s="5">
        <v>154</v>
      </c>
      <c r="C170" s="5" t="s">
        <v>89</v>
      </c>
      <c r="D170" s="5" t="s">
        <v>107</v>
      </c>
      <c r="E170" s="5">
        <v>48</v>
      </c>
      <c r="F170" s="5">
        <v>12</v>
      </c>
      <c r="G170" s="5" t="s">
        <v>65</v>
      </c>
      <c r="H170" s="5" t="str">
        <f t="shared" si="50"/>
        <v xml:space="preserve"> padlet school 48 User 12 Month (신규)</v>
      </c>
      <c r="I170" s="6">
        <v>6480000</v>
      </c>
      <c r="J170" s="7" t="str">
        <f t="shared" ref="J170:L170" si="183">C170</f>
        <v>padlet</v>
      </c>
      <c r="K170" s="7" t="str">
        <f t="shared" si="183"/>
        <v>school</v>
      </c>
      <c r="L170" s="7">
        <f t="shared" si="183"/>
        <v>48</v>
      </c>
      <c r="M170" s="8">
        <f t="shared" si="145"/>
        <v>4800</v>
      </c>
      <c r="N170" s="8" t="str">
        <f t="shared" si="86"/>
        <v>yearly</v>
      </c>
      <c r="O170" s="8">
        <f t="shared" si="94"/>
        <v>12</v>
      </c>
      <c r="P170" s="8" t="s">
        <v>146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9.5" customHeight="1">
      <c r="A171" s="1"/>
      <c r="B171" s="5">
        <v>155</v>
      </c>
      <c r="C171" s="5" t="s">
        <v>89</v>
      </c>
      <c r="D171" s="5" t="s">
        <v>107</v>
      </c>
      <c r="E171" s="5">
        <v>49</v>
      </c>
      <c r="F171" s="5">
        <v>12</v>
      </c>
      <c r="G171" s="5" t="s">
        <v>65</v>
      </c>
      <c r="H171" s="5" t="str">
        <f t="shared" si="50"/>
        <v xml:space="preserve"> padlet school 49 User 12 Month (신규)</v>
      </c>
      <c r="I171" s="6">
        <v>6615000</v>
      </c>
      <c r="J171" s="7" t="str">
        <f t="shared" ref="J171:L171" si="184">C171</f>
        <v>padlet</v>
      </c>
      <c r="K171" s="7" t="str">
        <f t="shared" si="184"/>
        <v>school</v>
      </c>
      <c r="L171" s="7">
        <f t="shared" si="184"/>
        <v>49</v>
      </c>
      <c r="M171" s="8">
        <f t="shared" si="145"/>
        <v>4900</v>
      </c>
      <c r="N171" s="8" t="str">
        <f t="shared" si="86"/>
        <v>yearly</v>
      </c>
      <c r="O171" s="8">
        <f t="shared" si="94"/>
        <v>12</v>
      </c>
      <c r="P171" s="8" t="s">
        <v>146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9.5" customHeight="1">
      <c r="A172" s="1"/>
      <c r="B172" s="5">
        <v>156</v>
      </c>
      <c r="C172" s="5" t="s">
        <v>89</v>
      </c>
      <c r="D172" s="5" t="s">
        <v>107</v>
      </c>
      <c r="E172" s="5">
        <v>50</v>
      </c>
      <c r="F172" s="5">
        <v>12</v>
      </c>
      <c r="G172" s="5" t="s">
        <v>65</v>
      </c>
      <c r="H172" s="5" t="str">
        <f t="shared" si="50"/>
        <v xml:space="preserve"> padlet school 50 User 12 Month (신규)</v>
      </c>
      <c r="I172" s="6">
        <v>6750000</v>
      </c>
      <c r="J172" s="7" t="str">
        <f t="shared" ref="J172:L172" si="185">C172</f>
        <v>padlet</v>
      </c>
      <c r="K172" s="7" t="str">
        <f t="shared" si="185"/>
        <v>school</v>
      </c>
      <c r="L172" s="7">
        <f t="shared" si="185"/>
        <v>50</v>
      </c>
      <c r="M172" s="8">
        <f t="shared" si="145"/>
        <v>5000</v>
      </c>
      <c r="N172" s="8" t="str">
        <f t="shared" si="86"/>
        <v>yearly</v>
      </c>
      <c r="O172" s="8">
        <f t="shared" si="94"/>
        <v>12</v>
      </c>
      <c r="P172" s="8" t="s">
        <v>146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9.5" customHeight="1">
      <c r="A173" s="1"/>
      <c r="B173" s="5">
        <v>157</v>
      </c>
      <c r="C173" s="5" t="s">
        <v>89</v>
      </c>
      <c r="D173" s="5" t="s">
        <v>107</v>
      </c>
      <c r="E173" s="5">
        <v>51</v>
      </c>
      <c r="F173" s="5">
        <v>12</v>
      </c>
      <c r="G173" s="5" t="s">
        <v>65</v>
      </c>
      <c r="H173" s="5" t="str">
        <f t="shared" si="50"/>
        <v xml:space="preserve"> padlet school 51 User 12 Month (신규)</v>
      </c>
      <c r="I173" s="6">
        <v>6885000</v>
      </c>
      <c r="J173" s="7" t="str">
        <f t="shared" ref="J173:L173" si="186">C173</f>
        <v>padlet</v>
      </c>
      <c r="K173" s="7" t="str">
        <f t="shared" si="186"/>
        <v>school</v>
      </c>
      <c r="L173" s="7">
        <f t="shared" si="186"/>
        <v>51</v>
      </c>
      <c r="M173" s="8">
        <f t="shared" si="145"/>
        <v>5100</v>
      </c>
      <c r="N173" s="8" t="str">
        <f t="shared" si="86"/>
        <v>yearly</v>
      </c>
      <c r="O173" s="8">
        <f t="shared" si="94"/>
        <v>12</v>
      </c>
      <c r="P173" s="8" t="s">
        <v>146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9.5" customHeight="1">
      <c r="A174" s="1"/>
      <c r="B174" s="5">
        <v>158</v>
      </c>
      <c r="C174" s="5" t="s">
        <v>89</v>
      </c>
      <c r="D174" s="5" t="s">
        <v>107</v>
      </c>
      <c r="E174" s="5">
        <v>52</v>
      </c>
      <c r="F174" s="5">
        <v>12</v>
      </c>
      <c r="G174" s="5" t="s">
        <v>65</v>
      </c>
      <c r="H174" s="5" t="str">
        <f t="shared" si="50"/>
        <v xml:space="preserve"> padlet school 52 User 12 Month (신규)</v>
      </c>
      <c r="I174" s="6">
        <v>7020000</v>
      </c>
      <c r="J174" s="7" t="str">
        <f t="shared" ref="J174:L174" si="187">C174</f>
        <v>padlet</v>
      </c>
      <c r="K174" s="7" t="str">
        <f t="shared" si="187"/>
        <v>school</v>
      </c>
      <c r="L174" s="7">
        <f t="shared" si="187"/>
        <v>52</v>
      </c>
      <c r="M174" s="8">
        <f t="shared" si="145"/>
        <v>5200</v>
      </c>
      <c r="N174" s="8" t="str">
        <f t="shared" si="86"/>
        <v>yearly</v>
      </c>
      <c r="O174" s="8">
        <f t="shared" si="94"/>
        <v>12</v>
      </c>
      <c r="P174" s="8" t="s">
        <v>146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9.5" customHeight="1">
      <c r="A175" s="1"/>
      <c r="B175" s="5">
        <v>159</v>
      </c>
      <c r="C175" s="5" t="s">
        <v>89</v>
      </c>
      <c r="D175" s="5" t="s">
        <v>107</v>
      </c>
      <c r="E175" s="5">
        <v>53</v>
      </c>
      <c r="F175" s="5">
        <v>12</v>
      </c>
      <c r="G175" s="5" t="s">
        <v>65</v>
      </c>
      <c r="H175" s="5" t="str">
        <f t="shared" si="50"/>
        <v xml:space="preserve"> padlet school 53 User 12 Month (신규)</v>
      </c>
      <c r="I175" s="6">
        <v>7155000</v>
      </c>
      <c r="J175" s="7" t="str">
        <f t="shared" ref="J175:L175" si="188">C175</f>
        <v>padlet</v>
      </c>
      <c r="K175" s="7" t="str">
        <f t="shared" si="188"/>
        <v>school</v>
      </c>
      <c r="L175" s="7">
        <f t="shared" si="188"/>
        <v>53</v>
      </c>
      <c r="M175" s="8">
        <f t="shared" si="145"/>
        <v>5300</v>
      </c>
      <c r="N175" s="8" t="str">
        <f t="shared" si="86"/>
        <v>yearly</v>
      </c>
      <c r="O175" s="8">
        <f t="shared" si="94"/>
        <v>12</v>
      </c>
      <c r="P175" s="8" t="s">
        <v>146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9.5" customHeight="1">
      <c r="A176" s="1"/>
      <c r="B176" s="5">
        <v>160</v>
      </c>
      <c r="C176" s="5" t="s">
        <v>89</v>
      </c>
      <c r="D176" s="5" t="s">
        <v>107</v>
      </c>
      <c r="E176" s="5">
        <v>54</v>
      </c>
      <c r="F176" s="5">
        <v>12</v>
      </c>
      <c r="G176" s="5" t="s">
        <v>65</v>
      </c>
      <c r="H176" s="5" t="str">
        <f t="shared" si="50"/>
        <v xml:space="preserve"> padlet school 54 User 12 Month (신규)</v>
      </c>
      <c r="I176" s="6">
        <v>7290000</v>
      </c>
      <c r="J176" s="7" t="str">
        <f t="shared" ref="J176:L176" si="189">C176</f>
        <v>padlet</v>
      </c>
      <c r="K176" s="7" t="str">
        <f t="shared" si="189"/>
        <v>school</v>
      </c>
      <c r="L176" s="7">
        <f t="shared" si="189"/>
        <v>54</v>
      </c>
      <c r="M176" s="8">
        <f t="shared" si="145"/>
        <v>5400</v>
      </c>
      <c r="N176" s="8" t="str">
        <f t="shared" si="86"/>
        <v>yearly</v>
      </c>
      <c r="O176" s="8">
        <f t="shared" si="94"/>
        <v>12</v>
      </c>
      <c r="P176" s="8" t="s">
        <v>146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9.5" customHeight="1">
      <c r="A177" s="1"/>
      <c r="B177" s="5">
        <v>161</v>
      </c>
      <c r="C177" s="5" t="s">
        <v>89</v>
      </c>
      <c r="D177" s="5" t="s">
        <v>107</v>
      </c>
      <c r="E177" s="5">
        <v>55</v>
      </c>
      <c r="F177" s="5">
        <v>12</v>
      </c>
      <c r="G177" s="5" t="s">
        <v>65</v>
      </c>
      <c r="H177" s="5" t="str">
        <f t="shared" si="50"/>
        <v xml:space="preserve"> padlet school 55 User 12 Month (신규)</v>
      </c>
      <c r="I177" s="6">
        <v>7425000</v>
      </c>
      <c r="J177" s="7" t="str">
        <f t="shared" ref="J177:L177" si="190">C177</f>
        <v>padlet</v>
      </c>
      <c r="K177" s="7" t="str">
        <f t="shared" si="190"/>
        <v>school</v>
      </c>
      <c r="L177" s="7">
        <f t="shared" si="190"/>
        <v>55</v>
      </c>
      <c r="M177" s="8">
        <f t="shared" si="145"/>
        <v>5500</v>
      </c>
      <c r="N177" s="8" t="str">
        <f t="shared" si="86"/>
        <v>yearly</v>
      </c>
      <c r="O177" s="8">
        <f t="shared" si="94"/>
        <v>12</v>
      </c>
      <c r="P177" s="8" t="s">
        <v>146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9.5" customHeight="1">
      <c r="A178" s="1"/>
      <c r="B178" s="5">
        <v>162</v>
      </c>
      <c r="C178" s="5" t="s">
        <v>89</v>
      </c>
      <c r="D178" s="5" t="s">
        <v>107</v>
      </c>
      <c r="E178" s="5">
        <v>56</v>
      </c>
      <c r="F178" s="5">
        <v>12</v>
      </c>
      <c r="G178" s="5" t="s">
        <v>65</v>
      </c>
      <c r="H178" s="5" t="str">
        <f t="shared" si="50"/>
        <v xml:space="preserve"> padlet school 56 User 12 Month (신규)</v>
      </c>
      <c r="I178" s="6">
        <v>7560000</v>
      </c>
      <c r="J178" s="7" t="str">
        <f t="shared" ref="J178:L178" si="191">C178</f>
        <v>padlet</v>
      </c>
      <c r="K178" s="7" t="str">
        <f t="shared" si="191"/>
        <v>school</v>
      </c>
      <c r="L178" s="7">
        <f t="shared" si="191"/>
        <v>56</v>
      </c>
      <c r="M178" s="8">
        <f t="shared" si="145"/>
        <v>5600</v>
      </c>
      <c r="N178" s="8" t="str">
        <f t="shared" si="86"/>
        <v>yearly</v>
      </c>
      <c r="O178" s="8">
        <f t="shared" si="94"/>
        <v>12</v>
      </c>
      <c r="P178" s="8" t="s">
        <v>146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9.5" customHeight="1">
      <c r="A179" s="1"/>
      <c r="B179" s="5">
        <v>163</v>
      </c>
      <c r="C179" s="5" t="s">
        <v>89</v>
      </c>
      <c r="D179" s="5" t="s">
        <v>107</v>
      </c>
      <c r="E179" s="5">
        <v>57</v>
      </c>
      <c r="F179" s="5">
        <v>12</v>
      </c>
      <c r="G179" s="5" t="s">
        <v>65</v>
      </c>
      <c r="H179" s="5" t="str">
        <f t="shared" si="50"/>
        <v xml:space="preserve"> padlet school 57 User 12 Month (신규)</v>
      </c>
      <c r="I179" s="6">
        <v>7695000</v>
      </c>
      <c r="J179" s="7" t="str">
        <f t="shared" ref="J179:L179" si="192">C179</f>
        <v>padlet</v>
      </c>
      <c r="K179" s="7" t="str">
        <f t="shared" si="192"/>
        <v>school</v>
      </c>
      <c r="L179" s="7">
        <f t="shared" si="192"/>
        <v>57</v>
      </c>
      <c r="M179" s="8">
        <f t="shared" si="145"/>
        <v>5700</v>
      </c>
      <c r="N179" s="8" t="str">
        <f t="shared" si="86"/>
        <v>yearly</v>
      </c>
      <c r="O179" s="8">
        <f t="shared" si="94"/>
        <v>12</v>
      </c>
      <c r="P179" s="8" t="s">
        <v>146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9.5" customHeight="1">
      <c r="A180" s="1"/>
      <c r="B180" s="5">
        <v>164</v>
      </c>
      <c r="C180" s="5" t="s">
        <v>89</v>
      </c>
      <c r="D180" s="5" t="s">
        <v>107</v>
      </c>
      <c r="E180" s="5">
        <v>58</v>
      </c>
      <c r="F180" s="5">
        <v>12</v>
      </c>
      <c r="G180" s="5" t="s">
        <v>65</v>
      </c>
      <c r="H180" s="5" t="str">
        <f t="shared" si="50"/>
        <v xml:space="preserve"> padlet school 58 User 12 Month (신규)</v>
      </c>
      <c r="I180" s="6">
        <v>7830000</v>
      </c>
      <c r="J180" s="7" t="str">
        <f t="shared" ref="J180:L180" si="193">C180</f>
        <v>padlet</v>
      </c>
      <c r="K180" s="7" t="str">
        <f t="shared" si="193"/>
        <v>school</v>
      </c>
      <c r="L180" s="7">
        <f t="shared" si="193"/>
        <v>58</v>
      </c>
      <c r="M180" s="8">
        <f t="shared" si="145"/>
        <v>5800</v>
      </c>
      <c r="N180" s="8" t="str">
        <f t="shared" si="86"/>
        <v>yearly</v>
      </c>
      <c r="O180" s="8">
        <f t="shared" si="94"/>
        <v>12</v>
      </c>
      <c r="P180" s="8" t="s">
        <v>146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9.5" customHeight="1">
      <c r="A181" s="1"/>
      <c r="B181" s="5">
        <v>165</v>
      </c>
      <c r="C181" s="5" t="s">
        <v>89</v>
      </c>
      <c r="D181" s="5" t="s">
        <v>107</v>
      </c>
      <c r="E181" s="5">
        <v>59</v>
      </c>
      <c r="F181" s="5">
        <v>12</v>
      </c>
      <c r="G181" s="5" t="s">
        <v>65</v>
      </c>
      <c r="H181" s="5" t="str">
        <f t="shared" si="50"/>
        <v xml:space="preserve"> padlet school 59 User 12 Month (신규)</v>
      </c>
      <c r="I181" s="6">
        <v>7965000</v>
      </c>
      <c r="J181" s="7" t="str">
        <f t="shared" ref="J181:L181" si="194">C181</f>
        <v>padlet</v>
      </c>
      <c r="K181" s="7" t="str">
        <f t="shared" si="194"/>
        <v>school</v>
      </c>
      <c r="L181" s="7">
        <f t="shared" si="194"/>
        <v>59</v>
      </c>
      <c r="M181" s="8">
        <f t="shared" si="145"/>
        <v>5900</v>
      </c>
      <c r="N181" s="8" t="str">
        <f t="shared" si="86"/>
        <v>yearly</v>
      </c>
      <c r="O181" s="8">
        <f t="shared" si="94"/>
        <v>12</v>
      </c>
      <c r="P181" s="8" t="s">
        <v>146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9.5" customHeight="1">
      <c r="A182" s="1"/>
      <c r="B182" s="5">
        <v>166</v>
      </c>
      <c r="C182" s="5" t="s">
        <v>89</v>
      </c>
      <c r="D182" s="5" t="s">
        <v>107</v>
      </c>
      <c r="E182" s="5">
        <v>60</v>
      </c>
      <c r="F182" s="5">
        <v>12</v>
      </c>
      <c r="G182" s="5" t="s">
        <v>65</v>
      </c>
      <c r="H182" s="5" t="str">
        <f t="shared" si="50"/>
        <v xml:space="preserve"> padlet school 60 User 12 Month (신규)</v>
      </c>
      <c r="I182" s="6">
        <v>8100000</v>
      </c>
      <c r="J182" s="7" t="str">
        <f t="shared" ref="J182:L182" si="195">C182</f>
        <v>padlet</v>
      </c>
      <c r="K182" s="7" t="str">
        <f t="shared" si="195"/>
        <v>school</v>
      </c>
      <c r="L182" s="7">
        <f t="shared" si="195"/>
        <v>60</v>
      </c>
      <c r="M182" s="8">
        <f t="shared" si="145"/>
        <v>6000</v>
      </c>
      <c r="N182" s="8" t="str">
        <f t="shared" si="86"/>
        <v>yearly</v>
      </c>
      <c r="O182" s="8">
        <f t="shared" si="94"/>
        <v>12</v>
      </c>
      <c r="P182" s="8" t="s">
        <v>146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9.5" customHeight="1">
      <c r="A183" s="1"/>
      <c r="B183" s="5">
        <v>167</v>
      </c>
      <c r="C183" s="5" t="s">
        <v>89</v>
      </c>
      <c r="D183" s="5" t="s">
        <v>107</v>
      </c>
      <c r="E183" s="5">
        <v>61</v>
      </c>
      <c r="F183" s="5">
        <v>12</v>
      </c>
      <c r="G183" s="5" t="s">
        <v>65</v>
      </c>
      <c r="H183" s="5" t="str">
        <f t="shared" si="50"/>
        <v xml:space="preserve"> padlet school 61 User 12 Month (신규)</v>
      </c>
      <c r="I183" s="6">
        <v>8235000</v>
      </c>
      <c r="J183" s="7" t="str">
        <f t="shared" ref="J183:L183" si="196">C183</f>
        <v>padlet</v>
      </c>
      <c r="K183" s="7" t="str">
        <f t="shared" si="196"/>
        <v>school</v>
      </c>
      <c r="L183" s="7">
        <f t="shared" si="196"/>
        <v>61</v>
      </c>
      <c r="M183" s="8">
        <f t="shared" si="145"/>
        <v>6100</v>
      </c>
      <c r="N183" s="8" t="str">
        <f t="shared" si="86"/>
        <v>yearly</v>
      </c>
      <c r="O183" s="8">
        <f t="shared" si="94"/>
        <v>12</v>
      </c>
      <c r="P183" s="8" t="s">
        <v>146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9.5" customHeight="1">
      <c r="A184" s="1"/>
      <c r="B184" s="5">
        <v>168</v>
      </c>
      <c r="C184" s="5" t="s">
        <v>89</v>
      </c>
      <c r="D184" s="5" t="s">
        <v>107</v>
      </c>
      <c r="E184" s="5">
        <v>62</v>
      </c>
      <c r="F184" s="5">
        <v>12</v>
      </c>
      <c r="G184" s="5" t="s">
        <v>65</v>
      </c>
      <c r="H184" s="5" t="str">
        <f t="shared" si="50"/>
        <v xml:space="preserve"> padlet school 62 User 12 Month (신규)</v>
      </c>
      <c r="I184" s="6">
        <v>8370000</v>
      </c>
      <c r="J184" s="7" t="str">
        <f t="shared" ref="J184:L184" si="197">C184</f>
        <v>padlet</v>
      </c>
      <c r="K184" s="7" t="str">
        <f t="shared" si="197"/>
        <v>school</v>
      </c>
      <c r="L184" s="7">
        <f t="shared" si="197"/>
        <v>62</v>
      </c>
      <c r="M184" s="8">
        <f t="shared" si="145"/>
        <v>6200</v>
      </c>
      <c r="N184" s="8" t="str">
        <f t="shared" si="86"/>
        <v>yearly</v>
      </c>
      <c r="O184" s="8">
        <f t="shared" si="94"/>
        <v>12</v>
      </c>
      <c r="P184" s="8" t="s">
        <v>146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9.5" customHeight="1">
      <c r="A185" s="1"/>
      <c r="B185" s="5">
        <v>169</v>
      </c>
      <c r="C185" s="5" t="s">
        <v>89</v>
      </c>
      <c r="D185" s="5" t="s">
        <v>107</v>
      </c>
      <c r="E185" s="5">
        <v>63</v>
      </c>
      <c r="F185" s="5">
        <v>12</v>
      </c>
      <c r="G185" s="5" t="s">
        <v>65</v>
      </c>
      <c r="H185" s="5" t="str">
        <f t="shared" si="50"/>
        <v xml:space="preserve"> padlet school 63 User 12 Month (신규)</v>
      </c>
      <c r="I185" s="6">
        <v>8505000</v>
      </c>
      <c r="J185" s="7" t="str">
        <f t="shared" ref="J185:L185" si="198">C185</f>
        <v>padlet</v>
      </c>
      <c r="K185" s="7" t="str">
        <f t="shared" si="198"/>
        <v>school</v>
      </c>
      <c r="L185" s="7">
        <f t="shared" si="198"/>
        <v>63</v>
      </c>
      <c r="M185" s="8">
        <f t="shared" si="145"/>
        <v>6300</v>
      </c>
      <c r="N185" s="8" t="str">
        <f t="shared" si="86"/>
        <v>yearly</v>
      </c>
      <c r="O185" s="8">
        <f t="shared" si="94"/>
        <v>12</v>
      </c>
      <c r="P185" s="8" t="s">
        <v>146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9.5" customHeight="1">
      <c r="A186" s="1"/>
      <c r="B186" s="5">
        <v>170</v>
      </c>
      <c r="C186" s="5" t="s">
        <v>89</v>
      </c>
      <c r="D186" s="5" t="s">
        <v>107</v>
      </c>
      <c r="E186" s="5">
        <v>64</v>
      </c>
      <c r="F186" s="5">
        <v>12</v>
      </c>
      <c r="G186" s="5" t="s">
        <v>65</v>
      </c>
      <c r="H186" s="5" t="str">
        <f t="shared" si="50"/>
        <v xml:space="preserve"> padlet school 64 User 12 Month (신규)</v>
      </c>
      <c r="I186" s="6">
        <v>8640000</v>
      </c>
      <c r="J186" s="7" t="str">
        <f t="shared" ref="J186:L186" si="199">C186</f>
        <v>padlet</v>
      </c>
      <c r="K186" s="7" t="str">
        <f t="shared" si="199"/>
        <v>school</v>
      </c>
      <c r="L186" s="7">
        <f t="shared" si="199"/>
        <v>64</v>
      </c>
      <c r="M186" s="8">
        <f t="shared" si="145"/>
        <v>6400</v>
      </c>
      <c r="N186" s="8" t="str">
        <f t="shared" si="86"/>
        <v>yearly</v>
      </c>
      <c r="O186" s="8">
        <f t="shared" si="94"/>
        <v>12</v>
      </c>
      <c r="P186" s="8" t="s">
        <v>146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9.5" customHeight="1">
      <c r="A187" s="1"/>
      <c r="B187" s="5">
        <v>171</v>
      </c>
      <c r="C187" s="5" t="s">
        <v>89</v>
      </c>
      <c r="D187" s="5" t="s">
        <v>107</v>
      </c>
      <c r="E187" s="5">
        <v>65</v>
      </c>
      <c r="F187" s="5">
        <v>12</v>
      </c>
      <c r="G187" s="5" t="s">
        <v>65</v>
      </c>
      <c r="H187" s="5" t="str">
        <f t="shared" si="50"/>
        <v xml:space="preserve"> padlet school 65 User 12 Month (신규)</v>
      </c>
      <c r="I187" s="6">
        <v>8775000</v>
      </c>
      <c r="J187" s="7" t="str">
        <f t="shared" ref="J187:L187" si="200">C187</f>
        <v>padlet</v>
      </c>
      <c r="K187" s="7" t="str">
        <f t="shared" si="200"/>
        <v>school</v>
      </c>
      <c r="L187" s="7">
        <f t="shared" si="200"/>
        <v>65</v>
      </c>
      <c r="M187" s="8">
        <f t="shared" si="145"/>
        <v>6500</v>
      </c>
      <c r="N187" s="8" t="str">
        <f t="shared" si="86"/>
        <v>yearly</v>
      </c>
      <c r="O187" s="8">
        <f t="shared" si="94"/>
        <v>12</v>
      </c>
      <c r="P187" s="8" t="s">
        <v>146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9.5" customHeight="1">
      <c r="A188" s="1"/>
      <c r="B188" s="5">
        <v>172</v>
      </c>
      <c r="C188" s="5" t="s">
        <v>89</v>
      </c>
      <c r="D188" s="5" t="s">
        <v>107</v>
      </c>
      <c r="E188" s="5">
        <v>66</v>
      </c>
      <c r="F188" s="5">
        <v>12</v>
      </c>
      <c r="G188" s="5" t="s">
        <v>65</v>
      </c>
      <c r="H188" s="5" t="str">
        <f t="shared" si="50"/>
        <v xml:space="preserve"> padlet school 66 User 12 Month (신규)</v>
      </c>
      <c r="I188" s="6">
        <v>8910000</v>
      </c>
      <c r="J188" s="7" t="str">
        <f t="shared" ref="J188:L188" si="201">C188</f>
        <v>padlet</v>
      </c>
      <c r="K188" s="7" t="str">
        <f t="shared" si="201"/>
        <v>school</v>
      </c>
      <c r="L188" s="7">
        <f t="shared" si="201"/>
        <v>66</v>
      </c>
      <c r="M188" s="8">
        <f t="shared" si="145"/>
        <v>6600</v>
      </c>
      <c r="N188" s="8" t="str">
        <f t="shared" si="86"/>
        <v>yearly</v>
      </c>
      <c r="O188" s="8">
        <f t="shared" si="94"/>
        <v>12</v>
      </c>
      <c r="P188" s="8" t="s">
        <v>146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9.5" customHeight="1">
      <c r="A189" s="1"/>
      <c r="B189" s="5">
        <v>173</v>
      </c>
      <c r="C189" s="5" t="s">
        <v>89</v>
      </c>
      <c r="D189" s="5" t="s">
        <v>107</v>
      </c>
      <c r="E189" s="5">
        <v>67</v>
      </c>
      <c r="F189" s="5">
        <v>12</v>
      </c>
      <c r="G189" s="5" t="s">
        <v>65</v>
      </c>
      <c r="H189" s="5" t="str">
        <f t="shared" si="50"/>
        <v xml:space="preserve"> padlet school 67 User 12 Month (신규)</v>
      </c>
      <c r="I189" s="6">
        <v>9045000</v>
      </c>
      <c r="J189" s="7" t="str">
        <f t="shared" ref="J189:L189" si="202">C189</f>
        <v>padlet</v>
      </c>
      <c r="K189" s="7" t="str">
        <f t="shared" si="202"/>
        <v>school</v>
      </c>
      <c r="L189" s="7">
        <f t="shared" si="202"/>
        <v>67</v>
      </c>
      <c r="M189" s="8">
        <f t="shared" si="145"/>
        <v>6700</v>
      </c>
      <c r="N189" s="8" t="str">
        <f t="shared" si="86"/>
        <v>yearly</v>
      </c>
      <c r="O189" s="8">
        <f t="shared" si="94"/>
        <v>12</v>
      </c>
      <c r="P189" s="8" t="s">
        <v>146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9.5" customHeight="1">
      <c r="A190" s="1"/>
      <c r="B190" s="5">
        <v>174</v>
      </c>
      <c r="C190" s="5" t="s">
        <v>89</v>
      </c>
      <c r="D190" s="5" t="s">
        <v>107</v>
      </c>
      <c r="E190" s="5">
        <v>68</v>
      </c>
      <c r="F190" s="5">
        <v>12</v>
      </c>
      <c r="G190" s="5" t="s">
        <v>65</v>
      </c>
      <c r="H190" s="5" t="str">
        <f t="shared" si="50"/>
        <v xml:space="preserve"> padlet school 68 User 12 Month (신규)</v>
      </c>
      <c r="I190" s="6">
        <v>9180000</v>
      </c>
      <c r="J190" s="7" t="str">
        <f t="shared" ref="J190:L190" si="203">C190</f>
        <v>padlet</v>
      </c>
      <c r="K190" s="7" t="str">
        <f t="shared" si="203"/>
        <v>school</v>
      </c>
      <c r="L190" s="7">
        <f t="shared" si="203"/>
        <v>68</v>
      </c>
      <c r="M190" s="8">
        <f t="shared" si="145"/>
        <v>6800</v>
      </c>
      <c r="N190" s="8" t="str">
        <f t="shared" si="86"/>
        <v>yearly</v>
      </c>
      <c r="O190" s="8">
        <f t="shared" si="94"/>
        <v>12</v>
      </c>
      <c r="P190" s="8" t="s">
        <v>146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9.5" customHeight="1">
      <c r="A191" s="1"/>
      <c r="B191" s="5">
        <v>175</v>
      </c>
      <c r="C191" s="5" t="s">
        <v>89</v>
      </c>
      <c r="D191" s="5" t="s">
        <v>107</v>
      </c>
      <c r="E191" s="5">
        <v>69</v>
      </c>
      <c r="F191" s="5">
        <v>12</v>
      </c>
      <c r="G191" s="5" t="s">
        <v>65</v>
      </c>
      <c r="H191" s="5" t="str">
        <f t="shared" si="50"/>
        <v xml:space="preserve"> padlet school 69 User 12 Month (신규)</v>
      </c>
      <c r="I191" s="6">
        <v>9315000</v>
      </c>
      <c r="J191" s="7" t="str">
        <f t="shared" ref="J191:L191" si="204">C191</f>
        <v>padlet</v>
      </c>
      <c r="K191" s="7" t="str">
        <f t="shared" si="204"/>
        <v>school</v>
      </c>
      <c r="L191" s="7">
        <f t="shared" si="204"/>
        <v>69</v>
      </c>
      <c r="M191" s="8">
        <f t="shared" si="145"/>
        <v>6900</v>
      </c>
      <c r="N191" s="8" t="str">
        <f t="shared" si="86"/>
        <v>yearly</v>
      </c>
      <c r="O191" s="8">
        <f t="shared" si="94"/>
        <v>12</v>
      </c>
      <c r="P191" s="8" t="s">
        <v>146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9.5" customHeight="1">
      <c r="A192" s="1"/>
      <c r="B192" s="5">
        <v>176</v>
      </c>
      <c r="C192" s="5" t="s">
        <v>89</v>
      </c>
      <c r="D192" s="5" t="s">
        <v>107</v>
      </c>
      <c r="E192" s="5">
        <v>70</v>
      </c>
      <c r="F192" s="5">
        <v>12</v>
      </c>
      <c r="G192" s="5" t="s">
        <v>65</v>
      </c>
      <c r="H192" s="5" t="str">
        <f t="shared" si="50"/>
        <v xml:space="preserve"> padlet school 70 User 12 Month (신규)</v>
      </c>
      <c r="I192" s="6">
        <v>9450000</v>
      </c>
      <c r="J192" s="7" t="str">
        <f t="shared" ref="J192:L192" si="205">C192</f>
        <v>padlet</v>
      </c>
      <c r="K192" s="7" t="str">
        <f t="shared" si="205"/>
        <v>school</v>
      </c>
      <c r="L192" s="7">
        <f t="shared" si="205"/>
        <v>70</v>
      </c>
      <c r="M192" s="8">
        <f t="shared" si="145"/>
        <v>7000</v>
      </c>
      <c r="N192" s="8" t="str">
        <f t="shared" si="86"/>
        <v>yearly</v>
      </c>
      <c r="O192" s="8">
        <f t="shared" si="94"/>
        <v>12</v>
      </c>
      <c r="P192" s="8" t="s">
        <v>146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9.5" customHeight="1">
      <c r="A193" s="1"/>
      <c r="B193" s="5">
        <v>177</v>
      </c>
      <c r="C193" s="5" t="s">
        <v>89</v>
      </c>
      <c r="D193" s="5" t="s">
        <v>107</v>
      </c>
      <c r="E193" s="5">
        <v>10</v>
      </c>
      <c r="F193" s="5">
        <v>12</v>
      </c>
      <c r="G193" s="5" t="s">
        <v>195</v>
      </c>
      <c r="H193" s="5" t="str">
        <f t="shared" si="50"/>
        <v xml:space="preserve"> padlet school 10 User 12 Month (기존계정갱신)</v>
      </c>
      <c r="I193" s="6">
        <v>1499000</v>
      </c>
      <c r="J193" s="7" t="str">
        <f t="shared" ref="J193:L193" si="206">C193</f>
        <v>padlet</v>
      </c>
      <c r="K193" s="7" t="str">
        <f t="shared" si="206"/>
        <v>school</v>
      </c>
      <c r="L193" s="7">
        <f t="shared" si="206"/>
        <v>10</v>
      </c>
      <c r="M193" s="8">
        <f t="shared" si="145"/>
        <v>1000</v>
      </c>
      <c r="N193" s="8" t="str">
        <f t="shared" si="86"/>
        <v>yearly</v>
      </c>
      <c r="O193" s="8">
        <f t="shared" si="94"/>
        <v>12</v>
      </c>
      <c r="P193" s="8" t="s">
        <v>146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9.5" customHeight="1">
      <c r="A194" s="1"/>
      <c r="B194" s="5">
        <v>178</v>
      </c>
      <c r="C194" s="5" t="s">
        <v>89</v>
      </c>
      <c r="D194" s="5" t="s">
        <v>107</v>
      </c>
      <c r="E194" s="5">
        <v>11</v>
      </c>
      <c r="F194" s="5">
        <v>12</v>
      </c>
      <c r="G194" s="5" t="s">
        <v>195</v>
      </c>
      <c r="H194" s="5" t="str">
        <f t="shared" si="50"/>
        <v xml:space="preserve"> padlet school 11 User 12 Month (기존계정갱신)</v>
      </c>
      <c r="I194" s="6">
        <v>1648900</v>
      </c>
      <c r="J194" s="7" t="str">
        <f t="shared" ref="J194:L194" si="207">C194</f>
        <v>padlet</v>
      </c>
      <c r="K194" s="7" t="str">
        <f t="shared" si="207"/>
        <v>school</v>
      </c>
      <c r="L194" s="7">
        <f t="shared" si="207"/>
        <v>11</v>
      </c>
      <c r="M194" s="8">
        <f t="shared" si="145"/>
        <v>1100</v>
      </c>
      <c r="N194" s="8" t="str">
        <f t="shared" si="86"/>
        <v>yearly</v>
      </c>
      <c r="O194" s="8">
        <f t="shared" si="94"/>
        <v>12</v>
      </c>
      <c r="P194" s="8" t="s">
        <v>146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9.5" customHeight="1">
      <c r="A195" s="1"/>
      <c r="B195" s="5">
        <v>179</v>
      </c>
      <c r="C195" s="5" t="s">
        <v>89</v>
      </c>
      <c r="D195" s="5" t="s">
        <v>107</v>
      </c>
      <c r="E195" s="5">
        <v>12</v>
      </c>
      <c r="F195" s="5">
        <v>12</v>
      </c>
      <c r="G195" s="5" t="s">
        <v>195</v>
      </c>
      <c r="H195" s="5" t="str">
        <f t="shared" si="50"/>
        <v xml:space="preserve"> padlet school 12 User 12 Month (기존계정갱신)</v>
      </c>
      <c r="I195" s="6">
        <v>1798800</v>
      </c>
      <c r="J195" s="7" t="str">
        <f t="shared" ref="J195:L195" si="208">C195</f>
        <v>padlet</v>
      </c>
      <c r="K195" s="7" t="str">
        <f t="shared" si="208"/>
        <v>school</v>
      </c>
      <c r="L195" s="7">
        <f t="shared" si="208"/>
        <v>12</v>
      </c>
      <c r="M195" s="8">
        <f t="shared" si="145"/>
        <v>1200</v>
      </c>
      <c r="N195" s="8" t="str">
        <f t="shared" si="86"/>
        <v>yearly</v>
      </c>
      <c r="O195" s="8">
        <f t="shared" si="94"/>
        <v>12</v>
      </c>
      <c r="P195" s="8" t="s">
        <v>146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9.5" customHeight="1">
      <c r="A196" s="1"/>
      <c r="B196" s="5">
        <v>180</v>
      </c>
      <c r="C196" s="5" t="s">
        <v>89</v>
      </c>
      <c r="D196" s="5" t="s">
        <v>107</v>
      </c>
      <c r="E196" s="5">
        <v>13</v>
      </c>
      <c r="F196" s="5">
        <v>12</v>
      </c>
      <c r="G196" s="5" t="s">
        <v>195</v>
      </c>
      <c r="H196" s="5" t="str">
        <f t="shared" si="50"/>
        <v xml:space="preserve"> padlet school 13 User 12 Month (기존계정갱신)</v>
      </c>
      <c r="I196" s="6">
        <v>1948700</v>
      </c>
      <c r="J196" s="7" t="str">
        <f t="shared" ref="J196:L196" si="209">C196</f>
        <v>padlet</v>
      </c>
      <c r="K196" s="7" t="str">
        <f t="shared" si="209"/>
        <v>school</v>
      </c>
      <c r="L196" s="7">
        <f t="shared" si="209"/>
        <v>13</v>
      </c>
      <c r="M196" s="8">
        <f t="shared" si="145"/>
        <v>1300</v>
      </c>
      <c r="N196" s="8" t="str">
        <f t="shared" si="86"/>
        <v>yearly</v>
      </c>
      <c r="O196" s="8">
        <f t="shared" si="94"/>
        <v>12</v>
      </c>
      <c r="P196" s="8" t="s">
        <v>146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9.5" customHeight="1">
      <c r="A197" s="1"/>
      <c r="B197" s="5">
        <v>181</v>
      </c>
      <c r="C197" s="5" t="s">
        <v>89</v>
      </c>
      <c r="D197" s="5" t="s">
        <v>107</v>
      </c>
      <c r="E197" s="5">
        <v>14</v>
      </c>
      <c r="F197" s="5">
        <v>12</v>
      </c>
      <c r="G197" s="5" t="s">
        <v>195</v>
      </c>
      <c r="H197" s="5" t="str">
        <f t="shared" si="50"/>
        <v xml:space="preserve"> padlet school 14 User 12 Month (기존계정갱신)</v>
      </c>
      <c r="I197" s="6">
        <v>2098600</v>
      </c>
      <c r="J197" s="7" t="str">
        <f t="shared" ref="J197:L197" si="210">C197</f>
        <v>padlet</v>
      </c>
      <c r="K197" s="7" t="str">
        <f t="shared" si="210"/>
        <v>school</v>
      </c>
      <c r="L197" s="7">
        <f t="shared" si="210"/>
        <v>14</v>
      </c>
      <c r="M197" s="8">
        <f t="shared" si="145"/>
        <v>1400</v>
      </c>
      <c r="N197" s="8" t="str">
        <f t="shared" si="86"/>
        <v>yearly</v>
      </c>
      <c r="O197" s="8">
        <f t="shared" si="94"/>
        <v>12</v>
      </c>
      <c r="P197" s="8" t="s">
        <v>146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9.5" customHeight="1">
      <c r="A198" s="1"/>
      <c r="B198" s="5">
        <v>182</v>
      </c>
      <c r="C198" s="5" t="s">
        <v>89</v>
      </c>
      <c r="D198" s="5" t="s">
        <v>107</v>
      </c>
      <c r="E198" s="5">
        <v>15</v>
      </c>
      <c r="F198" s="5">
        <v>12</v>
      </c>
      <c r="G198" s="5" t="s">
        <v>195</v>
      </c>
      <c r="H198" s="5" t="str">
        <f t="shared" si="50"/>
        <v xml:space="preserve"> padlet school 15 User 12 Month (기존계정갱신)</v>
      </c>
      <c r="I198" s="6">
        <v>2248500</v>
      </c>
      <c r="J198" s="7" t="str">
        <f t="shared" ref="J198:L198" si="211">C198</f>
        <v>padlet</v>
      </c>
      <c r="K198" s="7" t="str">
        <f t="shared" si="211"/>
        <v>school</v>
      </c>
      <c r="L198" s="7">
        <f t="shared" si="211"/>
        <v>15</v>
      </c>
      <c r="M198" s="8">
        <f t="shared" si="145"/>
        <v>1500</v>
      </c>
      <c r="N198" s="8" t="str">
        <f t="shared" si="86"/>
        <v>yearly</v>
      </c>
      <c r="O198" s="8">
        <f t="shared" si="94"/>
        <v>12</v>
      </c>
      <c r="P198" s="8" t="s">
        <v>146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9.5" customHeight="1">
      <c r="A199" s="1"/>
      <c r="B199" s="5">
        <v>183</v>
      </c>
      <c r="C199" s="5" t="s">
        <v>89</v>
      </c>
      <c r="D199" s="5" t="s">
        <v>107</v>
      </c>
      <c r="E199" s="5">
        <v>16</v>
      </c>
      <c r="F199" s="5">
        <v>12</v>
      </c>
      <c r="G199" s="5" t="s">
        <v>195</v>
      </c>
      <c r="H199" s="5" t="str">
        <f t="shared" si="50"/>
        <v xml:space="preserve"> padlet school 16 User 12 Month (기존계정갱신)</v>
      </c>
      <c r="I199" s="6">
        <v>2398400</v>
      </c>
      <c r="J199" s="7" t="str">
        <f t="shared" ref="J199:L199" si="212">C199</f>
        <v>padlet</v>
      </c>
      <c r="K199" s="7" t="str">
        <f t="shared" si="212"/>
        <v>school</v>
      </c>
      <c r="L199" s="7">
        <f t="shared" si="212"/>
        <v>16</v>
      </c>
      <c r="M199" s="8">
        <f t="shared" si="145"/>
        <v>1600</v>
      </c>
      <c r="N199" s="8" t="str">
        <f t="shared" si="86"/>
        <v>yearly</v>
      </c>
      <c r="O199" s="8">
        <f t="shared" si="94"/>
        <v>12</v>
      </c>
      <c r="P199" s="8" t="s">
        <v>146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9.5" customHeight="1">
      <c r="A200" s="1"/>
      <c r="B200" s="5">
        <v>184</v>
      </c>
      <c r="C200" s="5" t="s">
        <v>89</v>
      </c>
      <c r="D200" s="5" t="s">
        <v>107</v>
      </c>
      <c r="E200" s="5">
        <v>17</v>
      </c>
      <c r="F200" s="5">
        <v>12</v>
      </c>
      <c r="G200" s="5" t="s">
        <v>195</v>
      </c>
      <c r="H200" s="5" t="str">
        <f t="shared" si="50"/>
        <v xml:space="preserve"> padlet school 17 User 12 Month (기존계정갱신)</v>
      </c>
      <c r="I200" s="6">
        <v>2548300</v>
      </c>
      <c r="J200" s="7" t="str">
        <f t="shared" ref="J200:L200" si="213">C200</f>
        <v>padlet</v>
      </c>
      <c r="K200" s="7" t="str">
        <f t="shared" si="213"/>
        <v>school</v>
      </c>
      <c r="L200" s="7">
        <f t="shared" si="213"/>
        <v>17</v>
      </c>
      <c r="M200" s="8">
        <f t="shared" si="145"/>
        <v>1700</v>
      </c>
      <c r="N200" s="8" t="str">
        <f t="shared" si="86"/>
        <v>yearly</v>
      </c>
      <c r="O200" s="8">
        <f t="shared" si="94"/>
        <v>12</v>
      </c>
      <c r="P200" s="8" t="s">
        <v>146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9.5" customHeight="1">
      <c r="A201" s="1"/>
      <c r="B201" s="5">
        <v>185</v>
      </c>
      <c r="C201" s="5" t="s">
        <v>89</v>
      </c>
      <c r="D201" s="5" t="s">
        <v>107</v>
      </c>
      <c r="E201" s="5">
        <v>18</v>
      </c>
      <c r="F201" s="5">
        <v>12</v>
      </c>
      <c r="G201" s="5" t="s">
        <v>195</v>
      </c>
      <c r="H201" s="5" t="str">
        <f t="shared" si="50"/>
        <v xml:space="preserve"> padlet school 18 User 12 Month (기존계정갱신)</v>
      </c>
      <c r="I201" s="6">
        <v>2698200</v>
      </c>
      <c r="J201" s="7" t="str">
        <f t="shared" ref="J201:L201" si="214">C201</f>
        <v>padlet</v>
      </c>
      <c r="K201" s="7" t="str">
        <f t="shared" si="214"/>
        <v>school</v>
      </c>
      <c r="L201" s="7">
        <f t="shared" si="214"/>
        <v>18</v>
      </c>
      <c r="M201" s="8">
        <f t="shared" si="145"/>
        <v>1800</v>
      </c>
      <c r="N201" s="8" t="str">
        <f t="shared" si="86"/>
        <v>yearly</v>
      </c>
      <c r="O201" s="8">
        <f t="shared" si="94"/>
        <v>12</v>
      </c>
      <c r="P201" s="8" t="s">
        <v>146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9.5" customHeight="1">
      <c r="A202" s="1"/>
      <c r="B202" s="5">
        <v>186</v>
      </c>
      <c r="C202" s="5" t="s">
        <v>89</v>
      </c>
      <c r="D202" s="5" t="s">
        <v>107</v>
      </c>
      <c r="E202" s="5">
        <v>19</v>
      </c>
      <c r="F202" s="5">
        <v>12</v>
      </c>
      <c r="G202" s="5" t="s">
        <v>195</v>
      </c>
      <c r="H202" s="5" t="str">
        <f t="shared" si="50"/>
        <v xml:space="preserve"> padlet school 19 User 12 Month (기존계정갱신)</v>
      </c>
      <c r="I202" s="6">
        <v>2848100</v>
      </c>
      <c r="J202" s="7" t="str">
        <f t="shared" ref="J202:L202" si="215">C202</f>
        <v>padlet</v>
      </c>
      <c r="K202" s="7" t="str">
        <f t="shared" si="215"/>
        <v>school</v>
      </c>
      <c r="L202" s="7">
        <f t="shared" si="215"/>
        <v>19</v>
      </c>
      <c r="M202" s="8">
        <f t="shared" si="145"/>
        <v>1900</v>
      </c>
      <c r="N202" s="8" t="str">
        <f t="shared" si="86"/>
        <v>yearly</v>
      </c>
      <c r="O202" s="8">
        <f t="shared" si="94"/>
        <v>12</v>
      </c>
      <c r="P202" s="8" t="s">
        <v>146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9.5" customHeight="1">
      <c r="A203" s="1"/>
      <c r="B203" s="5">
        <v>187</v>
      </c>
      <c r="C203" s="5" t="s">
        <v>89</v>
      </c>
      <c r="D203" s="5" t="s">
        <v>107</v>
      </c>
      <c r="E203" s="5">
        <v>20</v>
      </c>
      <c r="F203" s="5">
        <v>12</v>
      </c>
      <c r="G203" s="5" t="s">
        <v>195</v>
      </c>
      <c r="H203" s="5" t="str">
        <f t="shared" si="50"/>
        <v xml:space="preserve"> padlet school 20 User 12 Month (기존계정갱신)</v>
      </c>
      <c r="I203" s="6">
        <v>2998000</v>
      </c>
      <c r="J203" s="7" t="str">
        <f t="shared" ref="J203:L203" si="216">C203</f>
        <v>padlet</v>
      </c>
      <c r="K203" s="7" t="str">
        <f t="shared" si="216"/>
        <v>school</v>
      </c>
      <c r="L203" s="7">
        <f t="shared" si="216"/>
        <v>20</v>
      </c>
      <c r="M203" s="8">
        <f t="shared" si="145"/>
        <v>2000</v>
      </c>
      <c r="N203" s="8" t="str">
        <f t="shared" si="86"/>
        <v>yearly</v>
      </c>
      <c r="O203" s="8">
        <f t="shared" si="94"/>
        <v>12</v>
      </c>
      <c r="P203" s="8" t="s">
        <v>146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9.5" customHeight="1">
      <c r="A204" s="1"/>
      <c r="B204" s="5">
        <v>188</v>
      </c>
      <c r="C204" s="5" t="s">
        <v>89</v>
      </c>
      <c r="D204" s="5" t="s">
        <v>107</v>
      </c>
      <c r="E204" s="5">
        <v>21</v>
      </c>
      <c r="F204" s="5">
        <v>12</v>
      </c>
      <c r="G204" s="5" t="s">
        <v>195</v>
      </c>
      <c r="H204" s="5" t="str">
        <f t="shared" si="50"/>
        <v xml:space="preserve"> padlet school 21 User 12 Month (기존계정갱신)</v>
      </c>
      <c r="I204" s="6">
        <v>3147900</v>
      </c>
      <c r="J204" s="7" t="str">
        <f t="shared" ref="J204:L204" si="217">C204</f>
        <v>padlet</v>
      </c>
      <c r="K204" s="7" t="str">
        <f t="shared" si="217"/>
        <v>school</v>
      </c>
      <c r="L204" s="7">
        <f t="shared" si="217"/>
        <v>21</v>
      </c>
      <c r="M204" s="8">
        <f t="shared" si="145"/>
        <v>2100</v>
      </c>
      <c r="N204" s="8" t="str">
        <f t="shared" si="86"/>
        <v>yearly</v>
      </c>
      <c r="O204" s="8">
        <f t="shared" si="94"/>
        <v>12</v>
      </c>
      <c r="P204" s="8" t="s">
        <v>146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9.5" customHeight="1">
      <c r="A205" s="1"/>
      <c r="B205" s="5">
        <v>189</v>
      </c>
      <c r="C205" s="5" t="s">
        <v>89</v>
      </c>
      <c r="D205" s="5" t="s">
        <v>107</v>
      </c>
      <c r="E205" s="5">
        <v>22</v>
      </c>
      <c r="F205" s="5">
        <v>12</v>
      </c>
      <c r="G205" s="5" t="s">
        <v>195</v>
      </c>
      <c r="H205" s="5" t="str">
        <f t="shared" si="50"/>
        <v xml:space="preserve"> padlet school 22 User 12 Month (기존계정갱신)</v>
      </c>
      <c r="I205" s="6">
        <v>3297800</v>
      </c>
      <c r="J205" s="7" t="str">
        <f t="shared" ref="J205:L205" si="218">C205</f>
        <v>padlet</v>
      </c>
      <c r="K205" s="7" t="str">
        <f t="shared" si="218"/>
        <v>school</v>
      </c>
      <c r="L205" s="7">
        <f t="shared" si="218"/>
        <v>22</v>
      </c>
      <c r="M205" s="8">
        <f t="shared" si="145"/>
        <v>2200</v>
      </c>
      <c r="N205" s="8" t="str">
        <f t="shared" si="86"/>
        <v>yearly</v>
      </c>
      <c r="O205" s="8">
        <f t="shared" si="94"/>
        <v>12</v>
      </c>
      <c r="P205" s="8" t="s">
        <v>146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9.5" customHeight="1">
      <c r="A206" s="1"/>
      <c r="B206" s="5">
        <v>190</v>
      </c>
      <c r="C206" s="5" t="s">
        <v>89</v>
      </c>
      <c r="D206" s="5" t="s">
        <v>107</v>
      </c>
      <c r="E206" s="5">
        <v>23</v>
      </c>
      <c r="F206" s="5">
        <v>12</v>
      </c>
      <c r="G206" s="5" t="s">
        <v>195</v>
      </c>
      <c r="H206" s="5" t="str">
        <f t="shared" si="50"/>
        <v xml:space="preserve"> padlet school 23 User 12 Month (기존계정갱신)</v>
      </c>
      <c r="I206" s="6">
        <v>3447700</v>
      </c>
      <c r="J206" s="7" t="str">
        <f t="shared" ref="J206:L206" si="219">C206</f>
        <v>padlet</v>
      </c>
      <c r="K206" s="7" t="str">
        <f t="shared" si="219"/>
        <v>school</v>
      </c>
      <c r="L206" s="7">
        <f t="shared" si="219"/>
        <v>23</v>
      </c>
      <c r="M206" s="8">
        <f t="shared" si="145"/>
        <v>2300</v>
      </c>
      <c r="N206" s="8" t="str">
        <f t="shared" si="86"/>
        <v>yearly</v>
      </c>
      <c r="O206" s="8">
        <f t="shared" si="94"/>
        <v>12</v>
      </c>
      <c r="P206" s="8" t="s">
        <v>146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9.5" customHeight="1">
      <c r="A207" s="1"/>
      <c r="B207" s="5">
        <v>191</v>
      </c>
      <c r="C207" s="5" t="s">
        <v>89</v>
      </c>
      <c r="D207" s="5" t="s">
        <v>107</v>
      </c>
      <c r="E207" s="5">
        <v>24</v>
      </c>
      <c r="F207" s="5">
        <v>12</v>
      </c>
      <c r="G207" s="5" t="s">
        <v>195</v>
      </c>
      <c r="H207" s="5" t="str">
        <f t="shared" si="50"/>
        <v xml:space="preserve"> padlet school 24 User 12 Month (기존계정갱신)</v>
      </c>
      <c r="I207" s="6">
        <v>3597600</v>
      </c>
      <c r="J207" s="7" t="str">
        <f t="shared" ref="J207:L207" si="220">C207</f>
        <v>padlet</v>
      </c>
      <c r="K207" s="7" t="str">
        <f t="shared" si="220"/>
        <v>school</v>
      </c>
      <c r="L207" s="7">
        <f t="shared" si="220"/>
        <v>24</v>
      </c>
      <c r="M207" s="8">
        <f t="shared" si="145"/>
        <v>2400</v>
      </c>
      <c r="N207" s="8" t="str">
        <f t="shared" si="86"/>
        <v>yearly</v>
      </c>
      <c r="O207" s="8">
        <f t="shared" si="94"/>
        <v>12</v>
      </c>
      <c r="P207" s="8" t="s">
        <v>146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9.5" customHeight="1">
      <c r="A208" s="1"/>
      <c r="B208" s="5">
        <v>192</v>
      </c>
      <c r="C208" s="5" t="s">
        <v>89</v>
      </c>
      <c r="D208" s="5" t="s">
        <v>107</v>
      </c>
      <c r="E208" s="5">
        <v>25</v>
      </c>
      <c r="F208" s="5">
        <v>12</v>
      </c>
      <c r="G208" s="5" t="s">
        <v>195</v>
      </c>
      <c r="H208" s="5" t="str">
        <f t="shared" si="50"/>
        <v xml:space="preserve"> padlet school 25 User 12 Month (기존계정갱신)</v>
      </c>
      <c r="I208" s="6">
        <v>3747500</v>
      </c>
      <c r="J208" s="7" t="str">
        <f t="shared" ref="J208:L208" si="221">C208</f>
        <v>padlet</v>
      </c>
      <c r="K208" s="7" t="str">
        <f t="shared" si="221"/>
        <v>school</v>
      </c>
      <c r="L208" s="7">
        <f t="shared" si="221"/>
        <v>25</v>
      </c>
      <c r="M208" s="8">
        <f t="shared" si="145"/>
        <v>2500</v>
      </c>
      <c r="N208" s="8" t="str">
        <f t="shared" si="86"/>
        <v>yearly</v>
      </c>
      <c r="O208" s="8">
        <f t="shared" si="94"/>
        <v>12</v>
      </c>
      <c r="P208" s="8" t="s">
        <v>146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9.5" customHeight="1">
      <c r="A209" s="1"/>
      <c r="B209" s="5">
        <v>193</v>
      </c>
      <c r="C209" s="5" t="s">
        <v>89</v>
      </c>
      <c r="D209" s="5" t="s">
        <v>107</v>
      </c>
      <c r="E209" s="5">
        <v>26</v>
      </c>
      <c r="F209" s="5">
        <v>12</v>
      </c>
      <c r="G209" s="5" t="s">
        <v>195</v>
      </c>
      <c r="H209" s="5" t="str">
        <f t="shared" si="50"/>
        <v xml:space="preserve"> padlet school 26 User 12 Month (기존계정갱신)</v>
      </c>
      <c r="I209" s="6">
        <v>3897400</v>
      </c>
      <c r="J209" s="7" t="str">
        <f t="shared" ref="J209:L209" si="222">C209</f>
        <v>padlet</v>
      </c>
      <c r="K209" s="7" t="str">
        <f t="shared" si="222"/>
        <v>school</v>
      </c>
      <c r="L209" s="7">
        <f t="shared" si="222"/>
        <v>26</v>
      </c>
      <c r="M209" s="8">
        <f t="shared" si="145"/>
        <v>2600</v>
      </c>
      <c r="N209" s="8" t="str">
        <f t="shared" si="86"/>
        <v>yearly</v>
      </c>
      <c r="O209" s="8">
        <f t="shared" si="94"/>
        <v>12</v>
      </c>
      <c r="P209" s="8" t="s">
        <v>146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9.5" customHeight="1">
      <c r="A210" s="1"/>
      <c r="B210" s="5">
        <v>194</v>
      </c>
      <c r="C210" s="5" t="s">
        <v>89</v>
      </c>
      <c r="D210" s="5" t="s">
        <v>107</v>
      </c>
      <c r="E210" s="5">
        <v>27</v>
      </c>
      <c r="F210" s="5">
        <v>12</v>
      </c>
      <c r="G210" s="5" t="s">
        <v>195</v>
      </c>
      <c r="H210" s="5" t="str">
        <f t="shared" si="50"/>
        <v xml:space="preserve"> padlet school 27 User 12 Month (기존계정갱신)</v>
      </c>
      <c r="I210" s="6">
        <v>4047300</v>
      </c>
      <c r="J210" s="7" t="str">
        <f t="shared" ref="J210:L210" si="223">C210</f>
        <v>padlet</v>
      </c>
      <c r="K210" s="7" t="str">
        <f t="shared" si="223"/>
        <v>school</v>
      </c>
      <c r="L210" s="7">
        <f t="shared" si="223"/>
        <v>27</v>
      </c>
      <c r="M210" s="8">
        <f t="shared" si="145"/>
        <v>2700</v>
      </c>
      <c r="N210" s="8" t="str">
        <f t="shared" si="86"/>
        <v>yearly</v>
      </c>
      <c r="O210" s="8">
        <f t="shared" si="94"/>
        <v>12</v>
      </c>
      <c r="P210" s="8" t="s">
        <v>146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9.5" customHeight="1">
      <c r="A211" s="1"/>
      <c r="B211" s="5">
        <v>195</v>
      </c>
      <c r="C211" s="5" t="s">
        <v>89</v>
      </c>
      <c r="D211" s="5" t="s">
        <v>107</v>
      </c>
      <c r="E211" s="5">
        <v>28</v>
      </c>
      <c r="F211" s="5">
        <v>12</v>
      </c>
      <c r="G211" s="5" t="s">
        <v>195</v>
      </c>
      <c r="H211" s="5" t="str">
        <f t="shared" si="50"/>
        <v xml:space="preserve"> padlet school 28 User 12 Month (기존계정갱신)</v>
      </c>
      <c r="I211" s="6">
        <v>4197200</v>
      </c>
      <c r="J211" s="7" t="str">
        <f t="shared" ref="J211:L211" si="224">C211</f>
        <v>padlet</v>
      </c>
      <c r="K211" s="7" t="str">
        <f t="shared" si="224"/>
        <v>school</v>
      </c>
      <c r="L211" s="7">
        <f t="shared" si="224"/>
        <v>28</v>
      </c>
      <c r="M211" s="8">
        <f t="shared" si="145"/>
        <v>2800</v>
      </c>
      <c r="N211" s="8" t="str">
        <f t="shared" si="86"/>
        <v>yearly</v>
      </c>
      <c r="O211" s="8">
        <f t="shared" si="94"/>
        <v>12</v>
      </c>
      <c r="P211" s="8" t="s">
        <v>146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9.5" customHeight="1">
      <c r="A212" s="1"/>
      <c r="B212" s="5">
        <v>196</v>
      </c>
      <c r="C212" s="5" t="s">
        <v>89</v>
      </c>
      <c r="D212" s="5" t="s">
        <v>107</v>
      </c>
      <c r="E212" s="5">
        <v>29</v>
      </c>
      <c r="F212" s="5">
        <v>12</v>
      </c>
      <c r="G212" s="5" t="s">
        <v>195</v>
      </c>
      <c r="H212" s="5" t="str">
        <f t="shared" si="50"/>
        <v xml:space="preserve"> padlet school 29 User 12 Month (기존계정갱신)</v>
      </c>
      <c r="I212" s="6">
        <v>4347100</v>
      </c>
      <c r="J212" s="7" t="str">
        <f t="shared" ref="J212:L212" si="225">C212</f>
        <v>padlet</v>
      </c>
      <c r="K212" s="7" t="str">
        <f t="shared" si="225"/>
        <v>school</v>
      </c>
      <c r="L212" s="7">
        <f t="shared" si="225"/>
        <v>29</v>
      </c>
      <c r="M212" s="8">
        <f t="shared" si="145"/>
        <v>2900</v>
      </c>
      <c r="N212" s="8" t="str">
        <f t="shared" si="86"/>
        <v>yearly</v>
      </c>
      <c r="O212" s="8">
        <f t="shared" si="94"/>
        <v>12</v>
      </c>
      <c r="P212" s="8" t="s">
        <v>146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9.5" customHeight="1">
      <c r="A213" s="1"/>
      <c r="B213" s="5">
        <v>197</v>
      </c>
      <c r="C213" s="5" t="s">
        <v>89</v>
      </c>
      <c r="D213" s="5" t="s">
        <v>107</v>
      </c>
      <c r="E213" s="5">
        <v>30</v>
      </c>
      <c r="F213" s="5">
        <v>12</v>
      </c>
      <c r="G213" s="5" t="s">
        <v>195</v>
      </c>
      <c r="H213" s="5" t="str">
        <f t="shared" si="50"/>
        <v xml:space="preserve"> padlet school 30 User 12 Month (기존계정갱신)</v>
      </c>
      <c r="I213" s="6">
        <v>4497000</v>
      </c>
      <c r="J213" s="7" t="str">
        <f t="shared" ref="J213:L213" si="226">C213</f>
        <v>padlet</v>
      </c>
      <c r="K213" s="7" t="str">
        <f t="shared" si="226"/>
        <v>school</v>
      </c>
      <c r="L213" s="7">
        <f t="shared" si="226"/>
        <v>30</v>
      </c>
      <c r="M213" s="8">
        <f t="shared" si="145"/>
        <v>3000</v>
      </c>
      <c r="N213" s="8" t="str">
        <f t="shared" si="86"/>
        <v>yearly</v>
      </c>
      <c r="O213" s="8">
        <f t="shared" si="94"/>
        <v>12</v>
      </c>
      <c r="P213" s="8" t="s">
        <v>146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9.5" customHeight="1">
      <c r="A214" s="1"/>
      <c r="B214" s="5">
        <v>198</v>
      </c>
      <c r="C214" s="5" t="s">
        <v>89</v>
      </c>
      <c r="D214" s="5" t="s">
        <v>107</v>
      </c>
      <c r="E214" s="5">
        <v>31</v>
      </c>
      <c r="F214" s="5">
        <v>12</v>
      </c>
      <c r="G214" s="5" t="s">
        <v>195</v>
      </c>
      <c r="H214" s="5" t="str">
        <f t="shared" si="50"/>
        <v xml:space="preserve"> padlet school 31 User 12 Month (기존계정갱신)</v>
      </c>
      <c r="I214" s="6">
        <v>4646900</v>
      </c>
      <c r="J214" s="7" t="str">
        <f t="shared" ref="J214:L214" si="227">C214</f>
        <v>padlet</v>
      </c>
      <c r="K214" s="7" t="str">
        <f t="shared" si="227"/>
        <v>school</v>
      </c>
      <c r="L214" s="7">
        <f t="shared" si="227"/>
        <v>31</v>
      </c>
      <c r="M214" s="8">
        <f t="shared" si="145"/>
        <v>3100</v>
      </c>
      <c r="N214" s="8" t="str">
        <f t="shared" si="86"/>
        <v>yearly</v>
      </c>
      <c r="O214" s="8">
        <f t="shared" si="94"/>
        <v>12</v>
      </c>
      <c r="P214" s="8" t="s">
        <v>146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9.5" customHeight="1">
      <c r="A215" s="1"/>
      <c r="B215" s="5">
        <v>199</v>
      </c>
      <c r="C215" s="5" t="s">
        <v>89</v>
      </c>
      <c r="D215" s="5" t="s">
        <v>107</v>
      </c>
      <c r="E215" s="5">
        <v>32</v>
      </c>
      <c r="F215" s="5">
        <v>12</v>
      </c>
      <c r="G215" s="5" t="s">
        <v>195</v>
      </c>
      <c r="H215" s="5" t="str">
        <f t="shared" si="50"/>
        <v xml:space="preserve"> padlet school 32 User 12 Month (기존계정갱신)</v>
      </c>
      <c r="I215" s="6">
        <v>4796800</v>
      </c>
      <c r="J215" s="7" t="str">
        <f t="shared" ref="J215:L215" si="228">C215</f>
        <v>padlet</v>
      </c>
      <c r="K215" s="7" t="str">
        <f t="shared" si="228"/>
        <v>school</v>
      </c>
      <c r="L215" s="7">
        <f t="shared" si="228"/>
        <v>32</v>
      </c>
      <c r="M215" s="8">
        <f t="shared" si="145"/>
        <v>3200</v>
      </c>
      <c r="N215" s="8" t="str">
        <f t="shared" si="86"/>
        <v>yearly</v>
      </c>
      <c r="O215" s="8">
        <f t="shared" si="94"/>
        <v>12</v>
      </c>
      <c r="P215" s="8" t="s">
        <v>146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9.5" customHeight="1">
      <c r="A216" s="1"/>
      <c r="B216" s="5">
        <v>200</v>
      </c>
      <c r="C216" s="5" t="s">
        <v>89</v>
      </c>
      <c r="D216" s="5" t="s">
        <v>107</v>
      </c>
      <c r="E216" s="5">
        <v>33</v>
      </c>
      <c r="F216" s="5">
        <v>12</v>
      </c>
      <c r="G216" s="5" t="s">
        <v>195</v>
      </c>
      <c r="H216" s="5" t="str">
        <f t="shared" si="50"/>
        <v xml:space="preserve"> padlet school 33 User 12 Month (기존계정갱신)</v>
      </c>
      <c r="I216" s="6">
        <v>4946700</v>
      </c>
      <c r="J216" s="7" t="str">
        <f t="shared" ref="J216:L216" si="229">C216</f>
        <v>padlet</v>
      </c>
      <c r="K216" s="7" t="str">
        <f t="shared" si="229"/>
        <v>school</v>
      </c>
      <c r="L216" s="7">
        <f t="shared" si="229"/>
        <v>33</v>
      </c>
      <c r="M216" s="8">
        <f t="shared" si="145"/>
        <v>3300</v>
      </c>
      <c r="N216" s="8" t="str">
        <f t="shared" si="86"/>
        <v>yearly</v>
      </c>
      <c r="O216" s="8">
        <f t="shared" si="94"/>
        <v>12</v>
      </c>
      <c r="P216" s="8" t="s">
        <v>146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9.5" customHeight="1">
      <c r="A217" s="1"/>
      <c r="B217" s="5">
        <v>201</v>
      </c>
      <c r="C217" s="5" t="s">
        <v>89</v>
      </c>
      <c r="D217" s="5" t="s">
        <v>107</v>
      </c>
      <c r="E217" s="5">
        <v>34</v>
      </c>
      <c r="F217" s="5">
        <v>12</v>
      </c>
      <c r="G217" s="5" t="s">
        <v>195</v>
      </c>
      <c r="H217" s="5" t="str">
        <f t="shared" si="50"/>
        <v xml:space="preserve"> padlet school 34 User 12 Month (기존계정갱신)</v>
      </c>
      <c r="I217" s="6">
        <v>5096600</v>
      </c>
      <c r="J217" s="7" t="str">
        <f t="shared" ref="J217:L217" si="230">C217</f>
        <v>padlet</v>
      </c>
      <c r="K217" s="7" t="str">
        <f t="shared" si="230"/>
        <v>school</v>
      </c>
      <c r="L217" s="7">
        <f t="shared" si="230"/>
        <v>34</v>
      </c>
      <c r="M217" s="8">
        <f t="shared" si="145"/>
        <v>3400</v>
      </c>
      <c r="N217" s="8" t="str">
        <f t="shared" si="86"/>
        <v>yearly</v>
      </c>
      <c r="O217" s="8">
        <f t="shared" si="94"/>
        <v>12</v>
      </c>
      <c r="P217" s="8" t="s">
        <v>146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9.5" customHeight="1">
      <c r="A218" s="1"/>
      <c r="B218" s="5">
        <v>202</v>
      </c>
      <c r="C218" s="5" t="s">
        <v>89</v>
      </c>
      <c r="D218" s="5" t="s">
        <v>107</v>
      </c>
      <c r="E218" s="5">
        <v>35</v>
      </c>
      <c r="F218" s="5">
        <v>12</v>
      </c>
      <c r="G218" s="5" t="s">
        <v>195</v>
      </c>
      <c r="H218" s="5" t="str">
        <f t="shared" si="50"/>
        <v xml:space="preserve"> padlet school 35 User 12 Month (기존계정갱신)</v>
      </c>
      <c r="I218" s="6">
        <v>5246500</v>
      </c>
      <c r="J218" s="7" t="str">
        <f t="shared" ref="J218:L218" si="231">C218</f>
        <v>padlet</v>
      </c>
      <c r="K218" s="7" t="str">
        <f t="shared" si="231"/>
        <v>school</v>
      </c>
      <c r="L218" s="7">
        <f t="shared" si="231"/>
        <v>35</v>
      </c>
      <c r="M218" s="8">
        <f t="shared" si="145"/>
        <v>3500</v>
      </c>
      <c r="N218" s="8" t="str">
        <f t="shared" si="86"/>
        <v>yearly</v>
      </c>
      <c r="O218" s="8">
        <f t="shared" si="94"/>
        <v>12</v>
      </c>
      <c r="P218" s="8" t="s">
        <v>146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9.5" customHeight="1">
      <c r="A219" s="1"/>
      <c r="B219" s="5">
        <v>203</v>
      </c>
      <c r="C219" s="5" t="s">
        <v>89</v>
      </c>
      <c r="D219" s="5" t="s">
        <v>107</v>
      </c>
      <c r="E219" s="5">
        <v>36</v>
      </c>
      <c r="F219" s="5">
        <v>12</v>
      </c>
      <c r="G219" s="5" t="s">
        <v>195</v>
      </c>
      <c r="H219" s="5" t="str">
        <f t="shared" si="50"/>
        <v xml:space="preserve"> padlet school 36 User 12 Month (기존계정갱신)</v>
      </c>
      <c r="I219" s="6">
        <v>5396400</v>
      </c>
      <c r="J219" s="7" t="str">
        <f t="shared" ref="J219:L219" si="232">C219</f>
        <v>padlet</v>
      </c>
      <c r="K219" s="7" t="str">
        <f t="shared" si="232"/>
        <v>school</v>
      </c>
      <c r="L219" s="7">
        <f t="shared" si="232"/>
        <v>36</v>
      </c>
      <c r="M219" s="8">
        <f t="shared" si="145"/>
        <v>3600</v>
      </c>
      <c r="N219" s="8" t="str">
        <f t="shared" si="86"/>
        <v>yearly</v>
      </c>
      <c r="O219" s="8">
        <f t="shared" si="94"/>
        <v>12</v>
      </c>
      <c r="P219" s="8" t="s">
        <v>146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9.5" customHeight="1">
      <c r="A220" s="1"/>
      <c r="B220" s="5">
        <v>204</v>
      </c>
      <c r="C220" s="5" t="s">
        <v>89</v>
      </c>
      <c r="D220" s="5" t="s">
        <v>107</v>
      </c>
      <c r="E220" s="5">
        <v>37</v>
      </c>
      <c r="F220" s="5">
        <v>12</v>
      </c>
      <c r="G220" s="5" t="s">
        <v>195</v>
      </c>
      <c r="H220" s="5" t="str">
        <f t="shared" si="50"/>
        <v xml:space="preserve"> padlet school 37 User 12 Month (기존계정갱신)</v>
      </c>
      <c r="I220" s="6">
        <v>5546300</v>
      </c>
      <c r="J220" s="7" t="str">
        <f t="shared" ref="J220:L220" si="233">C220</f>
        <v>padlet</v>
      </c>
      <c r="K220" s="7" t="str">
        <f t="shared" si="233"/>
        <v>school</v>
      </c>
      <c r="L220" s="7">
        <f t="shared" si="233"/>
        <v>37</v>
      </c>
      <c r="M220" s="8">
        <f t="shared" si="145"/>
        <v>3700</v>
      </c>
      <c r="N220" s="8" t="str">
        <f t="shared" si="86"/>
        <v>yearly</v>
      </c>
      <c r="O220" s="8">
        <f t="shared" si="94"/>
        <v>12</v>
      </c>
      <c r="P220" s="8" t="s">
        <v>146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9.5" customHeight="1">
      <c r="A221" s="1"/>
      <c r="B221" s="5">
        <v>205</v>
      </c>
      <c r="C221" s="5" t="s">
        <v>89</v>
      </c>
      <c r="D221" s="5" t="s">
        <v>107</v>
      </c>
      <c r="E221" s="5">
        <v>38</v>
      </c>
      <c r="F221" s="5">
        <v>12</v>
      </c>
      <c r="G221" s="5" t="s">
        <v>195</v>
      </c>
      <c r="H221" s="5" t="str">
        <f t="shared" si="50"/>
        <v xml:space="preserve"> padlet school 38 User 12 Month (기존계정갱신)</v>
      </c>
      <c r="I221" s="6">
        <v>5696200</v>
      </c>
      <c r="J221" s="7" t="str">
        <f t="shared" ref="J221:L221" si="234">C221</f>
        <v>padlet</v>
      </c>
      <c r="K221" s="7" t="str">
        <f t="shared" si="234"/>
        <v>school</v>
      </c>
      <c r="L221" s="7">
        <f t="shared" si="234"/>
        <v>38</v>
      </c>
      <c r="M221" s="8">
        <f t="shared" si="145"/>
        <v>3800</v>
      </c>
      <c r="N221" s="8" t="str">
        <f t="shared" si="86"/>
        <v>yearly</v>
      </c>
      <c r="O221" s="8">
        <f t="shared" si="94"/>
        <v>12</v>
      </c>
      <c r="P221" s="8" t="s">
        <v>146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9.5" customHeight="1">
      <c r="A222" s="1"/>
      <c r="B222" s="5">
        <v>206</v>
      </c>
      <c r="C222" s="5" t="s">
        <v>89</v>
      </c>
      <c r="D222" s="5" t="s">
        <v>107</v>
      </c>
      <c r="E222" s="5">
        <v>39</v>
      </c>
      <c r="F222" s="5">
        <v>12</v>
      </c>
      <c r="G222" s="5" t="s">
        <v>195</v>
      </c>
      <c r="H222" s="5" t="str">
        <f t="shared" si="50"/>
        <v xml:space="preserve"> padlet school 39 User 12 Month (기존계정갱신)</v>
      </c>
      <c r="I222" s="6">
        <v>5846100</v>
      </c>
      <c r="J222" s="7" t="str">
        <f t="shared" ref="J222:L222" si="235">C222</f>
        <v>padlet</v>
      </c>
      <c r="K222" s="7" t="str">
        <f t="shared" si="235"/>
        <v>school</v>
      </c>
      <c r="L222" s="7">
        <f t="shared" si="235"/>
        <v>39</v>
      </c>
      <c r="M222" s="8">
        <f t="shared" si="145"/>
        <v>3900</v>
      </c>
      <c r="N222" s="8" t="str">
        <f t="shared" si="86"/>
        <v>yearly</v>
      </c>
      <c r="O222" s="8">
        <f t="shared" si="94"/>
        <v>12</v>
      </c>
      <c r="P222" s="8" t="s">
        <v>146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9.5" customHeight="1">
      <c r="A223" s="1"/>
      <c r="B223" s="5">
        <v>207</v>
      </c>
      <c r="C223" s="5" t="s">
        <v>89</v>
      </c>
      <c r="D223" s="5" t="s">
        <v>107</v>
      </c>
      <c r="E223" s="5">
        <v>40</v>
      </c>
      <c r="F223" s="5">
        <v>12</v>
      </c>
      <c r="G223" s="5" t="s">
        <v>195</v>
      </c>
      <c r="H223" s="5" t="str">
        <f t="shared" si="50"/>
        <v xml:space="preserve"> padlet school 40 User 12 Month (기존계정갱신)</v>
      </c>
      <c r="I223" s="6">
        <v>5996000</v>
      </c>
      <c r="J223" s="7" t="str">
        <f t="shared" ref="J223:L223" si="236">C223</f>
        <v>padlet</v>
      </c>
      <c r="K223" s="7" t="str">
        <f t="shared" si="236"/>
        <v>school</v>
      </c>
      <c r="L223" s="7">
        <f t="shared" si="236"/>
        <v>40</v>
      </c>
      <c r="M223" s="8">
        <f t="shared" si="145"/>
        <v>4000</v>
      </c>
      <c r="N223" s="8" t="str">
        <f t="shared" si="86"/>
        <v>yearly</v>
      </c>
      <c r="O223" s="8">
        <f t="shared" si="94"/>
        <v>12</v>
      </c>
      <c r="P223" s="8" t="s">
        <v>146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9.5" customHeight="1">
      <c r="A224" s="1"/>
      <c r="B224" s="5">
        <v>208</v>
      </c>
      <c r="C224" s="5" t="s">
        <v>89</v>
      </c>
      <c r="D224" s="5" t="s">
        <v>107</v>
      </c>
      <c r="E224" s="5">
        <v>41</v>
      </c>
      <c r="F224" s="5">
        <v>12</v>
      </c>
      <c r="G224" s="5" t="s">
        <v>195</v>
      </c>
      <c r="H224" s="5" t="str">
        <f t="shared" si="50"/>
        <v xml:space="preserve"> padlet school 41 User 12 Month (기존계정갱신)</v>
      </c>
      <c r="I224" s="6">
        <v>6145900</v>
      </c>
      <c r="J224" s="7" t="str">
        <f t="shared" ref="J224:L224" si="237">C224</f>
        <v>padlet</v>
      </c>
      <c r="K224" s="7" t="str">
        <f t="shared" si="237"/>
        <v>school</v>
      </c>
      <c r="L224" s="7">
        <f t="shared" si="237"/>
        <v>41</v>
      </c>
      <c r="M224" s="8">
        <f t="shared" si="145"/>
        <v>4100</v>
      </c>
      <c r="N224" s="8" t="str">
        <f t="shared" si="86"/>
        <v>yearly</v>
      </c>
      <c r="O224" s="8">
        <f t="shared" si="94"/>
        <v>12</v>
      </c>
      <c r="P224" s="8" t="s">
        <v>146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9.5" customHeight="1">
      <c r="A225" s="1"/>
      <c r="B225" s="5">
        <v>209</v>
      </c>
      <c r="C225" s="5" t="s">
        <v>89</v>
      </c>
      <c r="D225" s="5" t="s">
        <v>107</v>
      </c>
      <c r="E225" s="5">
        <v>42</v>
      </c>
      <c r="F225" s="5">
        <v>12</v>
      </c>
      <c r="G225" s="5" t="s">
        <v>195</v>
      </c>
      <c r="H225" s="5" t="str">
        <f t="shared" si="50"/>
        <v xml:space="preserve"> padlet school 42 User 12 Month (기존계정갱신)</v>
      </c>
      <c r="I225" s="6">
        <v>6295800</v>
      </c>
      <c r="J225" s="7" t="str">
        <f t="shared" ref="J225:L225" si="238">C225</f>
        <v>padlet</v>
      </c>
      <c r="K225" s="7" t="str">
        <f t="shared" si="238"/>
        <v>school</v>
      </c>
      <c r="L225" s="7">
        <f t="shared" si="238"/>
        <v>42</v>
      </c>
      <c r="M225" s="8">
        <f t="shared" si="145"/>
        <v>4200</v>
      </c>
      <c r="N225" s="8" t="str">
        <f t="shared" si="86"/>
        <v>yearly</v>
      </c>
      <c r="O225" s="8">
        <f t="shared" si="94"/>
        <v>12</v>
      </c>
      <c r="P225" s="8" t="s">
        <v>146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9.5" customHeight="1">
      <c r="A226" s="1"/>
      <c r="B226" s="5">
        <v>210</v>
      </c>
      <c r="C226" s="5" t="s">
        <v>89</v>
      </c>
      <c r="D226" s="5" t="s">
        <v>107</v>
      </c>
      <c r="E226" s="5">
        <v>43</v>
      </c>
      <c r="F226" s="5">
        <v>12</v>
      </c>
      <c r="G226" s="5" t="s">
        <v>195</v>
      </c>
      <c r="H226" s="5" t="str">
        <f t="shared" si="50"/>
        <v xml:space="preserve"> padlet school 43 User 12 Month (기존계정갱신)</v>
      </c>
      <c r="I226" s="6">
        <v>6445700</v>
      </c>
      <c r="J226" s="7" t="str">
        <f t="shared" ref="J226:L226" si="239">C226</f>
        <v>padlet</v>
      </c>
      <c r="K226" s="7" t="str">
        <f t="shared" si="239"/>
        <v>school</v>
      </c>
      <c r="L226" s="7">
        <f t="shared" si="239"/>
        <v>43</v>
      </c>
      <c r="M226" s="8">
        <f t="shared" si="145"/>
        <v>4300</v>
      </c>
      <c r="N226" s="8" t="str">
        <f t="shared" si="86"/>
        <v>yearly</v>
      </c>
      <c r="O226" s="8">
        <f t="shared" si="94"/>
        <v>12</v>
      </c>
      <c r="P226" s="8" t="s">
        <v>146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9.5" customHeight="1">
      <c r="A227" s="1"/>
      <c r="B227" s="5">
        <v>211</v>
      </c>
      <c r="C227" s="5" t="s">
        <v>89</v>
      </c>
      <c r="D227" s="5" t="s">
        <v>107</v>
      </c>
      <c r="E227" s="5">
        <v>44</v>
      </c>
      <c r="F227" s="5">
        <v>12</v>
      </c>
      <c r="G227" s="5" t="s">
        <v>195</v>
      </c>
      <c r="H227" s="5" t="str">
        <f t="shared" si="50"/>
        <v xml:space="preserve"> padlet school 44 User 12 Month (기존계정갱신)</v>
      </c>
      <c r="I227" s="6">
        <v>6595600</v>
      </c>
      <c r="J227" s="7" t="str">
        <f t="shared" ref="J227:L227" si="240">C227</f>
        <v>padlet</v>
      </c>
      <c r="K227" s="7" t="str">
        <f t="shared" si="240"/>
        <v>school</v>
      </c>
      <c r="L227" s="7">
        <f t="shared" si="240"/>
        <v>44</v>
      </c>
      <c r="M227" s="8">
        <f t="shared" si="145"/>
        <v>4400</v>
      </c>
      <c r="N227" s="8" t="str">
        <f t="shared" si="86"/>
        <v>yearly</v>
      </c>
      <c r="O227" s="8">
        <f t="shared" si="94"/>
        <v>12</v>
      </c>
      <c r="P227" s="8" t="s">
        <v>146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9.5" customHeight="1">
      <c r="A228" s="1"/>
      <c r="B228" s="5">
        <v>212</v>
      </c>
      <c r="C228" s="5" t="s">
        <v>89</v>
      </c>
      <c r="D228" s="5" t="s">
        <v>107</v>
      </c>
      <c r="E228" s="5">
        <v>45</v>
      </c>
      <c r="F228" s="5">
        <v>12</v>
      </c>
      <c r="G228" s="5" t="s">
        <v>195</v>
      </c>
      <c r="H228" s="5" t="str">
        <f t="shared" si="50"/>
        <v xml:space="preserve"> padlet school 45 User 12 Month (기존계정갱신)</v>
      </c>
      <c r="I228" s="6">
        <v>6745500</v>
      </c>
      <c r="J228" s="7" t="str">
        <f t="shared" ref="J228:L228" si="241">C228</f>
        <v>padlet</v>
      </c>
      <c r="K228" s="7" t="str">
        <f t="shared" si="241"/>
        <v>school</v>
      </c>
      <c r="L228" s="7">
        <f t="shared" si="241"/>
        <v>45</v>
      </c>
      <c r="M228" s="8">
        <f t="shared" si="145"/>
        <v>4500</v>
      </c>
      <c r="N228" s="8" t="str">
        <f t="shared" si="86"/>
        <v>yearly</v>
      </c>
      <c r="O228" s="8">
        <f t="shared" si="94"/>
        <v>12</v>
      </c>
      <c r="P228" s="8" t="s">
        <v>146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9.5" customHeight="1">
      <c r="A229" s="1"/>
      <c r="B229" s="5">
        <v>213</v>
      </c>
      <c r="C229" s="5" t="s">
        <v>89</v>
      </c>
      <c r="D229" s="5" t="s">
        <v>107</v>
      </c>
      <c r="E229" s="5">
        <v>46</v>
      </c>
      <c r="F229" s="5">
        <v>12</v>
      </c>
      <c r="G229" s="5" t="s">
        <v>195</v>
      </c>
      <c r="H229" s="5" t="str">
        <f t="shared" si="50"/>
        <v xml:space="preserve"> padlet school 46 User 12 Month (기존계정갱신)</v>
      </c>
      <c r="I229" s="6">
        <v>6895400</v>
      </c>
      <c r="J229" s="7" t="str">
        <f t="shared" ref="J229:L229" si="242">C229</f>
        <v>padlet</v>
      </c>
      <c r="K229" s="7" t="str">
        <f t="shared" si="242"/>
        <v>school</v>
      </c>
      <c r="L229" s="7">
        <f t="shared" si="242"/>
        <v>46</v>
      </c>
      <c r="M229" s="8">
        <f t="shared" si="145"/>
        <v>4600</v>
      </c>
      <c r="N229" s="8" t="str">
        <f t="shared" si="86"/>
        <v>yearly</v>
      </c>
      <c r="O229" s="8">
        <f t="shared" si="94"/>
        <v>12</v>
      </c>
      <c r="P229" s="8" t="s">
        <v>146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9.5" customHeight="1">
      <c r="A230" s="1"/>
      <c r="B230" s="5">
        <v>214</v>
      </c>
      <c r="C230" s="5" t="s">
        <v>89</v>
      </c>
      <c r="D230" s="5" t="s">
        <v>107</v>
      </c>
      <c r="E230" s="5">
        <v>47</v>
      </c>
      <c r="F230" s="5">
        <v>12</v>
      </c>
      <c r="G230" s="5" t="s">
        <v>195</v>
      </c>
      <c r="H230" s="5" t="str">
        <f t="shared" si="50"/>
        <v xml:space="preserve"> padlet school 47 User 12 Month (기존계정갱신)</v>
      </c>
      <c r="I230" s="6">
        <v>7045300</v>
      </c>
      <c r="J230" s="7" t="str">
        <f t="shared" ref="J230:L230" si="243">C230</f>
        <v>padlet</v>
      </c>
      <c r="K230" s="7" t="str">
        <f t="shared" si="243"/>
        <v>school</v>
      </c>
      <c r="L230" s="7">
        <f t="shared" si="243"/>
        <v>47</v>
      </c>
      <c r="M230" s="8">
        <f t="shared" si="145"/>
        <v>4700</v>
      </c>
      <c r="N230" s="8" t="str">
        <f t="shared" si="86"/>
        <v>yearly</v>
      </c>
      <c r="O230" s="8">
        <f t="shared" si="94"/>
        <v>12</v>
      </c>
      <c r="P230" s="8" t="s">
        <v>146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9.5" customHeight="1">
      <c r="A231" s="1"/>
      <c r="B231" s="5">
        <v>215</v>
      </c>
      <c r="C231" s="5" t="s">
        <v>89</v>
      </c>
      <c r="D231" s="5" t="s">
        <v>107</v>
      </c>
      <c r="E231" s="5">
        <v>48</v>
      </c>
      <c r="F231" s="5">
        <v>12</v>
      </c>
      <c r="G231" s="5" t="s">
        <v>195</v>
      </c>
      <c r="H231" s="5" t="str">
        <f t="shared" si="50"/>
        <v xml:space="preserve"> padlet school 48 User 12 Month (기존계정갱신)</v>
      </c>
      <c r="I231" s="6">
        <v>7195200</v>
      </c>
      <c r="J231" s="7" t="str">
        <f t="shared" ref="J231:L231" si="244">C231</f>
        <v>padlet</v>
      </c>
      <c r="K231" s="7" t="str">
        <f t="shared" si="244"/>
        <v>school</v>
      </c>
      <c r="L231" s="7">
        <f t="shared" si="244"/>
        <v>48</v>
      </c>
      <c r="M231" s="8">
        <f t="shared" si="145"/>
        <v>4800</v>
      </c>
      <c r="N231" s="8" t="str">
        <f t="shared" si="86"/>
        <v>yearly</v>
      </c>
      <c r="O231" s="8">
        <f t="shared" si="94"/>
        <v>12</v>
      </c>
      <c r="P231" s="8" t="s">
        <v>146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9.5" customHeight="1">
      <c r="A232" s="1"/>
      <c r="B232" s="5">
        <v>216</v>
      </c>
      <c r="C232" s="5" t="s">
        <v>89</v>
      </c>
      <c r="D232" s="5" t="s">
        <v>107</v>
      </c>
      <c r="E232" s="5">
        <v>49</v>
      </c>
      <c r="F232" s="5">
        <v>12</v>
      </c>
      <c r="G232" s="5" t="s">
        <v>195</v>
      </c>
      <c r="H232" s="5" t="str">
        <f t="shared" si="50"/>
        <v xml:space="preserve"> padlet school 49 User 12 Month (기존계정갱신)</v>
      </c>
      <c r="I232" s="6">
        <v>7345100</v>
      </c>
      <c r="J232" s="7" t="str">
        <f t="shared" ref="J232:L232" si="245">C232</f>
        <v>padlet</v>
      </c>
      <c r="K232" s="7" t="str">
        <f t="shared" si="245"/>
        <v>school</v>
      </c>
      <c r="L232" s="7">
        <f t="shared" si="245"/>
        <v>49</v>
      </c>
      <c r="M232" s="8">
        <f t="shared" si="145"/>
        <v>4900</v>
      </c>
      <c r="N232" s="8" t="str">
        <f t="shared" si="86"/>
        <v>yearly</v>
      </c>
      <c r="O232" s="8">
        <f t="shared" si="94"/>
        <v>12</v>
      </c>
      <c r="P232" s="8" t="s">
        <v>146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9.5" customHeight="1">
      <c r="A233" s="1"/>
      <c r="B233" s="5">
        <v>217</v>
      </c>
      <c r="C233" s="5" t="s">
        <v>89</v>
      </c>
      <c r="D233" s="5" t="s">
        <v>107</v>
      </c>
      <c r="E233" s="5">
        <v>50</v>
      </c>
      <c r="F233" s="5">
        <v>12</v>
      </c>
      <c r="G233" s="5" t="s">
        <v>195</v>
      </c>
      <c r="H233" s="5" t="str">
        <f t="shared" si="50"/>
        <v xml:space="preserve"> padlet school 50 User 12 Month (기존계정갱신)</v>
      </c>
      <c r="I233" s="6">
        <v>7495000</v>
      </c>
      <c r="J233" s="7" t="str">
        <f t="shared" ref="J233:L233" si="246">C233</f>
        <v>padlet</v>
      </c>
      <c r="K233" s="7" t="str">
        <f t="shared" si="246"/>
        <v>school</v>
      </c>
      <c r="L233" s="7">
        <f t="shared" si="246"/>
        <v>50</v>
      </c>
      <c r="M233" s="8">
        <f t="shared" si="145"/>
        <v>5000</v>
      </c>
      <c r="N233" s="8" t="str">
        <f t="shared" si="86"/>
        <v>yearly</v>
      </c>
      <c r="O233" s="8">
        <f t="shared" si="94"/>
        <v>12</v>
      </c>
      <c r="P233" s="8" t="s">
        <v>146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9.5" customHeight="1">
      <c r="A234" s="1"/>
      <c r="B234" s="5">
        <v>218</v>
      </c>
      <c r="C234" s="5" t="s">
        <v>89</v>
      </c>
      <c r="D234" s="5" t="s">
        <v>107</v>
      </c>
      <c r="E234" s="5">
        <v>51</v>
      </c>
      <c r="F234" s="5">
        <v>12</v>
      </c>
      <c r="G234" s="5" t="s">
        <v>195</v>
      </c>
      <c r="H234" s="5" t="str">
        <f t="shared" si="50"/>
        <v xml:space="preserve"> padlet school 51 User 12 Month (기존계정갱신)</v>
      </c>
      <c r="I234" s="6">
        <v>7644900</v>
      </c>
      <c r="J234" s="7" t="str">
        <f t="shared" ref="J234:L234" si="247">C234</f>
        <v>padlet</v>
      </c>
      <c r="K234" s="7" t="str">
        <f t="shared" si="247"/>
        <v>school</v>
      </c>
      <c r="L234" s="7">
        <f t="shared" si="247"/>
        <v>51</v>
      </c>
      <c r="M234" s="8">
        <f t="shared" si="145"/>
        <v>5100</v>
      </c>
      <c r="N234" s="8" t="str">
        <f t="shared" si="86"/>
        <v>yearly</v>
      </c>
      <c r="O234" s="8">
        <f t="shared" si="94"/>
        <v>12</v>
      </c>
      <c r="P234" s="8" t="s">
        <v>146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9.5" customHeight="1">
      <c r="A235" s="1"/>
      <c r="B235" s="5">
        <v>219</v>
      </c>
      <c r="C235" s="5" t="s">
        <v>89</v>
      </c>
      <c r="D235" s="5" t="s">
        <v>107</v>
      </c>
      <c r="E235" s="5">
        <v>52</v>
      </c>
      <c r="F235" s="5">
        <v>12</v>
      </c>
      <c r="G235" s="5" t="s">
        <v>195</v>
      </c>
      <c r="H235" s="5" t="str">
        <f t="shared" si="50"/>
        <v xml:space="preserve"> padlet school 52 User 12 Month (기존계정갱신)</v>
      </c>
      <c r="I235" s="6">
        <v>7794800</v>
      </c>
      <c r="J235" s="7" t="str">
        <f t="shared" ref="J235:L235" si="248">C235</f>
        <v>padlet</v>
      </c>
      <c r="K235" s="7" t="str">
        <f t="shared" si="248"/>
        <v>school</v>
      </c>
      <c r="L235" s="7">
        <f t="shared" si="248"/>
        <v>52</v>
      </c>
      <c r="M235" s="8">
        <f t="shared" si="145"/>
        <v>5200</v>
      </c>
      <c r="N235" s="8" t="str">
        <f t="shared" si="86"/>
        <v>yearly</v>
      </c>
      <c r="O235" s="8">
        <f t="shared" si="94"/>
        <v>12</v>
      </c>
      <c r="P235" s="8" t="s">
        <v>146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9.5" customHeight="1">
      <c r="A236" s="1"/>
      <c r="B236" s="5">
        <v>220</v>
      </c>
      <c r="C236" s="5" t="s">
        <v>89</v>
      </c>
      <c r="D236" s="5" t="s">
        <v>107</v>
      </c>
      <c r="E236" s="5">
        <v>53</v>
      </c>
      <c r="F236" s="5">
        <v>12</v>
      </c>
      <c r="G236" s="5" t="s">
        <v>195</v>
      </c>
      <c r="H236" s="5" t="str">
        <f t="shared" si="50"/>
        <v xml:space="preserve"> padlet school 53 User 12 Month (기존계정갱신)</v>
      </c>
      <c r="I236" s="6">
        <v>7944700</v>
      </c>
      <c r="J236" s="7" t="str">
        <f t="shared" ref="J236:L236" si="249">C236</f>
        <v>padlet</v>
      </c>
      <c r="K236" s="7" t="str">
        <f t="shared" si="249"/>
        <v>school</v>
      </c>
      <c r="L236" s="7">
        <f t="shared" si="249"/>
        <v>53</v>
      </c>
      <c r="M236" s="8">
        <f t="shared" si="145"/>
        <v>5300</v>
      </c>
      <c r="N236" s="8" t="str">
        <f t="shared" si="86"/>
        <v>yearly</v>
      </c>
      <c r="O236" s="8">
        <f t="shared" si="94"/>
        <v>12</v>
      </c>
      <c r="P236" s="8" t="s">
        <v>146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9.5" customHeight="1">
      <c r="A237" s="1"/>
      <c r="B237" s="5">
        <v>221</v>
      </c>
      <c r="C237" s="5" t="s">
        <v>89</v>
      </c>
      <c r="D237" s="5" t="s">
        <v>107</v>
      </c>
      <c r="E237" s="5">
        <v>54</v>
      </c>
      <c r="F237" s="5">
        <v>12</v>
      </c>
      <c r="G237" s="5" t="s">
        <v>195</v>
      </c>
      <c r="H237" s="5" t="str">
        <f t="shared" si="50"/>
        <v xml:space="preserve"> padlet school 54 User 12 Month (기존계정갱신)</v>
      </c>
      <c r="I237" s="6">
        <v>8094600</v>
      </c>
      <c r="J237" s="7" t="str">
        <f t="shared" ref="J237:L237" si="250">C237</f>
        <v>padlet</v>
      </c>
      <c r="K237" s="7" t="str">
        <f t="shared" si="250"/>
        <v>school</v>
      </c>
      <c r="L237" s="7">
        <f t="shared" si="250"/>
        <v>54</v>
      </c>
      <c r="M237" s="8">
        <f t="shared" si="145"/>
        <v>5400</v>
      </c>
      <c r="N237" s="8" t="str">
        <f t="shared" si="86"/>
        <v>yearly</v>
      </c>
      <c r="O237" s="8">
        <f t="shared" si="94"/>
        <v>12</v>
      </c>
      <c r="P237" s="8" t="s">
        <v>146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9.5" customHeight="1">
      <c r="A238" s="1"/>
      <c r="B238" s="5">
        <v>222</v>
      </c>
      <c r="C238" s="5" t="s">
        <v>89</v>
      </c>
      <c r="D238" s="5" t="s">
        <v>107</v>
      </c>
      <c r="E238" s="5">
        <v>55</v>
      </c>
      <c r="F238" s="5">
        <v>12</v>
      </c>
      <c r="G238" s="5" t="s">
        <v>195</v>
      </c>
      <c r="H238" s="5" t="str">
        <f t="shared" si="50"/>
        <v xml:space="preserve"> padlet school 55 User 12 Month (기존계정갱신)</v>
      </c>
      <c r="I238" s="6">
        <v>8244500</v>
      </c>
      <c r="J238" s="7" t="str">
        <f t="shared" ref="J238:L238" si="251">C238</f>
        <v>padlet</v>
      </c>
      <c r="K238" s="7" t="str">
        <f t="shared" si="251"/>
        <v>school</v>
      </c>
      <c r="L238" s="7">
        <f t="shared" si="251"/>
        <v>55</v>
      </c>
      <c r="M238" s="8">
        <f t="shared" si="145"/>
        <v>5500</v>
      </c>
      <c r="N238" s="8" t="str">
        <f t="shared" si="86"/>
        <v>yearly</v>
      </c>
      <c r="O238" s="8">
        <f t="shared" si="94"/>
        <v>12</v>
      </c>
      <c r="P238" s="8" t="s">
        <v>146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9.5" customHeight="1">
      <c r="A239" s="1"/>
      <c r="B239" s="5">
        <v>223</v>
      </c>
      <c r="C239" s="5" t="s">
        <v>89</v>
      </c>
      <c r="D239" s="5" t="s">
        <v>107</v>
      </c>
      <c r="E239" s="5">
        <v>56</v>
      </c>
      <c r="F239" s="5">
        <v>12</v>
      </c>
      <c r="G239" s="5" t="s">
        <v>195</v>
      </c>
      <c r="H239" s="5" t="str">
        <f t="shared" si="50"/>
        <v xml:space="preserve"> padlet school 56 User 12 Month (기존계정갱신)</v>
      </c>
      <c r="I239" s="6">
        <v>8394400</v>
      </c>
      <c r="J239" s="7" t="str">
        <f t="shared" ref="J239:L239" si="252">C239</f>
        <v>padlet</v>
      </c>
      <c r="K239" s="7" t="str">
        <f t="shared" si="252"/>
        <v>school</v>
      </c>
      <c r="L239" s="7">
        <f t="shared" si="252"/>
        <v>56</v>
      </c>
      <c r="M239" s="8">
        <f t="shared" si="145"/>
        <v>5600</v>
      </c>
      <c r="N239" s="8" t="str">
        <f t="shared" si="86"/>
        <v>yearly</v>
      </c>
      <c r="O239" s="8">
        <f t="shared" si="94"/>
        <v>12</v>
      </c>
      <c r="P239" s="8" t="s">
        <v>146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9.5" customHeight="1">
      <c r="A240" s="1"/>
      <c r="B240" s="5">
        <v>224</v>
      </c>
      <c r="C240" s="5" t="s">
        <v>89</v>
      </c>
      <c r="D240" s="5" t="s">
        <v>107</v>
      </c>
      <c r="E240" s="5">
        <v>57</v>
      </c>
      <c r="F240" s="5">
        <v>12</v>
      </c>
      <c r="G240" s="5" t="s">
        <v>195</v>
      </c>
      <c r="H240" s="5" t="str">
        <f t="shared" si="50"/>
        <v xml:space="preserve"> padlet school 57 User 12 Month (기존계정갱신)</v>
      </c>
      <c r="I240" s="6">
        <v>8544300</v>
      </c>
      <c r="J240" s="7" t="str">
        <f t="shared" ref="J240:L240" si="253">C240</f>
        <v>padlet</v>
      </c>
      <c r="K240" s="7" t="str">
        <f t="shared" si="253"/>
        <v>school</v>
      </c>
      <c r="L240" s="7">
        <f t="shared" si="253"/>
        <v>57</v>
      </c>
      <c r="M240" s="8">
        <f t="shared" si="145"/>
        <v>5700</v>
      </c>
      <c r="N240" s="8" t="str">
        <f t="shared" si="86"/>
        <v>yearly</v>
      </c>
      <c r="O240" s="8">
        <f t="shared" si="94"/>
        <v>12</v>
      </c>
      <c r="P240" s="8" t="s">
        <v>146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9.5" customHeight="1">
      <c r="A241" s="1"/>
      <c r="B241" s="5">
        <v>225</v>
      </c>
      <c r="C241" s="5" t="s">
        <v>89</v>
      </c>
      <c r="D241" s="5" t="s">
        <v>107</v>
      </c>
      <c r="E241" s="5">
        <v>58</v>
      </c>
      <c r="F241" s="5">
        <v>12</v>
      </c>
      <c r="G241" s="5" t="s">
        <v>195</v>
      </c>
      <c r="H241" s="5" t="str">
        <f t="shared" si="50"/>
        <v xml:space="preserve"> padlet school 58 User 12 Month (기존계정갱신)</v>
      </c>
      <c r="I241" s="6">
        <v>8694200</v>
      </c>
      <c r="J241" s="7" t="str">
        <f t="shared" ref="J241:L241" si="254">C241</f>
        <v>padlet</v>
      </c>
      <c r="K241" s="7" t="str">
        <f t="shared" si="254"/>
        <v>school</v>
      </c>
      <c r="L241" s="7">
        <f t="shared" si="254"/>
        <v>58</v>
      </c>
      <c r="M241" s="8">
        <f t="shared" si="145"/>
        <v>5800</v>
      </c>
      <c r="N241" s="8" t="str">
        <f t="shared" si="86"/>
        <v>yearly</v>
      </c>
      <c r="O241" s="8">
        <f t="shared" si="94"/>
        <v>12</v>
      </c>
      <c r="P241" s="8" t="s">
        <v>146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9.5" customHeight="1">
      <c r="A242" s="1"/>
      <c r="B242" s="5">
        <v>226</v>
      </c>
      <c r="C242" s="5" t="s">
        <v>89</v>
      </c>
      <c r="D242" s="5" t="s">
        <v>107</v>
      </c>
      <c r="E242" s="5">
        <v>59</v>
      </c>
      <c r="F242" s="5">
        <v>12</v>
      </c>
      <c r="G242" s="5" t="s">
        <v>195</v>
      </c>
      <c r="H242" s="5" t="str">
        <f t="shared" si="50"/>
        <v xml:space="preserve"> padlet school 59 User 12 Month (기존계정갱신)</v>
      </c>
      <c r="I242" s="6">
        <v>8844100</v>
      </c>
      <c r="J242" s="7" t="str">
        <f t="shared" ref="J242:L242" si="255">C242</f>
        <v>padlet</v>
      </c>
      <c r="K242" s="7" t="str">
        <f t="shared" si="255"/>
        <v>school</v>
      </c>
      <c r="L242" s="7">
        <f t="shared" si="255"/>
        <v>59</v>
      </c>
      <c r="M242" s="8">
        <f t="shared" si="145"/>
        <v>5900</v>
      </c>
      <c r="N242" s="8" t="str">
        <f t="shared" si="86"/>
        <v>yearly</v>
      </c>
      <c r="O242" s="8">
        <f t="shared" si="94"/>
        <v>12</v>
      </c>
      <c r="P242" s="8" t="s">
        <v>146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9.5" customHeight="1">
      <c r="A243" s="1"/>
      <c r="B243" s="5">
        <v>227</v>
      </c>
      <c r="C243" s="5" t="s">
        <v>89</v>
      </c>
      <c r="D243" s="5" t="s">
        <v>107</v>
      </c>
      <c r="E243" s="5">
        <v>60</v>
      </c>
      <c r="F243" s="5">
        <v>12</v>
      </c>
      <c r="G243" s="5" t="s">
        <v>195</v>
      </c>
      <c r="H243" s="5" t="str">
        <f t="shared" si="50"/>
        <v xml:space="preserve"> padlet school 60 User 12 Month (기존계정갱신)</v>
      </c>
      <c r="I243" s="6">
        <v>8994000</v>
      </c>
      <c r="J243" s="7" t="str">
        <f t="shared" ref="J243:L243" si="256">C243</f>
        <v>padlet</v>
      </c>
      <c r="K243" s="7" t="str">
        <f t="shared" si="256"/>
        <v>school</v>
      </c>
      <c r="L243" s="7">
        <f t="shared" si="256"/>
        <v>60</v>
      </c>
      <c r="M243" s="8">
        <f t="shared" si="145"/>
        <v>6000</v>
      </c>
      <c r="N243" s="8" t="str">
        <f t="shared" si="86"/>
        <v>yearly</v>
      </c>
      <c r="O243" s="8">
        <f t="shared" si="94"/>
        <v>12</v>
      </c>
      <c r="P243" s="8" t="s">
        <v>146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9.5" customHeight="1">
      <c r="A244" s="1"/>
      <c r="B244" s="5">
        <v>228</v>
      </c>
      <c r="C244" s="5" t="s">
        <v>89</v>
      </c>
      <c r="D244" s="5" t="s">
        <v>107</v>
      </c>
      <c r="E244" s="5">
        <v>61</v>
      </c>
      <c r="F244" s="5">
        <v>12</v>
      </c>
      <c r="G244" s="5" t="s">
        <v>195</v>
      </c>
      <c r="H244" s="5" t="str">
        <f t="shared" si="50"/>
        <v xml:space="preserve"> padlet school 61 User 12 Month (기존계정갱신)</v>
      </c>
      <c r="I244" s="6">
        <v>9143900</v>
      </c>
      <c r="J244" s="7" t="str">
        <f t="shared" ref="J244:L244" si="257">C244</f>
        <v>padlet</v>
      </c>
      <c r="K244" s="7" t="str">
        <f t="shared" si="257"/>
        <v>school</v>
      </c>
      <c r="L244" s="7">
        <f t="shared" si="257"/>
        <v>61</v>
      </c>
      <c r="M244" s="8">
        <f t="shared" si="145"/>
        <v>6100</v>
      </c>
      <c r="N244" s="8" t="str">
        <f t="shared" si="86"/>
        <v>yearly</v>
      </c>
      <c r="O244" s="8">
        <f t="shared" si="94"/>
        <v>12</v>
      </c>
      <c r="P244" s="8" t="s">
        <v>146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9.5" customHeight="1">
      <c r="A245" s="1"/>
      <c r="B245" s="5">
        <v>229</v>
      </c>
      <c r="C245" s="5" t="s">
        <v>89</v>
      </c>
      <c r="D245" s="5" t="s">
        <v>107</v>
      </c>
      <c r="E245" s="5">
        <v>62</v>
      </c>
      <c r="F245" s="5">
        <v>12</v>
      </c>
      <c r="G245" s="5" t="s">
        <v>195</v>
      </c>
      <c r="H245" s="5" t="str">
        <f t="shared" si="50"/>
        <v xml:space="preserve"> padlet school 62 User 12 Month (기존계정갱신)</v>
      </c>
      <c r="I245" s="6">
        <v>9293800</v>
      </c>
      <c r="J245" s="7" t="str">
        <f t="shared" ref="J245:L245" si="258">C245</f>
        <v>padlet</v>
      </c>
      <c r="K245" s="7" t="str">
        <f t="shared" si="258"/>
        <v>school</v>
      </c>
      <c r="L245" s="7">
        <f t="shared" si="258"/>
        <v>62</v>
      </c>
      <c r="M245" s="8">
        <f t="shared" si="145"/>
        <v>6200</v>
      </c>
      <c r="N245" s="8" t="str">
        <f t="shared" si="86"/>
        <v>yearly</v>
      </c>
      <c r="O245" s="8">
        <f t="shared" si="94"/>
        <v>12</v>
      </c>
      <c r="P245" s="8" t="s">
        <v>146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9.5" customHeight="1">
      <c r="A246" s="1"/>
      <c r="B246" s="5">
        <v>230</v>
      </c>
      <c r="C246" s="5" t="s">
        <v>89</v>
      </c>
      <c r="D246" s="5" t="s">
        <v>107</v>
      </c>
      <c r="E246" s="5">
        <v>63</v>
      </c>
      <c r="F246" s="5">
        <v>12</v>
      </c>
      <c r="G246" s="5" t="s">
        <v>195</v>
      </c>
      <c r="H246" s="5" t="str">
        <f t="shared" si="50"/>
        <v xml:space="preserve"> padlet school 63 User 12 Month (기존계정갱신)</v>
      </c>
      <c r="I246" s="6">
        <v>9443700</v>
      </c>
      <c r="J246" s="7" t="str">
        <f t="shared" ref="J246:L246" si="259">C246</f>
        <v>padlet</v>
      </c>
      <c r="K246" s="7" t="str">
        <f t="shared" si="259"/>
        <v>school</v>
      </c>
      <c r="L246" s="7">
        <f t="shared" si="259"/>
        <v>63</v>
      </c>
      <c r="M246" s="8">
        <f t="shared" si="145"/>
        <v>6300</v>
      </c>
      <c r="N246" s="8" t="str">
        <f t="shared" si="86"/>
        <v>yearly</v>
      </c>
      <c r="O246" s="8">
        <f t="shared" si="94"/>
        <v>12</v>
      </c>
      <c r="P246" s="8" t="s">
        <v>146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9.5" customHeight="1">
      <c r="A247" s="1"/>
      <c r="B247" s="5">
        <v>231</v>
      </c>
      <c r="C247" s="5" t="s">
        <v>89</v>
      </c>
      <c r="D247" s="5" t="s">
        <v>107</v>
      </c>
      <c r="E247" s="5">
        <v>64</v>
      </c>
      <c r="F247" s="5">
        <v>12</v>
      </c>
      <c r="G247" s="5" t="s">
        <v>195</v>
      </c>
      <c r="H247" s="5" t="str">
        <f t="shared" si="50"/>
        <v xml:space="preserve"> padlet school 64 User 12 Month (기존계정갱신)</v>
      </c>
      <c r="I247" s="6">
        <v>9593600</v>
      </c>
      <c r="J247" s="7" t="str">
        <f t="shared" ref="J247:L247" si="260">C247</f>
        <v>padlet</v>
      </c>
      <c r="K247" s="7" t="str">
        <f t="shared" si="260"/>
        <v>school</v>
      </c>
      <c r="L247" s="7">
        <f t="shared" si="260"/>
        <v>64</v>
      </c>
      <c r="M247" s="8">
        <f t="shared" si="145"/>
        <v>6400</v>
      </c>
      <c r="N247" s="8" t="str">
        <f t="shared" si="86"/>
        <v>yearly</v>
      </c>
      <c r="O247" s="8">
        <f t="shared" si="94"/>
        <v>12</v>
      </c>
      <c r="P247" s="8" t="s">
        <v>146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9.5" customHeight="1">
      <c r="A248" s="1"/>
      <c r="B248" s="5">
        <v>232</v>
      </c>
      <c r="C248" s="5" t="s">
        <v>89</v>
      </c>
      <c r="D248" s="5" t="s">
        <v>107</v>
      </c>
      <c r="E248" s="5">
        <v>65</v>
      </c>
      <c r="F248" s="5">
        <v>12</v>
      </c>
      <c r="G248" s="5" t="s">
        <v>195</v>
      </c>
      <c r="H248" s="5" t="str">
        <f t="shared" si="50"/>
        <v xml:space="preserve"> padlet school 65 User 12 Month (기존계정갱신)</v>
      </c>
      <c r="I248" s="6">
        <v>9743500</v>
      </c>
      <c r="J248" s="7" t="str">
        <f t="shared" ref="J248:L248" si="261">C248</f>
        <v>padlet</v>
      </c>
      <c r="K248" s="7" t="str">
        <f t="shared" si="261"/>
        <v>school</v>
      </c>
      <c r="L248" s="7">
        <f t="shared" si="261"/>
        <v>65</v>
      </c>
      <c r="M248" s="8">
        <f t="shared" si="145"/>
        <v>6500</v>
      </c>
      <c r="N248" s="8" t="str">
        <f t="shared" si="86"/>
        <v>yearly</v>
      </c>
      <c r="O248" s="8">
        <f t="shared" si="94"/>
        <v>12</v>
      </c>
      <c r="P248" s="8" t="s">
        <v>146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9.5" customHeight="1">
      <c r="A249" s="1"/>
      <c r="B249" s="5">
        <v>233</v>
      </c>
      <c r="C249" s="5" t="s">
        <v>89</v>
      </c>
      <c r="D249" s="5" t="s">
        <v>107</v>
      </c>
      <c r="E249" s="5">
        <v>66</v>
      </c>
      <c r="F249" s="5">
        <v>12</v>
      </c>
      <c r="G249" s="5" t="s">
        <v>195</v>
      </c>
      <c r="H249" s="5" t="str">
        <f t="shared" si="50"/>
        <v xml:space="preserve"> padlet school 66 User 12 Month (기존계정갱신)</v>
      </c>
      <c r="I249" s="6">
        <v>9893400</v>
      </c>
      <c r="J249" s="7" t="str">
        <f t="shared" ref="J249:L249" si="262">C249</f>
        <v>padlet</v>
      </c>
      <c r="K249" s="7" t="str">
        <f t="shared" si="262"/>
        <v>school</v>
      </c>
      <c r="L249" s="7">
        <f t="shared" si="262"/>
        <v>66</v>
      </c>
      <c r="M249" s="8">
        <f t="shared" si="145"/>
        <v>6600</v>
      </c>
      <c r="N249" s="8" t="str">
        <f t="shared" si="86"/>
        <v>yearly</v>
      </c>
      <c r="O249" s="8">
        <f t="shared" si="94"/>
        <v>12</v>
      </c>
      <c r="P249" s="8" t="s">
        <v>146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9.5" customHeight="1">
      <c r="A250" s="1"/>
      <c r="B250" s="5">
        <v>234</v>
      </c>
      <c r="C250" s="5" t="s">
        <v>89</v>
      </c>
      <c r="D250" s="5" t="s">
        <v>107</v>
      </c>
      <c r="E250" s="5">
        <v>67</v>
      </c>
      <c r="F250" s="5">
        <v>12</v>
      </c>
      <c r="G250" s="5" t="s">
        <v>195</v>
      </c>
      <c r="H250" s="5" t="str">
        <f t="shared" si="50"/>
        <v xml:space="preserve"> padlet school 67 User 12 Month (기존계정갱신)</v>
      </c>
      <c r="I250" s="6">
        <v>10043300</v>
      </c>
      <c r="J250" s="7" t="str">
        <f t="shared" ref="J250:L250" si="263">C250</f>
        <v>padlet</v>
      </c>
      <c r="K250" s="7" t="str">
        <f t="shared" si="263"/>
        <v>school</v>
      </c>
      <c r="L250" s="7">
        <f t="shared" si="263"/>
        <v>67</v>
      </c>
      <c r="M250" s="8">
        <f t="shared" si="145"/>
        <v>6700</v>
      </c>
      <c r="N250" s="8" t="str">
        <f t="shared" si="86"/>
        <v>yearly</v>
      </c>
      <c r="O250" s="8">
        <f t="shared" si="94"/>
        <v>12</v>
      </c>
      <c r="P250" s="8" t="s">
        <v>146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9.5" customHeight="1">
      <c r="A251" s="1"/>
      <c r="B251" s="5">
        <v>235</v>
      </c>
      <c r="C251" s="5" t="s">
        <v>89</v>
      </c>
      <c r="D251" s="5" t="s">
        <v>107</v>
      </c>
      <c r="E251" s="5">
        <v>68</v>
      </c>
      <c r="F251" s="5">
        <v>12</v>
      </c>
      <c r="G251" s="5" t="s">
        <v>195</v>
      </c>
      <c r="H251" s="5" t="str">
        <f t="shared" si="50"/>
        <v xml:space="preserve"> padlet school 68 User 12 Month (기존계정갱신)</v>
      </c>
      <c r="I251" s="6">
        <v>10193200</v>
      </c>
      <c r="J251" s="7" t="str">
        <f t="shared" ref="J251:L251" si="264">C251</f>
        <v>padlet</v>
      </c>
      <c r="K251" s="7" t="str">
        <f t="shared" si="264"/>
        <v>school</v>
      </c>
      <c r="L251" s="7">
        <f t="shared" si="264"/>
        <v>68</v>
      </c>
      <c r="M251" s="8">
        <f t="shared" si="145"/>
        <v>6800</v>
      </c>
      <c r="N251" s="8" t="str">
        <f t="shared" si="86"/>
        <v>yearly</v>
      </c>
      <c r="O251" s="8">
        <f t="shared" si="94"/>
        <v>12</v>
      </c>
      <c r="P251" s="8" t="s">
        <v>146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9.5" customHeight="1">
      <c r="A252" s="1"/>
      <c r="B252" s="5">
        <v>236</v>
      </c>
      <c r="C252" s="5" t="s">
        <v>89</v>
      </c>
      <c r="D252" s="5" t="s">
        <v>107</v>
      </c>
      <c r="E252" s="5">
        <v>69</v>
      </c>
      <c r="F252" s="5">
        <v>12</v>
      </c>
      <c r="G252" s="5" t="s">
        <v>195</v>
      </c>
      <c r="H252" s="5" t="str">
        <f t="shared" si="50"/>
        <v xml:space="preserve"> padlet school 69 User 12 Month (기존계정갱신)</v>
      </c>
      <c r="I252" s="6">
        <v>10343100</v>
      </c>
      <c r="J252" s="7" t="str">
        <f t="shared" ref="J252:L252" si="265">C252</f>
        <v>padlet</v>
      </c>
      <c r="K252" s="7" t="str">
        <f t="shared" si="265"/>
        <v>school</v>
      </c>
      <c r="L252" s="7">
        <f t="shared" si="265"/>
        <v>69</v>
      </c>
      <c r="M252" s="8">
        <f t="shared" si="145"/>
        <v>6900</v>
      </c>
      <c r="N252" s="8" t="str">
        <f t="shared" si="86"/>
        <v>yearly</v>
      </c>
      <c r="O252" s="8">
        <f t="shared" si="94"/>
        <v>12</v>
      </c>
      <c r="P252" s="8" t="s">
        <v>146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9.5" customHeight="1">
      <c r="A253" s="1"/>
      <c r="B253" s="5">
        <v>237</v>
      </c>
      <c r="C253" s="5" t="s">
        <v>89</v>
      </c>
      <c r="D253" s="5" t="s">
        <v>107</v>
      </c>
      <c r="E253" s="5">
        <v>70</v>
      </c>
      <c r="F253" s="5">
        <v>12</v>
      </c>
      <c r="G253" s="5" t="s">
        <v>195</v>
      </c>
      <c r="H253" s="5" t="str">
        <f t="shared" si="50"/>
        <v xml:space="preserve"> padlet school 70 User 12 Month (기존계정갱신)</v>
      </c>
      <c r="I253" s="6">
        <v>10493000</v>
      </c>
      <c r="J253" s="7" t="str">
        <f t="shared" ref="J253:L253" si="266">C253</f>
        <v>padlet</v>
      </c>
      <c r="K253" s="7" t="str">
        <f t="shared" si="266"/>
        <v>school</v>
      </c>
      <c r="L253" s="7">
        <f t="shared" si="266"/>
        <v>70</v>
      </c>
      <c r="M253" s="8">
        <f t="shared" si="145"/>
        <v>7000</v>
      </c>
      <c r="N253" s="8" t="str">
        <f t="shared" si="86"/>
        <v>yearly</v>
      </c>
      <c r="O253" s="8">
        <f t="shared" si="94"/>
        <v>12</v>
      </c>
      <c r="P253" s="8" t="s">
        <v>146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9.5" customHeight="1">
      <c r="A254" s="1"/>
      <c r="B254" s="5">
        <v>238</v>
      </c>
      <c r="C254" s="5" t="s">
        <v>66</v>
      </c>
      <c r="D254" s="5" t="s">
        <v>111</v>
      </c>
      <c r="E254" s="5">
        <v>1</v>
      </c>
      <c r="F254" s="5">
        <v>1</v>
      </c>
      <c r="G254" s="5" t="s">
        <v>95</v>
      </c>
      <c r="H254" s="5" t="str">
        <f t="shared" ref="H254:H257" si="267">CONCATENATE(" ",C254," ",D254," ",E254," User ",F254," Month"," ",G265,"")</f>
        <v xml:space="preserve"> youtube premium 1 User 1 Month </v>
      </c>
      <c r="I254" s="6">
        <v>1</v>
      </c>
      <c r="J254" s="7" t="str">
        <f t="shared" ref="J254:L254" si="268">C254</f>
        <v>youtube</v>
      </c>
      <c r="K254" s="7" t="str">
        <f t="shared" si="268"/>
        <v>premium</v>
      </c>
      <c r="L254" s="7">
        <f t="shared" si="268"/>
        <v>1</v>
      </c>
      <c r="M254" s="8">
        <v>14900</v>
      </c>
      <c r="N254" s="8" t="str">
        <f t="shared" si="86"/>
        <v>monthly</v>
      </c>
      <c r="O254" s="8">
        <f t="shared" si="94"/>
        <v>1</v>
      </c>
      <c r="P254" s="8" t="s">
        <v>144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9.5" customHeight="1">
      <c r="A255" s="1"/>
      <c r="B255" s="5">
        <v>239</v>
      </c>
      <c r="C255" s="5" t="s">
        <v>66</v>
      </c>
      <c r="D255" s="5" t="s">
        <v>111</v>
      </c>
      <c r="E255" s="5">
        <v>1</v>
      </c>
      <c r="F255" s="5">
        <v>2</v>
      </c>
      <c r="G255" s="5" t="s">
        <v>95</v>
      </c>
      <c r="H255" s="5" t="str">
        <f t="shared" si="267"/>
        <v xml:space="preserve"> youtube premium 1 User 2 Month </v>
      </c>
      <c r="I255" s="6">
        <v>1</v>
      </c>
      <c r="J255" s="7" t="str">
        <f t="shared" ref="J255:L255" si="269">C255</f>
        <v>youtube</v>
      </c>
      <c r="K255" s="7" t="str">
        <f t="shared" si="269"/>
        <v>premium</v>
      </c>
      <c r="L255" s="7">
        <f t="shared" si="269"/>
        <v>1</v>
      </c>
      <c r="M255" s="8">
        <v>14900</v>
      </c>
      <c r="N255" s="8" t="str">
        <f t="shared" si="86"/>
        <v>monthly</v>
      </c>
      <c r="O255" s="8">
        <f t="shared" si="94"/>
        <v>2</v>
      </c>
      <c r="P255" s="8" t="s">
        <v>144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9.5" customHeight="1">
      <c r="A256" s="1"/>
      <c r="B256" s="5">
        <v>240</v>
      </c>
      <c r="C256" s="5" t="s">
        <v>66</v>
      </c>
      <c r="D256" s="5" t="s">
        <v>111</v>
      </c>
      <c r="E256" s="5">
        <v>1</v>
      </c>
      <c r="F256" s="5">
        <v>3</v>
      </c>
      <c r="G256" s="5" t="s">
        <v>95</v>
      </c>
      <c r="H256" s="5" t="str">
        <f t="shared" si="267"/>
        <v xml:space="preserve"> youtube premium 1 User 3 Month </v>
      </c>
      <c r="I256" s="6">
        <v>1</v>
      </c>
      <c r="J256" s="7" t="str">
        <f t="shared" ref="J256:L256" si="270">C256</f>
        <v>youtube</v>
      </c>
      <c r="K256" s="7" t="str">
        <f t="shared" si="270"/>
        <v>premium</v>
      </c>
      <c r="L256" s="7">
        <f t="shared" si="270"/>
        <v>1</v>
      </c>
      <c r="M256" s="8">
        <v>14900</v>
      </c>
      <c r="N256" s="8" t="str">
        <f t="shared" si="86"/>
        <v>monthly</v>
      </c>
      <c r="O256" s="8">
        <f t="shared" si="94"/>
        <v>3</v>
      </c>
      <c r="P256" s="8" t="s">
        <v>144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9.5" customHeight="1">
      <c r="A257" s="1"/>
      <c r="B257" s="5">
        <v>241</v>
      </c>
      <c r="C257" s="5" t="s">
        <v>66</v>
      </c>
      <c r="D257" s="5" t="s">
        <v>111</v>
      </c>
      <c r="E257" s="5">
        <v>1</v>
      </c>
      <c r="F257" s="5">
        <v>4</v>
      </c>
      <c r="G257" s="5" t="s">
        <v>95</v>
      </c>
      <c r="H257" s="5" t="str">
        <f t="shared" si="267"/>
        <v xml:space="preserve"> youtube premium 1 User 4 Month </v>
      </c>
      <c r="I257" s="6">
        <v>1</v>
      </c>
      <c r="J257" s="7" t="str">
        <f t="shared" ref="J257:L257" si="271">C257</f>
        <v>youtube</v>
      </c>
      <c r="K257" s="7" t="str">
        <f t="shared" si="271"/>
        <v>premium</v>
      </c>
      <c r="L257" s="7">
        <f t="shared" si="271"/>
        <v>1</v>
      </c>
      <c r="M257" s="8">
        <v>14900</v>
      </c>
      <c r="N257" s="8" t="str">
        <f t="shared" si="86"/>
        <v>monthly</v>
      </c>
      <c r="O257" s="8">
        <f t="shared" si="94"/>
        <v>4</v>
      </c>
      <c r="P257" s="8" t="s">
        <v>144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9.5" customHeight="1">
      <c r="A258" s="1"/>
      <c r="B258" s="5">
        <v>242</v>
      </c>
      <c r="C258" s="5" t="s">
        <v>66</v>
      </c>
      <c r="D258" s="5" t="s">
        <v>111</v>
      </c>
      <c r="E258" s="5">
        <v>1</v>
      </c>
      <c r="F258" s="5">
        <v>5</v>
      </c>
      <c r="G258" s="5" t="s">
        <v>95</v>
      </c>
      <c r="H258" s="5" t="str">
        <f t="shared" ref="H258:H259" si="272">CONCATENATE(" ",C258," ",D258," ",E258," User ",F258," Month"," ",G268,"")</f>
        <v xml:space="preserve"> youtube premium 1 User 5 Month </v>
      </c>
      <c r="I258" s="6">
        <v>1</v>
      </c>
      <c r="J258" s="7" t="str">
        <f t="shared" ref="J258:L258" si="273">C258</f>
        <v>youtube</v>
      </c>
      <c r="K258" s="7" t="str">
        <f t="shared" si="273"/>
        <v>premium</v>
      </c>
      <c r="L258" s="7">
        <f t="shared" si="273"/>
        <v>1</v>
      </c>
      <c r="M258" s="8">
        <v>14900</v>
      </c>
      <c r="N258" s="8" t="str">
        <f t="shared" si="86"/>
        <v>monthly</v>
      </c>
      <c r="O258" s="8">
        <f t="shared" si="94"/>
        <v>5</v>
      </c>
      <c r="P258" s="8" t="s">
        <v>144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9.5" customHeight="1">
      <c r="A259" s="1"/>
      <c r="B259" s="5">
        <v>243</v>
      </c>
      <c r="C259" s="5" t="s">
        <v>66</v>
      </c>
      <c r="D259" s="5" t="s">
        <v>111</v>
      </c>
      <c r="E259" s="5">
        <v>1</v>
      </c>
      <c r="F259" s="5">
        <v>6</v>
      </c>
      <c r="G259" s="5" t="s">
        <v>95</v>
      </c>
      <c r="H259" s="5" t="str">
        <f t="shared" si="272"/>
        <v xml:space="preserve"> youtube premium 1 User 6 Month </v>
      </c>
      <c r="I259" s="6">
        <v>1</v>
      </c>
      <c r="J259" s="7" t="str">
        <f t="shared" ref="J259:L259" si="274">C259</f>
        <v>youtube</v>
      </c>
      <c r="K259" s="7" t="str">
        <f t="shared" si="274"/>
        <v>premium</v>
      </c>
      <c r="L259" s="7">
        <f t="shared" si="274"/>
        <v>1</v>
      </c>
      <c r="M259" s="8">
        <v>14900</v>
      </c>
      <c r="N259" s="8" t="str">
        <f t="shared" si="86"/>
        <v>monthly</v>
      </c>
      <c r="O259" s="8">
        <f t="shared" si="94"/>
        <v>6</v>
      </c>
      <c r="P259" s="8" t="s">
        <v>144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9.5" customHeight="1">
      <c r="A260" s="1"/>
      <c r="B260" s="5">
        <v>244</v>
      </c>
      <c r="C260" s="5" t="s">
        <v>66</v>
      </c>
      <c r="D260" s="5" t="s">
        <v>111</v>
      </c>
      <c r="E260" s="5">
        <v>1</v>
      </c>
      <c r="F260" s="5">
        <v>7</v>
      </c>
      <c r="G260" s="5"/>
      <c r="H260" s="5" t="str">
        <f t="shared" ref="H260:H263" si="275">CONCATENATE(" ",C260," ",D260," ",E260," User ",F260," Month"," ",G271,"")</f>
        <v xml:space="preserve"> youtube premium 1 User 7 Month </v>
      </c>
      <c r="I260" s="6">
        <f t="shared" ref="I260:I265" si="276">399000/12*F260</f>
        <v>232750</v>
      </c>
      <c r="J260" s="7" t="str">
        <f t="shared" ref="J260:L260" si="277">C260</f>
        <v>youtube</v>
      </c>
      <c r="K260" s="7" t="str">
        <f t="shared" si="277"/>
        <v>premium</v>
      </c>
      <c r="L260" s="7">
        <f t="shared" si="277"/>
        <v>1</v>
      </c>
      <c r="M260" s="8">
        <v>14900</v>
      </c>
      <c r="N260" s="8" t="str">
        <f t="shared" si="86"/>
        <v>monthly</v>
      </c>
      <c r="O260" s="8">
        <f t="shared" si="94"/>
        <v>7</v>
      </c>
      <c r="P260" s="8" t="s">
        <v>144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9.5" customHeight="1">
      <c r="A261" s="1"/>
      <c r="B261" s="5">
        <v>245</v>
      </c>
      <c r="C261" s="5" t="s">
        <v>66</v>
      </c>
      <c r="D261" s="5" t="s">
        <v>111</v>
      </c>
      <c r="E261" s="5">
        <v>1</v>
      </c>
      <c r="F261" s="5">
        <v>8</v>
      </c>
      <c r="G261" s="5"/>
      <c r="H261" s="5" t="str">
        <f t="shared" si="275"/>
        <v xml:space="preserve"> youtube premium 1 User 8 Month </v>
      </c>
      <c r="I261" s="6">
        <f t="shared" si="276"/>
        <v>266000</v>
      </c>
      <c r="J261" s="7" t="str">
        <f t="shared" ref="J261:L261" si="278">C261</f>
        <v>youtube</v>
      </c>
      <c r="K261" s="7" t="str">
        <f t="shared" si="278"/>
        <v>premium</v>
      </c>
      <c r="L261" s="7">
        <f t="shared" si="278"/>
        <v>1</v>
      </c>
      <c r="M261" s="8">
        <v>14900</v>
      </c>
      <c r="N261" s="8" t="str">
        <f t="shared" si="86"/>
        <v>monthly</v>
      </c>
      <c r="O261" s="8">
        <f t="shared" si="94"/>
        <v>8</v>
      </c>
      <c r="P261" s="8" t="s">
        <v>144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9.5" customHeight="1">
      <c r="A262" s="1"/>
      <c r="B262" s="5">
        <v>246</v>
      </c>
      <c r="C262" s="5" t="s">
        <v>66</v>
      </c>
      <c r="D262" s="5" t="s">
        <v>111</v>
      </c>
      <c r="E262" s="5">
        <v>1</v>
      </c>
      <c r="F262" s="5">
        <v>9</v>
      </c>
      <c r="G262" s="5"/>
      <c r="H262" s="5" t="str">
        <f t="shared" si="275"/>
        <v xml:space="preserve"> youtube premium 1 User 9 Month </v>
      </c>
      <c r="I262" s="6">
        <f t="shared" si="276"/>
        <v>299250</v>
      </c>
      <c r="J262" s="7" t="str">
        <f t="shared" ref="J262:L262" si="279">C262</f>
        <v>youtube</v>
      </c>
      <c r="K262" s="7" t="str">
        <f t="shared" si="279"/>
        <v>premium</v>
      </c>
      <c r="L262" s="7">
        <f t="shared" si="279"/>
        <v>1</v>
      </c>
      <c r="M262" s="8">
        <v>14900</v>
      </c>
      <c r="N262" s="8" t="str">
        <f t="shared" si="86"/>
        <v>monthly</v>
      </c>
      <c r="O262" s="8">
        <f t="shared" si="94"/>
        <v>9</v>
      </c>
      <c r="P262" s="8" t="s">
        <v>144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9.5" customHeight="1">
      <c r="A263" s="1"/>
      <c r="B263" s="5">
        <v>247</v>
      </c>
      <c r="C263" s="5" t="s">
        <v>66</v>
      </c>
      <c r="D263" s="5" t="s">
        <v>111</v>
      </c>
      <c r="E263" s="5">
        <v>1</v>
      </c>
      <c r="F263" s="5">
        <v>10</v>
      </c>
      <c r="G263" s="5"/>
      <c r="H263" s="5" t="str">
        <f t="shared" si="275"/>
        <v xml:space="preserve"> youtube premium 1 User 10 Month </v>
      </c>
      <c r="I263" s="6">
        <f t="shared" si="276"/>
        <v>332500</v>
      </c>
      <c r="J263" s="7" t="str">
        <f t="shared" ref="J263:L263" si="280">C263</f>
        <v>youtube</v>
      </c>
      <c r="K263" s="7" t="str">
        <f t="shared" si="280"/>
        <v>premium</v>
      </c>
      <c r="L263" s="7">
        <f t="shared" si="280"/>
        <v>1</v>
      </c>
      <c r="M263" s="8">
        <v>14900</v>
      </c>
      <c r="N263" s="8" t="str">
        <f t="shared" si="86"/>
        <v>monthly</v>
      </c>
      <c r="O263" s="8">
        <f t="shared" si="94"/>
        <v>10</v>
      </c>
      <c r="P263" s="8" t="s">
        <v>144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9.5" customHeight="1">
      <c r="A264" s="1"/>
      <c r="B264" s="5">
        <v>248</v>
      </c>
      <c r="C264" s="5" t="s">
        <v>66</v>
      </c>
      <c r="D264" s="5" t="s">
        <v>111</v>
      </c>
      <c r="E264" s="5">
        <v>1</v>
      </c>
      <c r="F264" s="5">
        <v>11</v>
      </c>
      <c r="G264" s="5"/>
      <c r="H264" s="5" t="str">
        <f>CONCATENATE(" ",C264," ",D264," ",E264," User ",F264," Month"," ",G44,"")</f>
        <v xml:space="preserve"> youtube premium 1 User 11 Month </v>
      </c>
      <c r="I264" s="6">
        <f t="shared" si="276"/>
        <v>365750</v>
      </c>
      <c r="J264" s="7" t="str">
        <f t="shared" ref="J264:L264" si="281">C264</f>
        <v>youtube</v>
      </c>
      <c r="K264" s="7" t="str">
        <f t="shared" si="281"/>
        <v>premium</v>
      </c>
      <c r="L264" s="7">
        <f t="shared" si="281"/>
        <v>1</v>
      </c>
      <c r="M264" s="8">
        <v>14900</v>
      </c>
      <c r="N264" s="8" t="str">
        <f t="shared" si="86"/>
        <v>monthly</v>
      </c>
      <c r="O264" s="8">
        <f t="shared" si="94"/>
        <v>11</v>
      </c>
      <c r="P264" s="8" t="s">
        <v>144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9.5" customHeight="1">
      <c r="A265" s="1"/>
      <c r="B265" s="5">
        <v>249</v>
      </c>
      <c r="C265" s="5" t="s">
        <v>66</v>
      </c>
      <c r="D265" s="5" t="s">
        <v>111</v>
      </c>
      <c r="E265" s="5">
        <v>1</v>
      </c>
      <c r="F265" s="5">
        <v>12</v>
      </c>
      <c r="G265" s="5"/>
      <c r="H265" s="5" t="str">
        <f>CONCATENATE(" ",C265," ",D265," ",E265," User ",F265," Month"," ",G275,"")</f>
        <v xml:space="preserve"> youtube premium 1 User 12 Month </v>
      </c>
      <c r="I265" s="6">
        <f t="shared" si="276"/>
        <v>399000</v>
      </c>
      <c r="J265" s="7" t="str">
        <f t="shared" ref="J265:L265" si="282">C265</f>
        <v>youtube</v>
      </c>
      <c r="K265" s="7" t="str">
        <f t="shared" si="282"/>
        <v>premium</v>
      </c>
      <c r="L265" s="7">
        <f t="shared" si="282"/>
        <v>1</v>
      </c>
      <c r="M265" s="8">
        <v>14900</v>
      </c>
      <c r="N265" s="8" t="str">
        <f t="shared" si="86"/>
        <v>yearly</v>
      </c>
      <c r="O265" s="8">
        <f t="shared" si="94"/>
        <v>12</v>
      </c>
      <c r="P265" s="8" t="s">
        <v>144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9.5" customHeight="1">
      <c r="A266" s="1"/>
      <c r="B266" s="5">
        <v>250</v>
      </c>
      <c r="C266" s="5" t="s">
        <v>70</v>
      </c>
      <c r="D266" s="5" t="s">
        <v>121</v>
      </c>
      <c r="E266" s="5">
        <v>1</v>
      </c>
      <c r="F266" s="5">
        <v>12</v>
      </c>
      <c r="G266" s="5"/>
      <c r="H266" s="5" t="str">
        <f t="shared" ref="H266:H520" si="283">CONCATENATE(" ",C266," ",D266," ",E266," User ",F266," Month"," ",G266,"")</f>
        <v xml:space="preserve"> kahoot premier_for_teachers 1 User 12 Month </v>
      </c>
      <c r="I266" s="6">
        <v>249900</v>
      </c>
      <c r="J266" s="7" t="str">
        <f t="shared" ref="J266:L266" si="284">C266</f>
        <v>kahoot</v>
      </c>
      <c r="K266" s="7" t="str">
        <f t="shared" si="284"/>
        <v>premier_for_teachers</v>
      </c>
      <c r="L266" s="7">
        <f t="shared" si="284"/>
        <v>1</v>
      </c>
      <c r="M266" s="10">
        <f t="shared" ref="M266:M274" si="285">I266</f>
        <v>249900</v>
      </c>
      <c r="N266" s="8" t="str">
        <f t="shared" si="86"/>
        <v>yearly</v>
      </c>
      <c r="O266" s="8">
        <f t="shared" si="94"/>
        <v>12</v>
      </c>
      <c r="P266" s="8" t="s">
        <v>144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9.5" customHeight="1">
      <c r="A267" s="1"/>
      <c r="B267" s="5">
        <v>251</v>
      </c>
      <c r="C267" s="5" t="s">
        <v>70</v>
      </c>
      <c r="D267" s="5" t="s">
        <v>7</v>
      </c>
      <c r="E267" s="5">
        <v>1</v>
      </c>
      <c r="F267" s="5">
        <v>12</v>
      </c>
      <c r="G267" s="5"/>
      <c r="H267" s="5" t="str">
        <f t="shared" si="283"/>
        <v xml:space="preserve"> kahoot max_for_higher_ed_educators 1 User 12 Month </v>
      </c>
      <c r="I267" s="6">
        <v>299000</v>
      </c>
      <c r="J267" s="7" t="str">
        <f t="shared" ref="J267:L267" si="286">C267</f>
        <v>kahoot</v>
      </c>
      <c r="K267" s="7" t="str">
        <f t="shared" si="286"/>
        <v>max_for_higher_ed_educators</v>
      </c>
      <c r="L267" s="7">
        <f t="shared" si="286"/>
        <v>1</v>
      </c>
      <c r="M267" s="10">
        <f t="shared" si="285"/>
        <v>299000</v>
      </c>
      <c r="N267" s="8" t="str">
        <f t="shared" si="86"/>
        <v>yearly</v>
      </c>
      <c r="O267" s="8">
        <f t="shared" si="94"/>
        <v>12</v>
      </c>
      <c r="P267" s="8" t="s">
        <v>144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9.5" customHeight="1">
      <c r="A268" s="1"/>
      <c r="B268" s="5">
        <v>252</v>
      </c>
      <c r="C268" s="5" t="s">
        <v>70</v>
      </c>
      <c r="D268" s="5" t="s">
        <v>220</v>
      </c>
      <c r="E268" s="5">
        <v>1</v>
      </c>
      <c r="F268" s="5">
        <v>12</v>
      </c>
      <c r="G268" s="5"/>
      <c r="H268" s="5" t="str">
        <f t="shared" si="283"/>
        <v xml:space="preserve"> kahoot max_for_teachers 1 User 12 Month </v>
      </c>
      <c r="I268" s="6">
        <v>299000</v>
      </c>
      <c r="J268" s="7" t="str">
        <f t="shared" ref="J268:L268" si="287">C268</f>
        <v>kahoot</v>
      </c>
      <c r="K268" s="7" t="str">
        <f t="shared" si="287"/>
        <v>max_for_teachers</v>
      </c>
      <c r="L268" s="7">
        <f t="shared" si="287"/>
        <v>1</v>
      </c>
      <c r="M268" s="10">
        <f t="shared" si="285"/>
        <v>299000</v>
      </c>
      <c r="N268" s="8" t="str">
        <f t="shared" si="86"/>
        <v>yearly</v>
      </c>
      <c r="O268" s="8">
        <f t="shared" si="94"/>
        <v>12</v>
      </c>
      <c r="P268" s="8" t="s">
        <v>144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9.5" customHeight="1">
      <c r="A269" s="1"/>
      <c r="B269" s="5">
        <v>253</v>
      </c>
      <c r="C269" s="5" t="s">
        <v>70</v>
      </c>
      <c r="D269" s="5" t="s">
        <v>3</v>
      </c>
      <c r="E269" s="5">
        <v>3</v>
      </c>
      <c r="F269" s="5">
        <v>12</v>
      </c>
      <c r="G269" s="5"/>
      <c r="H269" s="5" t="str">
        <f t="shared" si="283"/>
        <v xml:space="preserve"> kahoot edu_pro_school_and_district 3 User 12 Month </v>
      </c>
      <c r="I269" s="6">
        <v>1529000</v>
      </c>
      <c r="J269" s="7" t="str">
        <f t="shared" ref="J269:L269" si="288">C269</f>
        <v>kahoot</v>
      </c>
      <c r="K269" s="7" t="str">
        <f t="shared" si="288"/>
        <v>edu_pro_school_and_district</v>
      </c>
      <c r="L269" s="7">
        <f t="shared" si="288"/>
        <v>3</v>
      </c>
      <c r="M269" s="10">
        <f t="shared" si="285"/>
        <v>1529000</v>
      </c>
      <c r="N269" s="8" t="str">
        <f t="shared" si="86"/>
        <v>yearly</v>
      </c>
      <c r="O269" s="8">
        <f t="shared" si="94"/>
        <v>12</v>
      </c>
      <c r="P269" s="8" t="s">
        <v>144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9.5" customHeight="1">
      <c r="A270" s="1"/>
      <c r="B270" s="5">
        <v>254</v>
      </c>
      <c r="C270" s="5" t="s">
        <v>70</v>
      </c>
      <c r="D270" s="5" t="s">
        <v>3</v>
      </c>
      <c r="E270" s="5">
        <v>4</v>
      </c>
      <c r="F270" s="5">
        <v>12</v>
      </c>
      <c r="G270" s="5"/>
      <c r="H270" s="5" t="str">
        <f t="shared" si="283"/>
        <v xml:space="preserve"> kahoot edu_pro_school_and_district 4 User 12 Month </v>
      </c>
      <c r="I270" s="6">
        <v>1990000</v>
      </c>
      <c r="J270" s="7" t="str">
        <f t="shared" ref="J270:L270" si="289">C270</f>
        <v>kahoot</v>
      </c>
      <c r="K270" s="7" t="str">
        <f t="shared" si="289"/>
        <v>edu_pro_school_and_district</v>
      </c>
      <c r="L270" s="7">
        <f t="shared" si="289"/>
        <v>4</v>
      </c>
      <c r="M270" s="10">
        <f t="shared" si="285"/>
        <v>1990000</v>
      </c>
      <c r="N270" s="8" t="str">
        <f t="shared" si="86"/>
        <v>yearly</v>
      </c>
      <c r="O270" s="8">
        <f t="shared" si="94"/>
        <v>12</v>
      </c>
      <c r="P270" s="8" t="s">
        <v>144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9.5" customHeight="1">
      <c r="A271" s="1"/>
      <c r="B271" s="5">
        <v>255</v>
      </c>
      <c r="C271" s="5" t="s">
        <v>70</v>
      </c>
      <c r="D271" s="5" t="s">
        <v>49</v>
      </c>
      <c r="E271" s="5">
        <v>1</v>
      </c>
      <c r="F271" s="5">
        <v>12</v>
      </c>
      <c r="G271" s="5"/>
      <c r="H271" s="5" t="str">
        <f t="shared" si="283"/>
        <v xml:space="preserve"> kahoot 360_standard 1 User 12 Month </v>
      </c>
      <c r="I271" s="6">
        <v>485000</v>
      </c>
      <c r="J271" s="7" t="str">
        <f t="shared" ref="J271:L271" si="290">C271</f>
        <v>kahoot</v>
      </c>
      <c r="K271" s="7" t="str">
        <f t="shared" si="290"/>
        <v>360_standard</v>
      </c>
      <c r="L271" s="7">
        <f t="shared" si="290"/>
        <v>1</v>
      </c>
      <c r="M271" s="10">
        <f t="shared" si="285"/>
        <v>485000</v>
      </c>
      <c r="N271" s="8" t="str">
        <f t="shared" si="86"/>
        <v>yearly</v>
      </c>
      <c r="O271" s="8">
        <f t="shared" si="94"/>
        <v>12</v>
      </c>
      <c r="P271" s="8" t="s">
        <v>144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9.5" customHeight="1">
      <c r="A272" s="1"/>
      <c r="B272" s="5">
        <v>256</v>
      </c>
      <c r="C272" s="5" t="s">
        <v>70</v>
      </c>
      <c r="D272" s="5" t="s">
        <v>38</v>
      </c>
      <c r="E272" s="5">
        <v>1</v>
      </c>
      <c r="F272" s="5">
        <v>12</v>
      </c>
      <c r="G272" s="5"/>
      <c r="H272" s="5" t="str">
        <f t="shared" si="283"/>
        <v xml:space="preserve"> kahoot 360_presenter 1 User 12 Month </v>
      </c>
      <c r="I272" s="6">
        <v>1112900</v>
      </c>
      <c r="J272" s="7" t="str">
        <f t="shared" ref="J272:L272" si="291">C272</f>
        <v>kahoot</v>
      </c>
      <c r="K272" s="7" t="str">
        <f t="shared" si="291"/>
        <v>360_presenter</v>
      </c>
      <c r="L272" s="7">
        <f t="shared" si="291"/>
        <v>1</v>
      </c>
      <c r="M272" s="10">
        <f t="shared" si="285"/>
        <v>1112900</v>
      </c>
      <c r="N272" s="8" t="str">
        <f t="shared" si="86"/>
        <v>yearly</v>
      </c>
      <c r="O272" s="8">
        <f t="shared" si="94"/>
        <v>12</v>
      </c>
      <c r="P272" s="8" t="s">
        <v>144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9.5" customHeight="1">
      <c r="A273" s="1"/>
      <c r="B273" s="5">
        <v>257</v>
      </c>
      <c r="C273" s="5" t="s">
        <v>70</v>
      </c>
      <c r="D273" s="5" t="s">
        <v>75</v>
      </c>
      <c r="E273" s="5">
        <v>1</v>
      </c>
      <c r="F273" s="5">
        <v>12</v>
      </c>
      <c r="G273" s="5"/>
      <c r="H273" s="5" t="str">
        <f t="shared" si="283"/>
        <v xml:space="preserve"> kahoot 360_pro 1 User 12 Month </v>
      </c>
      <c r="I273" s="6">
        <v>1685000</v>
      </c>
      <c r="J273" s="7" t="str">
        <f t="shared" ref="J273:L273" si="292">C273</f>
        <v>kahoot</v>
      </c>
      <c r="K273" s="7" t="str">
        <f t="shared" si="292"/>
        <v>360_pro</v>
      </c>
      <c r="L273" s="7">
        <f t="shared" si="292"/>
        <v>1</v>
      </c>
      <c r="M273" s="10">
        <f t="shared" si="285"/>
        <v>1685000</v>
      </c>
      <c r="N273" s="8" t="str">
        <f t="shared" si="86"/>
        <v>yearly</v>
      </c>
      <c r="O273" s="8">
        <f t="shared" si="94"/>
        <v>12</v>
      </c>
      <c r="P273" s="8" t="s">
        <v>144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9.5" customHeight="1">
      <c r="A274" s="1"/>
      <c r="B274" s="5">
        <v>258</v>
      </c>
      <c r="C274" s="5" t="s">
        <v>70</v>
      </c>
      <c r="D274" s="5" t="s">
        <v>191</v>
      </c>
      <c r="E274" s="5">
        <v>1</v>
      </c>
      <c r="F274" s="5">
        <v>12</v>
      </c>
      <c r="G274" s="5"/>
      <c r="H274" s="5" t="str">
        <f t="shared" si="283"/>
        <v xml:space="preserve"> kahoot 360_pro_max 1 User 12 Month </v>
      </c>
      <c r="I274" s="6">
        <v>2249000</v>
      </c>
      <c r="J274" s="7" t="str">
        <f t="shared" ref="J274:L274" si="293">C274</f>
        <v>kahoot</v>
      </c>
      <c r="K274" s="7" t="str">
        <f t="shared" si="293"/>
        <v>360_pro_max</v>
      </c>
      <c r="L274" s="7">
        <f t="shared" si="293"/>
        <v>1</v>
      </c>
      <c r="M274" s="10">
        <f t="shared" si="285"/>
        <v>2249000</v>
      </c>
      <c r="N274" s="8" t="str">
        <f t="shared" si="86"/>
        <v>yearly</v>
      </c>
      <c r="O274" s="8">
        <f t="shared" si="94"/>
        <v>12</v>
      </c>
      <c r="P274" s="8" t="s">
        <v>144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9.5" customHeight="1">
      <c r="A275" s="1"/>
      <c r="B275" s="5">
        <v>259</v>
      </c>
      <c r="C275" s="5" t="s">
        <v>81</v>
      </c>
      <c r="D275" s="5" t="s">
        <v>148</v>
      </c>
      <c r="E275" s="5">
        <v>1</v>
      </c>
      <c r="F275" s="5">
        <v>1</v>
      </c>
      <c r="G275" s="5"/>
      <c r="H275" s="5" t="str">
        <f t="shared" si="283"/>
        <v xml:space="preserve"> claude pro 1 User 1 Month </v>
      </c>
      <c r="I275" s="6">
        <v>56800</v>
      </c>
      <c r="J275" s="7" t="str">
        <f t="shared" ref="J275:L275" si="294">C275</f>
        <v>claude</v>
      </c>
      <c r="K275" s="7" t="str">
        <f t="shared" si="294"/>
        <v>pro</v>
      </c>
      <c r="L275" s="7">
        <f t="shared" si="294"/>
        <v>1</v>
      </c>
      <c r="M275" s="8">
        <v>20</v>
      </c>
      <c r="N275" s="8" t="str">
        <f t="shared" si="86"/>
        <v>monthly</v>
      </c>
      <c r="O275" s="8">
        <f t="shared" si="94"/>
        <v>1</v>
      </c>
      <c r="P275" s="8" t="s">
        <v>146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9.5" customHeight="1">
      <c r="A276" s="1"/>
      <c r="B276" s="5">
        <v>260</v>
      </c>
      <c r="C276" s="5" t="s">
        <v>81</v>
      </c>
      <c r="D276" s="5" t="s">
        <v>148</v>
      </c>
      <c r="E276" s="5">
        <v>1</v>
      </c>
      <c r="F276" s="5">
        <v>2</v>
      </c>
      <c r="G276" s="5"/>
      <c r="H276" s="5" t="str">
        <f t="shared" si="283"/>
        <v xml:space="preserve"> claude pro 1 User 2 Month </v>
      </c>
      <c r="I276" s="6">
        <v>113600</v>
      </c>
      <c r="J276" s="7" t="str">
        <f t="shared" ref="J276:L276" si="295">C276</f>
        <v>claude</v>
      </c>
      <c r="K276" s="7" t="str">
        <f t="shared" si="295"/>
        <v>pro</v>
      </c>
      <c r="L276" s="7">
        <f t="shared" si="295"/>
        <v>1</v>
      </c>
      <c r="M276" s="8">
        <v>20</v>
      </c>
      <c r="N276" s="8" t="str">
        <f t="shared" si="86"/>
        <v>monthly</v>
      </c>
      <c r="O276" s="8">
        <f t="shared" si="94"/>
        <v>2</v>
      </c>
      <c r="P276" s="8" t="s">
        <v>146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9.5" customHeight="1">
      <c r="A277" s="1"/>
      <c r="B277" s="5">
        <v>261</v>
      </c>
      <c r="C277" s="5" t="s">
        <v>81</v>
      </c>
      <c r="D277" s="5" t="s">
        <v>148</v>
      </c>
      <c r="E277" s="5">
        <v>1</v>
      </c>
      <c r="F277" s="5">
        <v>3</v>
      </c>
      <c r="G277" s="5"/>
      <c r="H277" s="5" t="str">
        <f t="shared" si="283"/>
        <v xml:space="preserve"> claude pro 1 User 3 Month </v>
      </c>
      <c r="I277" s="6">
        <v>170400</v>
      </c>
      <c r="J277" s="7" t="str">
        <f t="shared" ref="J277:L277" si="296">C277</f>
        <v>claude</v>
      </c>
      <c r="K277" s="7" t="str">
        <f t="shared" si="296"/>
        <v>pro</v>
      </c>
      <c r="L277" s="7">
        <f t="shared" si="296"/>
        <v>1</v>
      </c>
      <c r="M277" s="8">
        <v>20</v>
      </c>
      <c r="N277" s="8" t="str">
        <f t="shared" si="86"/>
        <v>monthly</v>
      </c>
      <c r="O277" s="8">
        <f t="shared" si="94"/>
        <v>3</v>
      </c>
      <c r="P277" s="8" t="s">
        <v>146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9.5" customHeight="1">
      <c r="A278" s="1"/>
      <c r="B278" s="5">
        <v>262</v>
      </c>
      <c r="C278" s="5" t="s">
        <v>81</v>
      </c>
      <c r="D278" s="5" t="s">
        <v>148</v>
      </c>
      <c r="E278" s="5">
        <v>1</v>
      </c>
      <c r="F278" s="5">
        <v>4</v>
      </c>
      <c r="G278" s="5"/>
      <c r="H278" s="5" t="str">
        <f t="shared" si="283"/>
        <v xml:space="preserve"> claude pro 1 User 4 Month </v>
      </c>
      <c r="I278" s="6">
        <v>227200</v>
      </c>
      <c r="J278" s="7" t="str">
        <f t="shared" ref="J278:L278" si="297">C278</f>
        <v>claude</v>
      </c>
      <c r="K278" s="7" t="str">
        <f t="shared" si="297"/>
        <v>pro</v>
      </c>
      <c r="L278" s="7">
        <f t="shared" si="297"/>
        <v>1</v>
      </c>
      <c r="M278" s="8">
        <v>20</v>
      </c>
      <c r="N278" s="8" t="str">
        <f t="shared" si="86"/>
        <v>monthly</v>
      </c>
      <c r="O278" s="8">
        <f t="shared" si="94"/>
        <v>4</v>
      </c>
      <c r="P278" s="8" t="s">
        <v>146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9.5" customHeight="1">
      <c r="A279" s="1"/>
      <c r="B279" s="5">
        <v>263</v>
      </c>
      <c r="C279" s="5" t="s">
        <v>81</v>
      </c>
      <c r="D279" s="5" t="s">
        <v>148</v>
      </c>
      <c r="E279" s="5">
        <v>1</v>
      </c>
      <c r="F279" s="5">
        <v>5</v>
      </c>
      <c r="G279" s="5"/>
      <c r="H279" s="5" t="str">
        <f t="shared" si="283"/>
        <v xml:space="preserve"> claude pro 1 User 5 Month </v>
      </c>
      <c r="I279" s="6">
        <v>284000</v>
      </c>
      <c r="J279" s="7" t="str">
        <f t="shared" ref="J279:L279" si="298">C279</f>
        <v>claude</v>
      </c>
      <c r="K279" s="7" t="str">
        <f t="shared" si="298"/>
        <v>pro</v>
      </c>
      <c r="L279" s="7">
        <f t="shared" si="298"/>
        <v>1</v>
      </c>
      <c r="M279" s="8">
        <v>20</v>
      </c>
      <c r="N279" s="8" t="str">
        <f t="shared" si="86"/>
        <v>monthly</v>
      </c>
      <c r="O279" s="8">
        <f t="shared" si="94"/>
        <v>5</v>
      </c>
      <c r="P279" s="8" t="s">
        <v>146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9.5" customHeight="1">
      <c r="A280" s="1"/>
      <c r="B280" s="5">
        <v>264</v>
      </c>
      <c r="C280" s="5" t="s">
        <v>81</v>
      </c>
      <c r="D280" s="5" t="s">
        <v>148</v>
      </c>
      <c r="E280" s="5">
        <v>1</v>
      </c>
      <c r="F280" s="5">
        <v>6</v>
      </c>
      <c r="G280" s="5"/>
      <c r="H280" s="5" t="str">
        <f t="shared" si="283"/>
        <v xml:space="preserve"> claude pro 1 User 6 Month </v>
      </c>
      <c r="I280" s="6">
        <v>340800</v>
      </c>
      <c r="J280" s="7" t="str">
        <f t="shared" ref="J280:L280" si="299">C280</f>
        <v>claude</v>
      </c>
      <c r="K280" s="7" t="str">
        <f t="shared" si="299"/>
        <v>pro</v>
      </c>
      <c r="L280" s="7">
        <f t="shared" si="299"/>
        <v>1</v>
      </c>
      <c r="M280" s="8">
        <v>20</v>
      </c>
      <c r="N280" s="8" t="str">
        <f t="shared" si="86"/>
        <v>monthly</v>
      </c>
      <c r="O280" s="8">
        <f t="shared" si="94"/>
        <v>6</v>
      </c>
      <c r="P280" s="8" t="s">
        <v>146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9.5" customHeight="1">
      <c r="A281" s="1"/>
      <c r="B281" s="5">
        <v>265</v>
      </c>
      <c r="C281" s="5" t="s">
        <v>81</v>
      </c>
      <c r="D281" s="5" t="s">
        <v>148</v>
      </c>
      <c r="E281" s="5">
        <v>1</v>
      </c>
      <c r="F281" s="5">
        <v>7</v>
      </c>
      <c r="G281" s="5"/>
      <c r="H281" s="5" t="str">
        <f t="shared" si="283"/>
        <v xml:space="preserve"> claude pro 1 User 7 Month </v>
      </c>
      <c r="I281" s="6">
        <v>397600</v>
      </c>
      <c r="J281" s="7" t="str">
        <f t="shared" ref="J281:L281" si="300">C281</f>
        <v>claude</v>
      </c>
      <c r="K281" s="7" t="str">
        <f t="shared" si="300"/>
        <v>pro</v>
      </c>
      <c r="L281" s="7">
        <f t="shared" si="300"/>
        <v>1</v>
      </c>
      <c r="M281" s="8">
        <v>20</v>
      </c>
      <c r="N281" s="8" t="str">
        <f t="shared" si="86"/>
        <v>monthly</v>
      </c>
      <c r="O281" s="8">
        <f t="shared" si="94"/>
        <v>7</v>
      </c>
      <c r="P281" s="8" t="s">
        <v>146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9.5" customHeight="1">
      <c r="A282" s="1"/>
      <c r="B282" s="5">
        <v>266</v>
      </c>
      <c r="C282" s="5" t="s">
        <v>81</v>
      </c>
      <c r="D282" s="5" t="s">
        <v>148</v>
      </c>
      <c r="E282" s="5">
        <v>1</v>
      </c>
      <c r="F282" s="5">
        <v>8</v>
      </c>
      <c r="G282" s="5"/>
      <c r="H282" s="5" t="str">
        <f t="shared" si="283"/>
        <v xml:space="preserve"> claude pro 1 User 8 Month </v>
      </c>
      <c r="I282" s="6">
        <v>454400</v>
      </c>
      <c r="J282" s="7" t="str">
        <f t="shared" ref="J282:L282" si="301">C282</f>
        <v>claude</v>
      </c>
      <c r="K282" s="7" t="str">
        <f t="shared" si="301"/>
        <v>pro</v>
      </c>
      <c r="L282" s="7">
        <f t="shared" si="301"/>
        <v>1</v>
      </c>
      <c r="M282" s="8">
        <v>20</v>
      </c>
      <c r="N282" s="8" t="str">
        <f t="shared" si="86"/>
        <v>monthly</v>
      </c>
      <c r="O282" s="8">
        <f t="shared" si="94"/>
        <v>8</v>
      </c>
      <c r="P282" s="8" t="s">
        <v>146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9.5" customHeight="1">
      <c r="A283" s="1"/>
      <c r="B283" s="5">
        <v>267</v>
      </c>
      <c r="C283" s="5" t="s">
        <v>81</v>
      </c>
      <c r="D283" s="5" t="s">
        <v>148</v>
      </c>
      <c r="E283" s="5">
        <v>1</v>
      </c>
      <c r="F283" s="5">
        <v>9</v>
      </c>
      <c r="G283" s="5"/>
      <c r="H283" s="5" t="str">
        <f t="shared" si="283"/>
        <v xml:space="preserve"> claude pro 1 User 9 Month </v>
      </c>
      <c r="I283" s="6">
        <v>511200</v>
      </c>
      <c r="J283" s="7" t="str">
        <f t="shared" ref="J283:L283" si="302">C283</f>
        <v>claude</v>
      </c>
      <c r="K283" s="7" t="str">
        <f t="shared" si="302"/>
        <v>pro</v>
      </c>
      <c r="L283" s="7">
        <f t="shared" si="302"/>
        <v>1</v>
      </c>
      <c r="M283" s="8">
        <v>20</v>
      </c>
      <c r="N283" s="8" t="str">
        <f t="shared" si="86"/>
        <v>monthly</v>
      </c>
      <c r="O283" s="8">
        <f t="shared" si="94"/>
        <v>9</v>
      </c>
      <c r="P283" s="8" t="s">
        <v>146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9.5" customHeight="1">
      <c r="A284" s="1"/>
      <c r="B284" s="5">
        <v>268</v>
      </c>
      <c r="C284" s="5" t="s">
        <v>81</v>
      </c>
      <c r="D284" s="5" t="s">
        <v>148</v>
      </c>
      <c r="E284" s="5">
        <v>1</v>
      </c>
      <c r="F284" s="5">
        <v>10</v>
      </c>
      <c r="G284" s="5"/>
      <c r="H284" s="5" t="str">
        <f t="shared" si="283"/>
        <v xml:space="preserve"> claude pro 1 User 10 Month </v>
      </c>
      <c r="I284" s="6">
        <v>568000</v>
      </c>
      <c r="J284" s="7" t="str">
        <f t="shared" ref="J284:L284" si="303">C284</f>
        <v>claude</v>
      </c>
      <c r="K284" s="7" t="str">
        <f t="shared" si="303"/>
        <v>pro</v>
      </c>
      <c r="L284" s="7">
        <f t="shared" si="303"/>
        <v>1</v>
      </c>
      <c r="M284" s="8">
        <v>20</v>
      </c>
      <c r="N284" s="8" t="str">
        <f t="shared" si="86"/>
        <v>monthly</v>
      </c>
      <c r="O284" s="8">
        <f t="shared" si="94"/>
        <v>10</v>
      </c>
      <c r="P284" s="8" t="s">
        <v>146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9.5" customHeight="1">
      <c r="A285" s="1"/>
      <c r="B285" s="5">
        <v>269</v>
      </c>
      <c r="C285" s="5" t="s">
        <v>81</v>
      </c>
      <c r="D285" s="5" t="s">
        <v>148</v>
      </c>
      <c r="E285" s="5">
        <v>1</v>
      </c>
      <c r="F285" s="5">
        <v>11</v>
      </c>
      <c r="G285" s="5"/>
      <c r="H285" s="5" t="str">
        <f t="shared" si="283"/>
        <v xml:space="preserve"> claude pro 1 User 11 Month </v>
      </c>
      <c r="I285" s="6">
        <v>624800</v>
      </c>
      <c r="J285" s="7" t="str">
        <f t="shared" ref="J285:L285" si="304">C285</f>
        <v>claude</v>
      </c>
      <c r="K285" s="7" t="str">
        <f t="shared" si="304"/>
        <v>pro</v>
      </c>
      <c r="L285" s="7">
        <f t="shared" si="304"/>
        <v>1</v>
      </c>
      <c r="M285" s="8">
        <v>20</v>
      </c>
      <c r="N285" s="8" t="str">
        <f t="shared" si="86"/>
        <v>monthly</v>
      </c>
      <c r="O285" s="8">
        <f t="shared" si="94"/>
        <v>11</v>
      </c>
      <c r="P285" s="8" t="s">
        <v>146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9.5" customHeight="1">
      <c r="A286" s="1"/>
      <c r="B286" s="5">
        <v>270</v>
      </c>
      <c r="C286" s="5" t="s">
        <v>81</v>
      </c>
      <c r="D286" s="5" t="s">
        <v>148</v>
      </c>
      <c r="E286" s="5">
        <v>1</v>
      </c>
      <c r="F286" s="5">
        <v>12</v>
      </c>
      <c r="G286" s="5"/>
      <c r="H286" s="5" t="str">
        <f t="shared" si="283"/>
        <v xml:space="preserve"> claude pro 1 User 12 Month </v>
      </c>
      <c r="I286" s="6">
        <v>681600</v>
      </c>
      <c r="J286" s="7" t="str">
        <f t="shared" ref="J286:L286" si="305">C286</f>
        <v>claude</v>
      </c>
      <c r="K286" s="7" t="str">
        <f t="shared" si="305"/>
        <v>pro</v>
      </c>
      <c r="L286" s="7">
        <f t="shared" si="305"/>
        <v>1</v>
      </c>
      <c r="M286" s="8">
        <v>240</v>
      </c>
      <c r="N286" s="8" t="str">
        <f t="shared" si="86"/>
        <v>yearly</v>
      </c>
      <c r="O286" s="8">
        <f t="shared" si="94"/>
        <v>12</v>
      </c>
      <c r="P286" s="8" t="s">
        <v>146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9.5" customHeight="1">
      <c r="A287" s="1"/>
      <c r="B287" s="5">
        <v>271</v>
      </c>
      <c r="C287" s="5" t="s">
        <v>71</v>
      </c>
      <c r="D287" s="5" t="s">
        <v>193</v>
      </c>
      <c r="E287" s="5">
        <v>1</v>
      </c>
      <c r="F287" s="5">
        <v>12</v>
      </c>
      <c r="G287" s="5"/>
      <c r="H287" s="5" t="str">
        <f t="shared" si="283"/>
        <v xml:space="preserve"> blooket plus_flex 1 User 12 Month </v>
      </c>
      <c r="I287" s="6">
        <v>129900</v>
      </c>
      <c r="J287" s="7" t="str">
        <f t="shared" ref="J287:L287" si="306">C287</f>
        <v>blooket</v>
      </c>
      <c r="K287" s="7" t="str">
        <f t="shared" si="306"/>
        <v>plus_flex</v>
      </c>
      <c r="L287" s="7">
        <f t="shared" si="306"/>
        <v>1</v>
      </c>
      <c r="M287" s="10">
        <f t="shared" ref="M287:M288" si="307">I287</f>
        <v>129900</v>
      </c>
      <c r="N287" s="8" t="str">
        <f t="shared" si="86"/>
        <v>yearly</v>
      </c>
      <c r="O287" s="8">
        <f t="shared" si="94"/>
        <v>12</v>
      </c>
      <c r="P287" s="8" t="s">
        <v>146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9.5" customHeight="1">
      <c r="A288" s="1"/>
      <c r="B288" s="5">
        <v>272</v>
      </c>
      <c r="C288" s="5" t="s">
        <v>71</v>
      </c>
      <c r="D288" s="5" t="s">
        <v>193</v>
      </c>
      <c r="E288" s="5">
        <v>1</v>
      </c>
      <c r="F288" s="5">
        <v>12</v>
      </c>
      <c r="G288" s="5"/>
      <c r="H288" s="5" t="str">
        <f t="shared" si="283"/>
        <v xml:space="preserve"> blooket plus_flex 1 User 12 Month </v>
      </c>
      <c r="I288" s="6">
        <v>249900</v>
      </c>
      <c r="J288" s="7" t="str">
        <f t="shared" ref="J288:L288" si="308">C288</f>
        <v>blooket</v>
      </c>
      <c r="K288" s="7" t="str">
        <f t="shared" si="308"/>
        <v>plus_flex</v>
      </c>
      <c r="L288" s="7">
        <f t="shared" si="308"/>
        <v>1</v>
      </c>
      <c r="M288" s="10">
        <f t="shared" si="307"/>
        <v>249900</v>
      </c>
      <c r="N288" s="8" t="str">
        <f t="shared" si="86"/>
        <v>yearly</v>
      </c>
      <c r="O288" s="8">
        <f t="shared" si="94"/>
        <v>12</v>
      </c>
      <c r="P288" s="8" t="s">
        <v>146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9.5" customHeight="1">
      <c r="A289" s="1"/>
      <c r="B289" s="5">
        <v>273</v>
      </c>
      <c r="C289" s="5" t="s">
        <v>52</v>
      </c>
      <c r="D289" s="5" t="s">
        <v>111</v>
      </c>
      <c r="E289" s="5">
        <v>1</v>
      </c>
      <c r="F289" s="5">
        <v>1</v>
      </c>
      <c r="G289" s="5"/>
      <c r="H289" s="5" t="str">
        <f t="shared" si="283"/>
        <v xml:space="preserve"> book_creator premium 1 User 1 Month </v>
      </c>
      <c r="I289" s="6">
        <v>16800</v>
      </c>
      <c r="J289" s="7" t="str">
        <f t="shared" ref="J289:L289" si="309">C289</f>
        <v>book_creator</v>
      </c>
      <c r="K289" s="7" t="str">
        <f t="shared" si="309"/>
        <v>premium</v>
      </c>
      <c r="L289" s="7">
        <f t="shared" si="309"/>
        <v>1</v>
      </c>
      <c r="M289" s="8">
        <v>13</v>
      </c>
      <c r="N289" s="8" t="str">
        <f t="shared" si="86"/>
        <v>monthly</v>
      </c>
      <c r="O289" s="8">
        <f t="shared" si="94"/>
        <v>1</v>
      </c>
      <c r="P289" s="8" t="s">
        <v>146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9.5" customHeight="1">
      <c r="A290" s="1"/>
      <c r="B290" s="5">
        <v>274</v>
      </c>
      <c r="C290" s="5" t="s">
        <v>52</v>
      </c>
      <c r="D290" s="5" t="s">
        <v>111</v>
      </c>
      <c r="E290" s="5">
        <v>1</v>
      </c>
      <c r="F290" s="5">
        <v>2</v>
      </c>
      <c r="G290" s="5"/>
      <c r="H290" s="5" t="str">
        <f t="shared" si="283"/>
        <v xml:space="preserve"> book_creator premium 1 User 2 Month </v>
      </c>
      <c r="I290" s="6">
        <v>33600</v>
      </c>
      <c r="J290" s="7" t="str">
        <f t="shared" ref="J290:L290" si="310">C290</f>
        <v>book_creator</v>
      </c>
      <c r="K290" s="7" t="str">
        <f t="shared" si="310"/>
        <v>premium</v>
      </c>
      <c r="L290" s="7">
        <f t="shared" si="310"/>
        <v>1</v>
      </c>
      <c r="M290" s="8">
        <v>13</v>
      </c>
      <c r="N290" s="8" t="str">
        <f t="shared" si="86"/>
        <v>monthly</v>
      </c>
      <c r="O290" s="8">
        <f t="shared" si="94"/>
        <v>2</v>
      </c>
      <c r="P290" s="8" t="s">
        <v>146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9.5" customHeight="1">
      <c r="A291" s="1"/>
      <c r="B291" s="5">
        <v>275</v>
      </c>
      <c r="C291" s="5" t="s">
        <v>52</v>
      </c>
      <c r="D291" s="5" t="s">
        <v>111</v>
      </c>
      <c r="E291" s="5">
        <v>1</v>
      </c>
      <c r="F291" s="5">
        <v>3</v>
      </c>
      <c r="G291" s="5"/>
      <c r="H291" s="5" t="str">
        <f t="shared" si="283"/>
        <v xml:space="preserve"> book_creator premium 1 User 3 Month </v>
      </c>
      <c r="I291" s="6">
        <v>50400</v>
      </c>
      <c r="J291" s="7" t="str">
        <f t="shared" ref="J291:L291" si="311">C291</f>
        <v>book_creator</v>
      </c>
      <c r="K291" s="7" t="str">
        <f t="shared" si="311"/>
        <v>premium</v>
      </c>
      <c r="L291" s="7">
        <f t="shared" si="311"/>
        <v>1</v>
      </c>
      <c r="M291" s="8">
        <v>13</v>
      </c>
      <c r="N291" s="8" t="str">
        <f t="shared" si="86"/>
        <v>monthly</v>
      </c>
      <c r="O291" s="8">
        <f t="shared" si="94"/>
        <v>3</v>
      </c>
      <c r="P291" s="8" t="s">
        <v>146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9.5" customHeight="1">
      <c r="A292" s="1"/>
      <c r="B292" s="5">
        <v>276</v>
      </c>
      <c r="C292" s="5" t="s">
        <v>52</v>
      </c>
      <c r="D292" s="5" t="s">
        <v>111</v>
      </c>
      <c r="E292" s="5">
        <v>1</v>
      </c>
      <c r="F292" s="5">
        <v>4</v>
      </c>
      <c r="G292" s="5"/>
      <c r="H292" s="5" t="str">
        <f t="shared" si="283"/>
        <v xml:space="preserve"> book_creator premium 1 User 4 Month </v>
      </c>
      <c r="I292" s="6">
        <v>67200</v>
      </c>
      <c r="J292" s="7" t="str">
        <f t="shared" ref="J292:L292" si="312">C292</f>
        <v>book_creator</v>
      </c>
      <c r="K292" s="7" t="str">
        <f t="shared" si="312"/>
        <v>premium</v>
      </c>
      <c r="L292" s="7">
        <f t="shared" si="312"/>
        <v>1</v>
      </c>
      <c r="M292" s="8">
        <v>13</v>
      </c>
      <c r="N292" s="8" t="str">
        <f t="shared" si="86"/>
        <v>monthly</v>
      </c>
      <c r="O292" s="8">
        <f t="shared" si="94"/>
        <v>4</v>
      </c>
      <c r="P292" s="8" t="s">
        <v>146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9.5" customHeight="1">
      <c r="A293" s="1"/>
      <c r="B293" s="5">
        <v>277</v>
      </c>
      <c r="C293" s="5" t="s">
        <v>52</v>
      </c>
      <c r="D293" s="5" t="s">
        <v>111</v>
      </c>
      <c r="E293" s="5">
        <v>1</v>
      </c>
      <c r="F293" s="5">
        <v>5</v>
      </c>
      <c r="G293" s="5"/>
      <c r="H293" s="5" t="str">
        <f t="shared" si="283"/>
        <v xml:space="preserve"> book_creator premium 1 User 5 Month </v>
      </c>
      <c r="I293" s="6">
        <v>84000</v>
      </c>
      <c r="J293" s="7" t="str">
        <f t="shared" ref="J293:L293" si="313">C293</f>
        <v>book_creator</v>
      </c>
      <c r="K293" s="7" t="str">
        <f t="shared" si="313"/>
        <v>premium</v>
      </c>
      <c r="L293" s="7">
        <f t="shared" si="313"/>
        <v>1</v>
      </c>
      <c r="M293" s="8">
        <v>13</v>
      </c>
      <c r="N293" s="8" t="str">
        <f t="shared" si="86"/>
        <v>monthly</v>
      </c>
      <c r="O293" s="8">
        <f t="shared" si="94"/>
        <v>5</v>
      </c>
      <c r="P293" s="8" t="s">
        <v>146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9.5" customHeight="1">
      <c r="A294" s="1"/>
      <c r="B294" s="5">
        <v>278</v>
      </c>
      <c r="C294" s="5" t="s">
        <v>52</v>
      </c>
      <c r="D294" s="5" t="s">
        <v>111</v>
      </c>
      <c r="E294" s="5">
        <v>1</v>
      </c>
      <c r="F294" s="5">
        <v>6</v>
      </c>
      <c r="G294" s="5"/>
      <c r="H294" s="5" t="str">
        <f t="shared" si="283"/>
        <v xml:space="preserve"> book_creator premium 1 User 6 Month </v>
      </c>
      <c r="I294" s="6">
        <v>100800</v>
      </c>
      <c r="J294" s="7" t="str">
        <f t="shared" ref="J294:L294" si="314">C294</f>
        <v>book_creator</v>
      </c>
      <c r="K294" s="7" t="str">
        <f t="shared" si="314"/>
        <v>premium</v>
      </c>
      <c r="L294" s="7">
        <f t="shared" si="314"/>
        <v>1</v>
      </c>
      <c r="M294" s="8">
        <v>13</v>
      </c>
      <c r="N294" s="8" t="str">
        <f t="shared" si="86"/>
        <v>monthly</v>
      </c>
      <c r="O294" s="8">
        <f t="shared" si="94"/>
        <v>6</v>
      </c>
      <c r="P294" s="8" t="s">
        <v>146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9.5" customHeight="1">
      <c r="A295" s="1"/>
      <c r="B295" s="5">
        <v>279</v>
      </c>
      <c r="C295" s="5" t="s">
        <v>52</v>
      </c>
      <c r="D295" s="5" t="s">
        <v>111</v>
      </c>
      <c r="E295" s="5">
        <v>1</v>
      </c>
      <c r="F295" s="5">
        <v>7</v>
      </c>
      <c r="G295" s="5"/>
      <c r="H295" s="5" t="str">
        <f t="shared" si="283"/>
        <v xml:space="preserve"> book_creator premium 1 User 7 Month </v>
      </c>
      <c r="I295" s="6">
        <v>117600</v>
      </c>
      <c r="J295" s="7" t="str">
        <f t="shared" ref="J295:L295" si="315">C295</f>
        <v>book_creator</v>
      </c>
      <c r="K295" s="7" t="str">
        <f t="shared" si="315"/>
        <v>premium</v>
      </c>
      <c r="L295" s="7">
        <f t="shared" si="315"/>
        <v>1</v>
      </c>
      <c r="M295" s="8">
        <v>13</v>
      </c>
      <c r="N295" s="8" t="str">
        <f t="shared" si="86"/>
        <v>monthly</v>
      </c>
      <c r="O295" s="8">
        <f t="shared" si="94"/>
        <v>7</v>
      </c>
      <c r="P295" s="8" t="s">
        <v>146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9.5" customHeight="1">
      <c r="A296" s="1"/>
      <c r="B296" s="5">
        <v>280</v>
      </c>
      <c r="C296" s="5" t="s">
        <v>52</v>
      </c>
      <c r="D296" s="5" t="s">
        <v>111</v>
      </c>
      <c r="E296" s="5">
        <v>1</v>
      </c>
      <c r="F296" s="5">
        <v>8</v>
      </c>
      <c r="G296" s="5"/>
      <c r="H296" s="5" t="str">
        <f t="shared" si="283"/>
        <v xml:space="preserve"> book_creator premium 1 User 8 Month </v>
      </c>
      <c r="I296" s="6">
        <v>134400</v>
      </c>
      <c r="J296" s="7" t="str">
        <f t="shared" ref="J296:L296" si="316">C296</f>
        <v>book_creator</v>
      </c>
      <c r="K296" s="7" t="str">
        <f t="shared" si="316"/>
        <v>premium</v>
      </c>
      <c r="L296" s="7">
        <f t="shared" si="316"/>
        <v>1</v>
      </c>
      <c r="M296" s="8">
        <v>13</v>
      </c>
      <c r="N296" s="8" t="str">
        <f t="shared" si="86"/>
        <v>monthly</v>
      </c>
      <c r="O296" s="8">
        <f t="shared" si="94"/>
        <v>8</v>
      </c>
      <c r="P296" s="8" t="s">
        <v>146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9.5" customHeight="1">
      <c r="A297" s="1"/>
      <c r="B297" s="5">
        <v>281</v>
      </c>
      <c r="C297" s="5" t="s">
        <v>52</v>
      </c>
      <c r="D297" s="5" t="s">
        <v>111</v>
      </c>
      <c r="E297" s="5">
        <v>1</v>
      </c>
      <c r="F297" s="5">
        <v>9</v>
      </c>
      <c r="G297" s="5"/>
      <c r="H297" s="5" t="str">
        <f t="shared" si="283"/>
        <v xml:space="preserve"> book_creator premium 1 User 9 Month </v>
      </c>
      <c r="I297" s="6">
        <v>151200</v>
      </c>
      <c r="J297" s="7" t="str">
        <f t="shared" ref="J297:L297" si="317">C297</f>
        <v>book_creator</v>
      </c>
      <c r="K297" s="7" t="str">
        <f t="shared" si="317"/>
        <v>premium</v>
      </c>
      <c r="L297" s="7">
        <f t="shared" si="317"/>
        <v>1</v>
      </c>
      <c r="M297" s="8">
        <v>13</v>
      </c>
      <c r="N297" s="8" t="str">
        <f t="shared" si="86"/>
        <v>monthly</v>
      </c>
      <c r="O297" s="8">
        <f t="shared" si="94"/>
        <v>9</v>
      </c>
      <c r="P297" s="8" t="s">
        <v>146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9.5" customHeight="1">
      <c r="A298" s="1"/>
      <c r="B298" s="5">
        <v>282</v>
      </c>
      <c r="C298" s="5" t="s">
        <v>52</v>
      </c>
      <c r="D298" s="5" t="s">
        <v>111</v>
      </c>
      <c r="E298" s="5">
        <v>1</v>
      </c>
      <c r="F298" s="5">
        <v>10</v>
      </c>
      <c r="G298" s="5"/>
      <c r="H298" s="5" t="str">
        <f t="shared" si="283"/>
        <v xml:space="preserve"> book_creator premium 1 User 10 Month </v>
      </c>
      <c r="I298" s="6">
        <v>168000</v>
      </c>
      <c r="J298" s="7" t="str">
        <f t="shared" ref="J298:L298" si="318">C298</f>
        <v>book_creator</v>
      </c>
      <c r="K298" s="7" t="str">
        <f t="shared" si="318"/>
        <v>premium</v>
      </c>
      <c r="L298" s="7">
        <f t="shared" si="318"/>
        <v>1</v>
      </c>
      <c r="M298" s="8">
        <v>13</v>
      </c>
      <c r="N298" s="8" t="str">
        <f t="shared" si="86"/>
        <v>monthly</v>
      </c>
      <c r="O298" s="8">
        <f t="shared" si="94"/>
        <v>10</v>
      </c>
      <c r="P298" s="8" t="s">
        <v>146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9.5" customHeight="1">
      <c r="A299" s="1"/>
      <c r="B299" s="5">
        <v>283</v>
      </c>
      <c r="C299" s="5" t="s">
        <v>52</v>
      </c>
      <c r="D299" s="5" t="s">
        <v>111</v>
      </c>
      <c r="E299" s="5">
        <v>1</v>
      </c>
      <c r="F299" s="5">
        <v>11</v>
      </c>
      <c r="G299" s="5"/>
      <c r="H299" s="5" t="str">
        <f t="shared" si="283"/>
        <v xml:space="preserve"> book_creator premium 1 User 11 Month </v>
      </c>
      <c r="I299" s="6">
        <v>184800</v>
      </c>
      <c r="J299" s="7" t="str">
        <f t="shared" ref="J299:L299" si="319">C299</f>
        <v>book_creator</v>
      </c>
      <c r="K299" s="7" t="str">
        <f t="shared" si="319"/>
        <v>premium</v>
      </c>
      <c r="L299" s="7">
        <f t="shared" si="319"/>
        <v>1</v>
      </c>
      <c r="M299" s="8">
        <v>13</v>
      </c>
      <c r="N299" s="8" t="str">
        <f t="shared" si="86"/>
        <v>monthly</v>
      </c>
      <c r="O299" s="8">
        <f t="shared" si="94"/>
        <v>11</v>
      </c>
      <c r="P299" s="8" t="s">
        <v>146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9.5" customHeight="1">
      <c r="A300" s="1"/>
      <c r="B300" s="5">
        <v>284</v>
      </c>
      <c r="C300" s="5" t="s">
        <v>52</v>
      </c>
      <c r="D300" s="5" t="s">
        <v>60</v>
      </c>
      <c r="E300" s="5">
        <v>1</v>
      </c>
      <c r="F300" s="5">
        <v>12</v>
      </c>
      <c r="G300" s="5"/>
      <c r="H300" s="5" t="str">
        <f t="shared" si="283"/>
        <v xml:space="preserve"> book_creator Premium 1 User 12 Month </v>
      </c>
      <c r="I300" s="6">
        <v>270000</v>
      </c>
      <c r="J300" s="7" t="str">
        <f t="shared" ref="J300:L300" si="320">C300</f>
        <v>book_creator</v>
      </c>
      <c r="K300" s="7" t="str">
        <f t="shared" si="320"/>
        <v>Premium</v>
      </c>
      <c r="L300" s="7">
        <f t="shared" si="320"/>
        <v>1</v>
      </c>
      <c r="M300" s="8">
        <v>120</v>
      </c>
      <c r="N300" s="8" t="str">
        <f t="shared" si="86"/>
        <v>yearly</v>
      </c>
      <c r="O300" s="8">
        <f t="shared" si="94"/>
        <v>12</v>
      </c>
      <c r="P300" s="8" t="s">
        <v>146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9.5" customHeight="1">
      <c r="A301" s="1"/>
      <c r="B301" s="5">
        <v>285</v>
      </c>
      <c r="C301" s="5" t="s">
        <v>88</v>
      </c>
      <c r="D301" s="5" t="s">
        <v>148</v>
      </c>
      <c r="E301" s="5">
        <v>1</v>
      </c>
      <c r="F301" s="5">
        <v>12</v>
      </c>
      <c r="G301" s="5"/>
      <c r="H301" s="5" t="str">
        <f t="shared" si="283"/>
        <v xml:space="preserve"> canva pro 1 User 12 Month </v>
      </c>
      <c r="I301" s="6">
        <v>264000</v>
      </c>
      <c r="J301" s="7" t="str">
        <f t="shared" ref="J301:L301" si="321">C301</f>
        <v>canva</v>
      </c>
      <c r="K301" s="7" t="str">
        <f t="shared" si="321"/>
        <v>pro</v>
      </c>
      <c r="L301" s="7">
        <f t="shared" si="321"/>
        <v>1</v>
      </c>
      <c r="M301" s="8">
        <v>129000</v>
      </c>
      <c r="N301" s="8" t="str">
        <f t="shared" si="86"/>
        <v>yearly</v>
      </c>
      <c r="O301" s="8">
        <f t="shared" si="94"/>
        <v>12</v>
      </c>
      <c r="P301" s="8" t="s">
        <v>144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9.5" customHeight="1">
      <c r="B302" s="5">
        <v>286</v>
      </c>
      <c r="C302" s="5" t="s">
        <v>74</v>
      </c>
      <c r="D302" s="5" t="s">
        <v>22</v>
      </c>
      <c r="E302" s="5">
        <v>1</v>
      </c>
      <c r="F302" s="5">
        <v>12</v>
      </c>
      <c r="G302" s="5"/>
      <c r="H302" s="5" t="str">
        <f t="shared" si="283"/>
        <v xml:space="preserve"> capcut subscription 1 User 12 Month </v>
      </c>
      <c r="I302" s="6">
        <v>159000</v>
      </c>
      <c r="J302" s="7" t="str">
        <f t="shared" ref="J302:L302" si="322">C302</f>
        <v>capcut</v>
      </c>
      <c r="K302" s="7" t="str">
        <f t="shared" si="322"/>
        <v>subscription</v>
      </c>
      <c r="L302" s="7">
        <f t="shared" si="322"/>
        <v>1</v>
      </c>
      <c r="M302" s="8">
        <v>99000</v>
      </c>
      <c r="N302" s="8" t="str">
        <f t="shared" si="86"/>
        <v>yearly</v>
      </c>
      <c r="O302" s="8">
        <f t="shared" si="94"/>
        <v>12</v>
      </c>
      <c r="P302" s="8" t="s">
        <v>144</v>
      </c>
    </row>
    <row r="303" spans="1:27" ht="19.5" customHeight="1">
      <c r="A303" s="1"/>
      <c r="B303" s="5">
        <v>287</v>
      </c>
      <c r="C303" s="5" t="s">
        <v>45</v>
      </c>
      <c r="D303" s="5" t="s">
        <v>148</v>
      </c>
      <c r="E303" s="5">
        <v>1</v>
      </c>
      <c r="F303" s="5">
        <v>12</v>
      </c>
      <c r="G303" s="5"/>
      <c r="H303" s="5" t="str">
        <f t="shared" si="283"/>
        <v xml:space="preserve"> classroomscreen pro 1 User 12 Month </v>
      </c>
      <c r="I303" s="6">
        <v>82600</v>
      </c>
      <c r="J303" s="7" t="str">
        <f t="shared" ref="J303:L303" si="323">C303</f>
        <v>classroomscreen</v>
      </c>
      <c r="K303" s="7" t="str">
        <f t="shared" si="323"/>
        <v>pro</v>
      </c>
      <c r="L303" s="7">
        <f t="shared" si="323"/>
        <v>1</v>
      </c>
      <c r="M303" s="8">
        <v>35</v>
      </c>
      <c r="N303" s="8" t="str">
        <f t="shared" si="86"/>
        <v>yearly</v>
      </c>
      <c r="O303" s="8">
        <f t="shared" si="94"/>
        <v>12</v>
      </c>
      <c r="P303" s="8" t="s">
        <v>146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9.5" customHeight="1">
      <c r="A304" s="1"/>
      <c r="B304" s="5">
        <v>288</v>
      </c>
      <c r="C304" s="5" t="s">
        <v>216</v>
      </c>
      <c r="D304" s="5" t="s">
        <v>194</v>
      </c>
      <c r="E304" s="5">
        <v>1</v>
      </c>
      <c r="F304" s="5">
        <v>99</v>
      </c>
      <c r="G304" s="5" t="s">
        <v>168</v>
      </c>
      <c r="H304" s="5" t="str">
        <f t="shared" si="283"/>
        <v xml:space="preserve"> clip_studio_paint pro_ver_3 1 User 99 Month (영구 라이선스)</v>
      </c>
      <c r="I304" s="6">
        <v>127900</v>
      </c>
      <c r="J304" s="7" t="str">
        <f t="shared" ref="J304:L304" si="324">C304</f>
        <v>clip_studio_paint</v>
      </c>
      <c r="K304" s="7" t="str">
        <f t="shared" si="324"/>
        <v>pro_ver_3</v>
      </c>
      <c r="L304" s="7">
        <f t="shared" si="324"/>
        <v>1</v>
      </c>
      <c r="M304" s="8">
        <v>54</v>
      </c>
      <c r="N304" s="8" t="s">
        <v>100</v>
      </c>
      <c r="O304" s="8">
        <f t="shared" si="94"/>
        <v>99</v>
      </c>
      <c r="P304" s="8" t="s">
        <v>146</v>
      </c>
      <c r="Q304" s="1"/>
      <c r="R304" s="12" t="s">
        <v>151</v>
      </c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9.5" customHeight="1">
      <c r="A305" s="1"/>
      <c r="B305" s="5">
        <v>289</v>
      </c>
      <c r="C305" s="5" t="s">
        <v>216</v>
      </c>
      <c r="D305" s="5" t="s">
        <v>40</v>
      </c>
      <c r="E305" s="5">
        <v>1</v>
      </c>
      <c r="F305" s="5">
        <v>99</v>
      </c>
      <c r="G305" s="5" t="s">
        <v>168</v>
      </c>
      <c r="H305" s="5" t="str">
        <f t="shared" si="283"/>
        <v xml:space="preserve"> clip_studio_paint paint_ex_ver_3 1 User 99 Month (영구 라이선스)</v>
      </c>
      <c r="I305" s="6">
        <v>563900</v>
      </c>
      <c r="J305" s="7" t="str">
        <f t="shared" ref="J305:L305" si="325">C305</f>
        <v>clip_studio_paint</v>
      </c>
      <c r="K305" s="7" t="str">
        <f t="shared" si="325"/>
        <v>paint_ex_ver_3</v>
      </c>
      <c r="L305" s="7">
        <f t="shared" si="325"/>
        <v>1</v>
      </c>
      <c r="M305" s="8">
        <v>237</v>
      </c>
      <c r="N305" s="8" t="s">
        <v>100</v>
      </c>
      <c r="O305" s="8">
        <f t="shared" si="94"/>
        <v>99</v>
      </c>
      <c r="P305" s="8" t="s">
        <v>146</v>
      </c>
      <c r="Q305" s="1"/>
      <c r="R305" s="12" t="s">
        <v>151</v>
      </c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9.5" customHeight="1">
      <c r="A306" s="1"/>
      <c r="B306" s="5">
        <v>290</v>
      </c>
      <c r="C306" s="5" t="s">
        <v>192</v>
      </c>
      <c r="D306" s="5" t="s">
        <v>72</v>
      </c>
      <c r="E306" s="5">
        <v>1</v>
      </c>
      <c r="F306" s="5">
        <v>1</v>
      </c>
      <c r="G306" s="5"/>
      <c r="H306" s="5" t="str">
        <f t="shared" si="283"/>
        <v xml:space="preserve"> microsoft copilot 1 User 1 Month </v>
      </c>
      <c r="I306" s="6">
        <v>43200</v>
      </c>
      <c r="J306" s="7" t="str">
        <f t="shared" ref="J306:L306" si="326">C306</f>
        <v>microsoft</v>
      </c>
      <c r="K306" s="7" t="str">
        <f t="shared" si="326"/>
        <v>copilot</v>
      </c>
      <c r="L306" s="7">
        <f t="shared" si="326"/>
        <v>1</v>
      </c>
      <c r="M306" s="8">
        <f t="shared" ref="M306:M317" si="327">F306*20</f>
        <v>20</v>
      </c>
      <c r="N306" s="8" t="str">
        <f t="shared" ref="N306:N522" si="328">IF(F306=12,"yearly","monthly")</f>
        <v>monthly</v>
      </c>
      <c r="O306" s="8">
        <f t="shared" si="94"/>
        <v>1</v>
      </c>
      <c r="P306" s="8" t="s">
        <v>146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9.5" customHeight="1">
      <c r="A307" s="1"/>
      <c r="B307" s="5">
        <v>291</v>
      </c>
      <c r="C307" s="5" t="s">
        <v>192</v>
      </c>
      <c r="D307" s="5" t="s">
        <v>72</v>
      </c>
      <c r="E307" s="5">
        <v>1</v>
      </c>
      <c r="F307" s="5">
        <v>2</v>
      </c>
      <c r="G307" s="5"/>
      <c r="H307" s="5" t="str">
        <f t="shared" si="283"/>
        <v xml:space="preserve"> microsoft copilot 1 User 2 Month </v>
      </c>
      <c r="I307" s="6">
        <v>86400</v>
      </c>
      <c r="J307" s="7" t="str">
        <f t="shared" ref="J307:L307" si="329">C307</f>
        <v>microsoft</v>
      </c>
      <c r="K307" s="7" t="str">
        <f t="shared" si="329"/>
        <v>copilot</v>
      </c>
      <c r="L307" s="7">
        <f t="shared" si="329"/>
        <v>1</v>
      </c>
      <c r="M307" s="8">
        <f t="shared" si="327"/>
        <v>40</v>
      </c>
      <c r="N307" s="8" t="str">
        <f t="shared" si="328"/>
        <v>monthly</v>
      </c>
      <c r="O307" s="8">
        <f t="shared" si="94"/>
        <v>2</v>
      </c>
      <c r="P307" s="8" t="s">
        <v>146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9.5" customHeight="1">
      <c r="A308" s="1"/>
      <c r="B308" s="5">
        <v>292</v>
      </c>
      <c r="C308" s="5" t="s">
        <v>192</v>
      </c>
      <c r="D308" s="5" t="s">
        <v>72</v>
      </c>
      <c r="E308" s="5">
        <v>1</v>
      </c>
      <c r="F308" s="5">
        <v>3</v>
      </c>
      <c r="G308" s="5"/>
      <c r="H308" s="5" t="str">
        <f t="shared" si="283"/>
        <v xml:space="preserve"> microsoft copilot 1 User 3 Month </v>
      </c>
      <c r="I308" s="6">
        <v>129600</v>
      </c>
      <c r="J308" s="7" t="str">
        <f t="shared" ref="J308:L308" si="330">C308</f>
        <v>microsoft</v>
      </c>
      <c r="K308" s="7" t="str">
        <f t="shared" si="330"/>
        <v>copilot</v>
      </c>
      <c r="L308" s="7">
        <f t="shared" si="330"/>
        <v>1</v>
      </c>
      <c r="M308" s="8">
        <f t="shared" si="327"/>
        <v>60</v>
      </c>
      <c r="N308" s="8" t="str">
        <f t="shared" si="328"/>
        <v>monthly</v>
      </c>
      <c r="O308" s="8">
        <f t="shared" si="94"/>
        <v>3</v>
      </c>
      <c r="P308" s="8" t="s">
        <v>146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9.5" customHeight="1">
      <c r="A309" s="1"/>
      <c r="B309" s="5">
        <v>293</v>
      </c>
      <c r="C309" s="5" t="s">
        <v>192</v>
      </c>
      <c r="D309" s="5" t="s">
        <v>72</v>
      </c>
      <c r="E309" s="5">
        <v>1</v>
      </c>
      <c r="F309" s="5">
        <v>4</v>
      </c>
      <c r="G309" s="5"/>
      <c r="H309" s="5" t="str">
        <f t="shared" si="283"/>
        <v xml:space="preserve"> microsoft copilot 1 User 4 Month </v>
      </c>
      <c r="I309" s="6">
        <v>172800</v>
      </c>
      <c r="J309" s="7" t="str">
        <f t="shared" ref="J309:L309" si="331">C309</f>
        <v>microsoft</v>
      </c>
      <c r="K309" s="7" t="str">
        <f t="shared" si="331"/>
        <v>copilot</v>
      </c>
      <c r="L309" s="7">
        <f t="shared" si="331"/>
        <v>1</v>
      </c>
      <c r="M309" s="8">
        <f t="shared" si="327"/>
        <v>80</v>
      </c>
      <c r="N309" s="8" t="str">
        <f t="shared" si="328"/>
        <v>monthly</v>
      </c>
      <c r="O309" s="8">
        <f t="shared" si="94"/>
        <v>4</v>
      </c>
      <c r="P309" s="8" t="s">
        <v>146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9.5" customHeight="1">
      <c r="A310" s="1"/>
      <c r="B310" s="5">
        <v>294</v>
      </c>
      <c r="C310" s="5" t="s">
        <v>192</v>
      </c>
      <c r="D310" s="5" t="s">
        <v>72</v>
      </c>
      <c r="E310" s="5">
        <v>1</v>
      </c>
      <c r="F310" s="5">
        <v>5</v>
      </c>
      <c r="G310" s="5"/>
      <c r="H310" s="5" t="str">
        <f t="shared" si="283"/>
        <v xml:space="preserve"> microsoft copilot 1 User 5 Month </v>
      </c>
      <c r="I310" s="6">
        <v>216000</v>
      </c>
      <c r="J310" s="7" t="str">
        <f t="shared" ref="J310:L310" si="332">C310</f>
        <v>microsoft</v>
      </c>
      <c r="K310" s="7" t="str">
        <f t="shared" si="332"/>
        <v>copilot</v>
      </c>
      <c r="L310" s="7">
        <f t="shared" si="332"/>
        <v>1</v>
      </c>
      <c r="M310" s="8">
        <f t="shared" si="327"/>
        <v>100</v>
      </c>
      <c r="N310" s="8" t="str">
        <f t="shared" si="328"/>
        <v>monthly</v>
      </c>
      <c r="O310" s="8">
        <f t="shared" si="94"/>
        <v>5</v>
      </c>
      <c r="P310" s="8" t="s">
        <v>146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9.5" customHeight="1">
      <c r="A311" s="1"/>
      <c r="B311" s="5">
        <v>295</v>
      </c>
      <c r="C311" s="5" t="s">
        <v>192</v>
      </c>
      <c r="D311" s="5" t="s">
        <v>72</v>
      </c>
      <c r="E311" s="5">
        <v>1</v>
      </c>
      <c r="F311" s="5">
        <v>6</v>
      </c>
      <c r="G311" s="5"/>
      <c r="H311" s="5" t="str">
        <f t="shared" si="283"/>
        <v xml:space="preserve"> microsoft copilot 1 User 6 Month </v>
      </c>
      <c r="I311" s="6">
        <v>259200</v>
      </c>
      <c r="J311" s="7" t="str">
        <f t="shared" ref="J311:L311" si="333">C311</f>
        <v>microsoft</v>
      </c>
      <c r="K311" s="7" t="str">
        <f t="shared" si="333"/>
        <v>copilot</v>
      </c>
      <c r="L311" s="7">
        <f t="shared" si="333"/>
        <v>1</v>
      </c>
      <c r="M311" s="8">
        <f t="shared" si="327"/>
        <v>120</v>
      </c>
      <c r="N311" s="8" t="str">
        <f t="shared" si="328"/>
        <v>monthly</v>
      </c>
      <c r="O311" s="8">
        <f t="shared" si="94"/>
        <v>6</v>
      </c>
      <c r="P311" s="8" t="s">
        <v>146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9.5" customHeight="1">
      <c r="A312" s="1"/>
      <c r="B312" s="5">
        <v>296</v>
      </c>
      <c r="C312" s="5" t="s">
        <v>192</v>
      </c>
      <c r="D312" s="5" t="s">
        <v>72</v>
      </c>
      <c r="E312" s="5">
        <v>1</v>
      </c>
      <c r="F312" s="5">
        <v>7</v>
      </c>
      <c r="G312" s="5"/>
      <c r="H312" s="5" t="str">
        <f t="shared" si="283"/>
        <v xml:space="preserve"> microsoft copilot 1 User 7 Month </v>
      </c>
      <c r="I312" s="6">
        <v>302400</v>
      </c>
      <c r="J312" s="7" t="str">
        <f t="shared" ref="J312:L312" si="334">C312</f>
        <v>microsoft</v>
      </c>
      <c r="K312" s="7" t="str">
        <f t="shared" si="334"/>
        <v>copilot</v>
      </c>
      <c r="L312" s="7">
        <f t="shared" si="334"/>
        <v>1</v>
      </c>
      <c r="M312" s="8">
        <f t="shared" si="327"/>
        <v>140</v>
      </c>
      <c r="N312" s="8" t="str">
        <f t="shared" si="328"/>
        <v>monthly</v>
      </c>
      <c r="O312" s="8">
        <f t="shared" si="94"/>
        <v>7</v>
      </c>
      <c r="P312" s="8" t="s">
        <v>146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9.5" customHeight="1">
      <c r="A313" s="1"/>
      <c r="B313" s="5">
        <v>297</v>
      </c>
      <c r="C313" s="5" t="s">
        <v>192</v>
      </c>
      <c r="D313" s="5" t="s">
        <v>72</v>
      </c>
      <c r="E313" s="5">
        <v>1</v>
      </c>
      <c r="F313" s="5">
        <v>8</v>
      </c>
      <c r="G313" s="5"/>
      <c r="H313" s="5" t="str">
        <f t="shared" si="283"/>
        <v xml:space="preserve"> microsoft copilot 1 User 8 Month </v>
      </c>
      <c r="I313" s="6">
        <v>345600</v>
      </c>
      <c r="J313" s="7" t="str">
        <f t="shared" ref="J313:L313" si="335">C313</f>
        <v>microsoft</v>
      </c>
      <c r="K313" s="7" t="str">
        <f t="shared" si="335"/>
        <v>copilot</v>
      </c>
      <c r="L313" s="7">
        <f t="shared" si="335"/>
        <v>1</v>
      </c>
      <c r="M313" s="8">
        <f t="shared" si="327"/>
        <v>160</v>
      </c>
      <c r="N313" s="8" t="str">
        <f t="shared" si="328"/>
        <v>monthly</v>
      </c>
      <c r="O313" s="8">
        <f t="shared" si="94"/>
        <v>8</v>
      </c>
      <c r="P313" s="8" t="s">
        <v>146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9.5" customHeight="1">
      <c r="A314" s="1"/>
      <c r="B314" s="5">
        <v>298</v>
      </c>
      <c r="C314" s="5" t="s">
        <v>192</v>
      </c>
      <c r="D314" s="5" t="s">
        <v>72</v>
      </c>
      <c r="E314" s="5">
        <v>1</v>
      </c>
      <c r="F314" s="5">
        <v>9</v>
      </c>
      <c r="G314" s="5"/>
      <c r="H314" s="5" t="str">
        <f t="shared" si="283"/>
        <v xml:space="preserve"> microsoft copilot 1 User 9 Month </v>
      </c>
      <c r="I314" s="6">
        <v>388800</v>
      </c>
      <c r="J314" s="7" t="str">
        <f t="shared" ref="J314:L314" si="336">C314</f>
        <v>microsoft</v>
      </c>
      <c r="K314" s="7" t="str">
        <f t="shared" si="336"/>
        <v>copilot</v>
      </c>
      <c r="L314" s="7">
        <f t="shared" si="336"/>
        <v>1</v>
      </c>
      <c r="M314" s="8">
        <f t="shared" si="327"/>
        <v>180</v>
      </c>
      <c r="N314" s="8" t="str">
        <f t="shared" si="328"/>
        <v>monthly</v>
      </c>
      <c r="O314" s="8">
        <f t="shared" si="94"/>
        <v>9</v>
      </c>
      <c r="P314" s="8" t="s">
        <v>146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9.5" customHeight="1">
      <c r="A315" s="1"/>
      <c r="B315" s="5">
        <v>299</v>
      </c>
      <c r="C315" s="5" t="s">
        <v>192</v>
      </c>
      <c r="D315" s="5" t="s">
        <v>72</v>
      </c>
      <c r="E315" s="5">
        <v>1</v>
      </c>
      <c r="F315" s="5">
        <v>10</v>
      </c>
      <c r="G315" s="5"/>
      <c r="H315" s="5" t="str">
        <f t="shared" si="283"/>
        <v xml:space="preserve"> microsoft copilot 1 User 10 Month </v>
      </c>
      <c r="I315" s="6">
        <v>432000</v>
      </c>
      <c r="J315" s="7" t="str">
        <f t="shared" ref="J315:L315" si="337">C315</f>
        <v>microsoft</v>
      </c>
      <c r="K315" s="7" t="str">
        <f t="shared" si="337"/>
        <v>copilot</v>
      </c>
      <c r="L315" s="7">
        <f t="shared" si="337"/>
        <v>1</v>
      </c>
      <c r="M315" s="8">
        <f t="shared" si="327"/>
        <v>200</v>
      </c>
      <c r="N315" s="8" t="str">
        <f t="shared" si="328"/>
        <v>monthly</v>
      </c>
      <c r="O315" s="8">
        <f t="shared" si="94"/>
        <v>10</v>
      </c>
      <c r="P315" s="8" t="s">
        <v>146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9.5" customHeight="1">
      <c r="A316" s="1"/>
      <c r="B316" s="5">
        <v>300</v>
      </c>
      <c r="C316" s="5" t="s">
        <v>192</v>
      </c>
      <c r="D316" s="5" t="s">
        <v>72</v>
      </c>
      <c r="E316" s="5">
        <v>1</v>
      </c>
      <c r="F316" s="5">
        <v>11</v>
      </c>
      <c r="G316" s="5"/>
      <c r="H316" s="5" t="str">
        <f t="shared" si="283"/>
        <v xml:space="preserve"> microsoft copilot 1 User 11 Month </v>
      </c>
      <c r="I316" s="6">
        <v>475200</v>
      </c>
      <c r="J316" s="7" t="str">
        <f t="shared" ref="J316:L316" si="338">C316</f>
        <v>microsoft</v>
      </c>
      <c r="K316" s="7" t="str">
        <f t="shared" si="338"/>
        <v>copilot</v>
      </c>
      <c r="L316" s="7">
        <f t="shared" si="338"/>
        <v>1</v>
      </c>
      <c r="M316" s="8">
        <f t="shared" si="327"/>
        <v>220</v>
      </c>
      <c r="N316" s="8" t="str">
        <f t="shared" si="328"/>
        <v>monthly</v>
      </c>
      <c r="O316" s="8">
        <f t="shared" si="94"/>
        <v>11</v>
      </c>
      <c r="P316" s="8" t="s">
        <v>146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9.5" customHeight="1">
      <c r="A317" s="1"/>
      <c r="B317" s="5">
        <v>301</v>
      </c>
      <c r="C317" s="5" t="s">
        <v>192</v>
      </c>
      <c r="D317" s="5" t="s">
        <v>72</v>
      </c>
      <c r="E317" s="5">
        <v>1</v>
      </c>
      <c r="F317" s="5">
        <v>12</v>
      </c>
      <c r="G317" s="5"/>
      <c r="H317" s="5" t="str">
        <f t="shared" si="283"/>
        <v xml:space="preserve"> microsoft copilot 1 User 12 Month </v>
      </c>
      <c r="I317" s="6">
        <v>518400</v>
      </c>
      <c r="J317" s="7" t="str">
        <f t="shared" ref="J317:L317" si="339">C317</f>
        <v>microsoft</v>
      </c>
      <c r="K317" s="7" t="str">
        <f t="shared" si="339"/>
        <v>copilot</v>
      </c>
      <c r="L317" s="7">
        <f t="shared" si="339"/>
        <v>1</v>
      </c>
      <c r="M317" s="8">
        <f t="shared" si="327"/>
        <v>240</v>
      </c>
      <c r="N317" s="8" t="str">
        <f t="shared" si="328"/>
        <v>yearly</v>
      </c>
      <c r="O317" s="8">
        <f t="shared" si="94"/>
        <v>12</v>
      </c>
      <c r="P317" s="8" t="s">
        <v>146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9.5" customHeight="1">
      <c r="A318" s="1"/>
      <c r="B318" s="5">
        <v>302</v>
      </c>
      <c r="C318" s="5" t="s">
        <v>192</v>
      </c>
      <c r="D318" s="5" t="s">
        <v>41</v>
      </c>
      <c r="E318" s="5">
        <v>1</v>
      </c>
      <c r="F318" s="5">
        <v>12</v>
      </c>
      <c r="G318" s="5"/>
      <c r="H318" s="5" t="str">
        <f t="shared" si="283"/>
        <v xml:space="preserve"> microsoft 365_personal 1 User 12 Month </v>
      </c>
      <c r="I318" s="6">
        <v>139000</v>
      </c>
      <c r="J318" s="7" t="str">
        <f t="shared" ref="J318:L318" si="340">C318</f>
        <v>microsoft</v>
      </c>
      <c r="K318" s="7" t="str">
        <f t="shared" si="340"/>
        <v>365_personal</v>
      </c>
      <c r="L318" s="7">
        <f t="shared" si="340"/>
        <v>1</v>
      </c>
      <c r="M318" s="8">
        <v>87000</v>
      </c>
      <c r="N318" s="8" t="str">
        <f t="shared" si="328"/>
        <v>yearly</v>
      </c>
      <c r="O318" s="8">
        <f t="shared" si="94"/>
        <v>12</v>
      </c>
      <c r="P318" s="8" t="s">
        <v>144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9.5" customHeight="1">
      <c r="A319" s="1"/>
      <c r="B319" s="5">
        <v>303</v>
      </c>
      <c r="C319" s="5" t="s">
        <v>197</v>
      </c>
      <c r="D319" s="5" t="s">
        <v>77</v>
      </c>
      <c r="E319" s="5">
        <v>1</v>
      </c>
      <c r="F319" s="5">
        <v>12</v>
      </c>
      <c r="G319" s="5"/>
      <c r="H319" s="5" t="str">
        <f t="shared" si="283"/>
        <v xml:space="preserve"> midjourney basic 1 User 12 Month </v>
      </c>
      <c r="I319" s="6">
        <v>299000</v>
      </c>
      <c r="J319" s="7" t="str">
        <f t="shared" ref="J319:L319" si="341">C319</f>
        <v>midjourney</v>
      </c>
      <c r="K319" s="7" t="str">
        <f t="shared" si="341"/>
        <v>basic</v>
      </c>
      <c r="L319" s="7">
        <f t="shared" si="341"/>
        <v>1</v>
      </c>
      <c r="M319" s="8">
        <v>120</v>
      </c>
      <c r="N319" s="8" t="str">
        <f t="shared" si="328"/>
        <v>yearly</v>
      </c>
      <c r="O319" s="8">
        <f t="shared" si="94"/>
        <v>12</v>
      </c>
      <c r="P319" s="8" t="s">
        <v>146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9.5" customHeight="1">
      <c r="A320" s="1"/>
      <c r="B320" s="5">
        <v>304</v>
      </c>
      <c r="C320" s="5" t="s">
        <v>197</v>
      </c>
      <c r="D320" s="5" t="s">
        <v>163</v>
      </c>
      <c r="E320" s="5">
        <v>1</v>
      </c>
      <c r="F320" s="5">
        <v>12</v>
      </c>
      <c r="G320" s="5"/>
      <c r="H320" s="5" t="str">
        <f t="shared" si="283"/>
        <v xml:space="preserve"> midjourney standard 1 User 12 Month </v>
      </c>
      <c r="I320" s="6">
        <v>699900</v>
      </c>
      <c r="J320" s="7" t="str">
        <f t="shared" ref="J320:L320" si="342">C320</f>
        <v>midjourney</v>
      </c>
      <c r="K320" s="7" t="str">
        <f t="shared" si="342"/>
        <v>standard</v>
      </c>
      <c r="L320" s="7">
        <f t="shared" si="342"/>
        <v>1</v>
      </c>
      <c r="M320" s="8">
        <v>360</v>
      </c>
      <c r="N320" s="8" t="str">
        <f t="shared" si="328"/>
        <v>yearly</v>
      </c>
      <c r="O320" s="8">
        <f t="shared" si="94"/>
        <v>12</v>
      </c>
      <c r="P320" s="8" t="s">
        <v>146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9.5" customHeight="1">
      <c r="A321" s="1"/>
      <c r="B321" s="5">
        <v>305</v>
      </c>
      <c r="C321" s="5" t="s">
        <v>61</v>
      </c>
      <c r="D321" s="5" t="s">
        <v>91</v>
      </c>
      <c r="E321" s="5">
        <v>1</v>
      </c>
      <c r="F321" s="5">
        <v>12</v>
      </c>
      <c r="G321" s="5"/>
      <c r="H321" s="5" t="str">
        <f t="shared" si="283"/>
        <v xml:space="preserve"> notion plus 1 User 12 Month </v>
      </c>
      <c r="I321" s="6">
        <v>330000</v>
      </c>
      <c r="J321" s="7" t="str">
        <f t="shared" ref="J321:L321" si="343">C321</f>
        <v>notion</v>
      </c>
      <c r="K321" s="7" t="str">
        <f t="shared" si="343"/>
        <v>plus</v>
      </c>
      <c r="L321" s="7">
        <f t="shared" si="343"/>
        <v>1</v>
      </c>
      <c r="M321" s="8">
        <v>96</v>
      </c>
      <c r="N321" s="8" t="str">
        <f t="shared" si="328"/>
        <v>yearly</v>
      </c>
      <c r="O321" s="8">
        <f t="shared" si="94"/>
        <v>12</v>
      </c>
      <c r="P321" s="8" t="s">
        <v>146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9.5" customHeight="1">
      <c r="A322" s="1"/>
      <c r="B322" s="5">
        <v>306</v>
      </c>
      <c r="C322" s="5" t="s">
        <v>203</v>
      </c>
      <c r="D322" s="5" t="s">
        <v>148</v>
      </c>
      <c r="E322" s="5">
        <v>1</v>
      </c>
      <c r="F322" s="5">
        <v>1</v>
      </c>
      <c r="G322" s="5"/>
      <c r="H322" s="5" t="str">
        <f t="shared" si="283"/>
        <v xml:space="preserve"> miricanvas pro 1 User 1 Month </v>
      </c>
      <c r="I322" s="6">
        <v>20100</v>
      </c>
      <c r="J322" s="7" t="str">
        <f t="shared" ref="J322:L322" si="344">C322</f>
        <v>miricanvas</v>
      </c>
      <c r="K322" s="7" t="str">
        <f t="shared" si="344"/>
        <v>pro</v>
      </c>
      <c r="L322" s="7">
        <f t="shared" si="344"/>
        <v>1</v>
      </c>
      <c r="M322" s="8">
        <v>14900</v>
      </c>
      <c r="N322" s="8" t="str">
        <f t="shared" si="328"/>
        <v>monthly</v>
      </c>
      <c r="O322" s="8">
        <f t="shared" si="94"/>
        <v>1</v>
      </c>
      <c r="P322" s="8" t="s">
        <v>144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9.5" customHeight="1">
      <c r="A323" s="1"/>
      <c r="B323" s="5">
        <v>307</v>
      </c>
      <c r="C323" s="5" t="s">
        <v>203</v>
      </c>
      <c r="D323" s="5" t="s">
        <v>148</v>
      </c>
      <c r="E323" s="5">
        <v>1</v>
      </c>
      <c r="F323" s="5">
        <v>2</v>
      </c>
      <c r="G323" s="5"/>
      <c r="H323" s="5" t="str">
        <f t="shared" si="283"/>
        <v xml:space="preserve"> miricanvas pro 1 User 2 Month </v>
      </c>
      <c r="I323" s="6">
        <v>40200</v>
      </c>
      <c r="J323" s="7" t="str">
        <f t="shared" ref="J323:L323" si="345">C323</f>
        <v>miricanvas</v>
      </c>
      <c r="K323" s="7" t="str">
        <f t="shared" si="345"/>
        <v>pro</v>
      </c>
      <c r="L323" s="7">
        <f t="shared" si="345"/>
        <v>1</v>
      </c>
      <c r="M323" s="8">
        <v>14900</v>
      </c>
      <c r="N323" s="8" t="str">
        <f t="shared" si="328"/>
        <v>monthly</v>
      </c>
      <c r="O323" s="8">
        <f t="shared" si="94"/>
        <v>2</v>
      </c>
      <c r="P323" s="8" t="s">
        <v>144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9.5" customHeight="1">
      <c r="A324" s="1"/>
      <c r="B324" s="5">
        <v>308</v>
      </c>
      <c r="C324" s="5" t="s">
        <v>203</v>
      </c>
      <c r="D324" s="5" t="s">
        <v>148</v>
      </c>
      <c r="E324" s="5">
        <v>1</v>
      </c>
      <c r="F324" s="5">
        <v>3</v>
      </c>
      <c r="G324" s="5"/>
      <c r="H324" s="5" t="str">
        <f t="shared" si="283"/>
        <v xml:space="preserve"> miricanvas pro 1 User 3 Month </v>
      </c>
      <c r="I324" s="6">
        <v>60300</v>
      </c>
      <c r="J324" s="7" t="str">
        <f t="shared" ref="J324:L324" si="346">C324</f>
        <v>miricanvas</v>
      </c>
      <c r="K324" s="7" t="str">
        <f t="shared" si="346"/>
        <v>pro</v>
      </c>
      <c r="L324" s="7">
        <f t="shared" si="346"/>
        <v>1</v>
      </c>
      <c r="M324" s="8">
        <v>14900</v>
      </c>
      <c r="N324" s="8" t="str">
        <f t="shared" si="328"/>
        <v>monthly</v>
      </c>
      <c r="O324" s="8">
        <f t="shared" si="94"/>
        <v>3</v>
      </c>
      <c r="P324" s="8" t="s">
        <v>144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9.5" customHeight="1">
      <c r="A325" s="1"/>
      <c r="B325" s="5">
        <v>309</v>
      </c>
      <c r="C325" s="5" t="s">
        <v>203</v>
      </c>
      <c r="D325" s="5" t="s">
        <v>148</v>
      </c>
      <c r="E325" s="5">
        <v>1</v>
      </c>
      <c r="F325" s="5">
        <v>4</v>
      </c>
      <c r="G325" s="5"/>
      <c r="H325" s="5" t="str">
        <f t="shared" si="283"/>
        <v xml:space="preserve"> miricanvas pro 1 User 4 Month </v>
      </c>
      <c r="I325" s="6">
        <v>80400</v>
      </c>
      <c r="J325" s="7" t="str">
        <f t="shared" ref="J325:L325" si="347">C325</f>
        <v>miricanvas</v>
      </c>
      <c r="K325" s="7" t="str">
        <f t="shared" si="347"/>
        <v>pro</v>
      </c>
      <c r="L325" s="7">
        <f t="shared" si="347"/>
        <v>1</v>
      </c>
      <c r="M325" s="8">
        <v>14900</v>
      </c>
      <c r="N325" s="8" t="str">
        <f t="shared" si="328"/>
        <v>monthly</v>
      </c>
      <c r="O325" s="8">
        <f t="shared" si="94"/>
        <v>4</v>
      </c>
      <c r="P325" s="8" t="s">
        <v>144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9.5" customHeight="1">
      <c r="A326" s="1"/>
      <c r="B326" s="5">
        <v>310</v>
      </c>
      <c r="C326" s="5" t="s">
        <v>203</v>
      </c>
      <c r="D326" s="5" t="s">
        <v>148</v>
      </c>
      <c r="E326" s="5">
        <v>1</v>
      </c>
      <c r="F326" s="5">
        <v>5</v>
      </c>
      <c r="G326" s="5"/>
      <c r="H326" s="5" t="str">
        <f t="shared" si="283"/>
        <v xml:space="preserve"> miricanvas pro 1 User 5 Month </v>
      </c>
      <c r="I326" s="6">
        <v>100500</v>
      </c>
      <c r="J326" s="7" t="str">
        <f t="shared" ref="J326:L326" si="348">C326</f>
        <v>miricanvas</v>
      </c>
      <c r="K326" s="7" t="str">
        <f t="shared" si="348"/>
        <v>pro</v>
      </c>
      <c r="L326" s="7">
        <f t="shared" si="348"/>
        <v>1</v>
      </c>
      <c r="M326" s="8">
        <v>14900</v>
      </c>
      <c r="N326" s="8" t="str">
        <f t="shared" si="328"/>
        <v>monthly</v>
      </c>
      <c r="O326" s="8">
        <f t="shared" si="94"/>
        <v>5</v>
      </c>
      <c r="P326" s="8" t="s">
        <v>144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9.5" customHeight="1">
      <c r="A327" s="1"/>
      <c r="B327" s="5">
        <v>311</v>
      </c>
      <c r="C327" s="5" t="s">
        <v>203</v>
      </c>
      <c r="D327" s="5" t="s">
        <v>148</v>
      </c>
      <c r="E327" s="5">
        <v>1</v>
      </c>
      <c r="F327" s="5">
        <v>6</v>
      </c>
      <c r="G327" s="5"/>
      <c r="H327" s="5" t="str">
        <f t="shared" si="283"/>
        <v xml:space="preserve"> miricanvas pro 1 User 6 Month </v>
      </c>
      <c r="I327" s="6">
        <v>120600</v>
      </c>
      <c r="J327" s="7" t="str">
        <f t="shared" ref="J327:L327" si="349">C327</f>
        <v>miricanvas</v>
      </c>
      <c r="K327" s="7" t="str">
        <f t="shared" si="349"/>
        <v>pro</v>
      </c>
      <c r="L327" s="7">
        <f t="shared" si="349"/>
        <v>1</v>
      </c>
      <c r="M327" s="8">
        <v>14900</v>
      </c>
      <c r="N327" s="8" t="str">
        <f t="shared" si="328"/>
        <v>monthly</v>
      </c>
      <c r="O327" s="8">
        <f t="shared" si="94"/>
        <v>6</v>
      </c>
      <c r="P327" s="8" t="s">
        <v>144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9.5" customHeight="1">
      <c r="A328" s="1"/>
      <c r="B328" s="5">
        <v>312</v>
      </c>
      <c r="C328" s="5" t="s">
        <v>203</v>
      </c>
      <c r="D328" s="5" t="s">
        <v>148</v>
      </c>
      <c r="E328" s="5">
        <v>1</v>
      </c>
      <c r="F328" s="5">
        <v>7</v>
      </c>
      <c r="G328" s="5"/>
      <c r="H328" s="5" t="str">
        <f t="shared" si="283"/>
        <v xml:space="preserve"> miricanvas pro 1 User 7 Month </v>
      </c>
      <c r="I328" s="6">
        <v>140700</v>
      </c>
      <c r="J328" s="7" t="str">
        <f t="shared" ref="J328:L328" si="350">C328</f>
        <v>miricanvas</v>
      </c>
      <c r="K328" s="7" t="str">
        <f t="shared" si="350"/>
        <v>pro</v>
      </c>
      <c r="L328" s="7">
        <f t="shared" si="350"/>
        <v>1</v>
      </c>
      <c r="M328" s="8">
        <v>14900</v>
      </c>
      <c r="N328" s="8" t="str">
        <f t="shared" si="328"/>
        <v>monthly</v>
      </c>
      <c r="O328" s="8">
        <f t="shared" si="94"/>
        <v>7</v>
      </c>
      <c r="P328" s="8" t="s">
        <v>144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9.5" customHeight="1">
      <c r="A329" s="1"/>
      <c r="B329" s="5">
        <v>313</v>
      </c>
      <c r="C329" s="5" t="s">
        <v>203</v>
      </c>
      <c r="D329" s="5" t="s">
        <v>148</v>
      </c>
      <c r="E329" s="5">
        <v>1</v>
      </c>
      <c r="F329" s="5">
        <v>8</v>
      </c>
      <c r="G329" s="5"/>
      <c r="H329" s="5" t="str">
        <f t="shared" si="283"/>
        <v xml:space="preserve"> miricanvas pro 1 User 8 Month </v>
      </c>
      <c r="I329" s="6">
        <v>160800</v>
      </c>
      <c r="J329" s="7" t="str">
        <f t="shared" ref="J329:L329" si="351">C329</f>
        <v>miricanvas</v>
      </c>
      <c r="K329" s="7" t="str">
        <f t="shared" si="351"/>
        <v>pro</v>
      </c>
      <c r="L329" s="7">
        <f t="shared" si="351"/>
        <v>1</v>
      </c>
      <c r="M329" s="8">
        <v>14900</v>
      </c>
      <c r="N329" s="8" t="str">
        <f t="shared" si="328"/>
        <v>monthly</v>
      </c>
      <c r="O329" s="8">
        <f t="shared" si="94"/>
        <v>8</v>
      </c>
      <c r="P329" s="8" t="s">
        <v>144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9.5" customHeight="1">
      <c r="A330" s="1"/>
      <c r="B330" s="5">
        <v>314</v>
      </c>
      <c r="C330" s="5" t="s">
        <v>203</v>
      </c>
      <c r="D330" s="5" t="s">
        <v>148</v>
      </c>
      <c r="E330" s="5">
        <v>1</v>
      </c>
      <c r="F330" s="5">
        <v>9</v>
      </c>
      <c r="G330" s="5"/>
      <c r="H330" s="5" t="str">
        <f t="shared" si="283"/>
        <v xml:space="preserve"> miricanvas pro 1 User 9 Month </v>
      </c>
      <c r="I330" s="6">
        <v>180900</v>
      </c>
      <c r="J330" s="7" t="str">
        <f t="shared" ref="J330:L330" si="352">C330</f>
        <v>miricanvas</v>
      </c>
      <c r="K330" s="7" t="str">
        <f t="shared" si="352"/>
        <v>pro</v>
      </c>
      <c r="L330" s="7">
        <f t="shared" si="352"/>
        <v>1</v>
      </c>
      <c r="M330" s="8">
        <v>14900</v>
      </c>
      <c r="N330" s="8" t="str">
        <f t="shared" si="328"/>
        <v>monthly</v>
      </c>
      <c r="O330" s="8">
        <f t="shared" si="94"/>
        <v>9</v>
      </c>
      <c r="P330" s="8" t="s">
        <v>144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9.5" customHeight="1">
      <c r="A331" s="1"/>
      <c r="B331" s="5">
        <v>315</v>
      </c>
      <c r="C331" s="5" t="s">
        <v>203</v>
      </c>
      <c r="D331" s="5" t="s">
        <v>148</v>
      </c>
      <c r="E331" s="5">
        <v>1</v>
      </c>
      <c r="F331" s="5">
        <v>10</v>
      </c>
      <c r="G331" s="5"/>
      <c r="H331" s="5" t="str">
        <f t="shared" si="283"/>
        <v xml:space="preserve"> miricanvas pro 1 User 10 Month </v>
      </c>
      <c r="I331" s="6">
        <v>201000</v>
      </c>
      <c r="J331" s="7" t="str">
        <f t="shared" ref="J331:L331" si="353">C331</f>
        <v>miricanvas</v>
      </c>
      <c r="K331" s="7" t="str">
        <f t="shared" si="353"/>
        <v>pro</v>
      </c>
      <c r="L331" s="7">
        <f t="shared" si="353"/>
        <v>1</v>
      </c>
      <c r="M331" s="8">
        <v>14900</v>
      </c>
      <c r="N331" s="8" t="str">
        <f t="shared" si="328"/>
        <v>monthly</v>
      </c>
      <c r="O331" s="8">
        <f t="shared" si="94"/>
        <v>10</v>
      </c>
      <c r="P331" s="8" t="s">
        <v>144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9.5" customHeight="1">
      <c r="A332" s="1"/>
      <c r="B332" s="5">
        <v>316</v>
      </c>
      <c r="C332" s="5" t="s">
        <v>203</v>
      </c>
      <c r="D332" s="5" t="s">
        <v>148</v>
      </c>
      <c r="E332" s="5">
        <v>1</v>
      </c>
      <c r="F332" s="5">
        <v>11</v>
      </c>
      <c r="G332" s="5"/>
      <c r="H332" s="5" t="str">
        <f t="shared" si="283"/>
        <v xml:space="preserve"> miricanvas pro 1 User 11 Month </v>
      </c>
      <c r="I332" s="6">
        <v>221100</v>
      </c>
      <c r="J332" s="7" t="str">
        <f t="shared" ref="J332:L332" si="354">C332</f>
        <v>miricanvas</v>
      </c>
      <c r="K332" s="7" t="str">
        <f t="shared" si="354"/>
        <v>pro</v>
      </c>
      <c r="L332" s="7">
        <f t="shared" si="354"/>
        <v>1</v>
      </c>
      <c r="M332" s="8">
        <v>14900</v>
      </c>
      <c r="N332" s="8" t="str">
        <f t="shared" si="328"/>
        <v>monthly</v>
      </c>
      <c r="O332" s="8">
        <f t="shared" si="94"/>
        <v>11</v>
      </c>
      <c r="P332" s="8" t="s">
        <v>144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9.5" customHeight="1">
      <c r="A333" s="1"/>
      <c r="B333" s="5">
        <v>317</v>
      </c>
      <c r="C333" s="5" t="s">
        <v>203</v>
      </c>
      <c r="D333" s="5" t="s">
        <v>148</v>
      </c>
      <c r="E333" s="5">
        <v>1</v>
      </c>
      <c r="F333" s="5">
        <v>12</v>
      </c>
      <c r="G333" s="5"/>
      <c r="H333" s="5" t="str">
        <f t="shared" si="283"/>
        <v xml:space="preserve"> miricanvas pro 1 User 12 Month </v>
      </c>
      <c r="I333" s="6">
        <v>270000</v>
      </c>
      <c r="J333" s="7" t="str">
        <f t="shared" ref="J333:L333" si="355">C333</f>
        <v>miricanvas</v>
      </c>
      <c r="K333" s="7" t="str">
        <f t="shared" si="355"/>
        <v>pro</v>
      </c>
      <c r="L333" s="7">
        <f t="shared" si="355"/>
        <v>1</v>
      </c>
      <c r="M333" s="8">
        <f>14900*F333</f>
        <v>178800</v>
      </c>
      <c r="N333" s="8" t="str">
        <f t="shared" si="328"/>
        <v>yearly</v>
      </c>
      <c r="O333" s="8">
        <f t="shared" si="94"/>
        <v>12</v>
      </c>
      <c r="P333" s="8" t="s">
        <v>144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9.5" customHeight="1">
      <c r="A334" s="15"/>
      <c r="B334" s="5">
        <v>318</v>
      </c>
      <c r="C334" s="5" t="s">
        <v>64</v>
      </c>
      <c r="D334" s="5" t="s">
        <v>200</v>
      </c>
      <c r="E334" s="5">
        <v>10</v>
      </c>
      <c r="F334" s="5">
        <v>12</v>
      </c>
      <c r="G334" s="5"/>
      <c r="H334" s="5" t="str">
        <f t="shared" si="283"/>
        <v xml:space="preserve"> zoom business 10 User 12 Month </v>
      </c>
      <c r="I334" s="6">
        <v>3990000</v>
      </c>
      <c r="J334" s="7" t="str">
        <f t="shared" ref="J334:L334" si="356">C334</f>
        <v>zoom</v>
      </c>
      <c r="K334" s="7" t="str">
        <f t="shared" si="356"/>
        <v>business</v>
      </c>
      <c r="L334" s="7">
        <f t="shared" si="356"/>
        <v>10</v>
      </c>
      <c r="M334" s="8">
        <v>2200</v>
      </c>
      <c r="N334" s="8" t="str">
        <f t="shared" si="328"/>
        <v>yearly</v>
      </c>
      <c r="O334" s="8">
        <f t="shared" si="94"/>
        <v>12</v>
      </c>
      <c r="P334" s="8" t="s">
        <v>146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9.5" customHeight="1">
      <c r="A335" s="15"/>
      <c r="B335" s="5">
        <v>319</v>
      </c>
      <c r="C335" s="5" t="s">
        <v>64</v>
      </c>
      <c r="D335" s="5" t="s">
        <v>148</v>
      </c>
      <c r="E335" s="5">
        <v>1</v>
      </c>
      <c r="F335" s="5">
        <v>1</v>
      </c>
      <c r="G335" s="5"/>
      <c r="H335" s="5" t="str">
        <f t="shared" si="283"/>
        <v xml:space="preserve"> zoom pro 1 User 1 Month </v>
      </c>
      <c r="I335" s="6">
        <v>28000</v>
      </c>
      <c r="J335" s="7" t="str">
        <f t="shared" ref="J335:L335" si="357">C335</f>
        <v>zoom</v>
      </c>
      <c r="K335" s="7" t="str">
        <f t="shared" si="357"/>
        <v>pro</v>
      </c>
      <c r="L335" s="7">
        <f t="shared" si="357"/>
        <v>1</v>
      </c>
      <c r="M335" s="8">
        <v>22370</v>
      </c>
      <c r="N335" s="8" t="str">
        <f t="shared" si="328"/>
        <v>monthly</v>
      </c>
      <c r="O335" s="8">
        <f t="shared" si="94"/>
        <v>1</v>
      </c>
      <c r="P335" s="8" t="s">
        <v>144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9.5" customHeight="1">
      <c r="A336" s="15"/>
      <c r="B336" s="5">
        <v>320</v>
      </c>
      <c r="C336" s="5" t="s">
        <v>64</v>
      </c>
      <c r="D336" s="5" t="s">
        <v>148</v>
      </c>
      <c r="E336" s="5">
        <v>1</v>
      </c>
      <c r="F336" s="5">
        <v>2</v>
      </c>
      <c r="G336" s="5"/>
      <c r="H336" s="5" t="str">
        <f t="shared" si="283"/>
        <v xml:space="preserve"> zoom pro 1 User 2 Month </v>
      </c>
      <c r="I336" s="6">
        <v>56000</v>
      </c>
      <c r="J336" s="7" t="str">
        <f t="shared" ref="J336:L336" si="358">C336</f>
        <v>zoom</v>
      </c>
      <c r="K336" s="7" t="str">
        <f t="shared" si="358"/>
        <v>pro</v>
      </c>
      <c r="L336" s="7">
        <f t="shared" si="358"/>
        <v>1</v>
      </c>
      <c r="M336" s="8">
        <v>22370</v>
      </c>
      <c r="N336" s="8" t="str">
        <f t="shared" si="328"/>
        <v>monthly</v>
      </c>
      <c r="O336" s="8">
        <f t="shared" si="94"/>
        <v>2</v>
      </c>
      <c r="P336" s="8" t="s">
        <v>144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9.5" customHeight="1">
      <c r="A337" s="15"/>
      <c r="B337" s="5">
        <v>321</v>
      </c>
      <c r="C337" s="5" t="s">
        <v>64</v>
      </c>
      <c r="D337" s="5" t="s">
        <v>148</v>
      </c>
      <c r="E337" s="5">
        <v>1</v>
      </c>
      <c r="F337" s="5">
        <v>3</v>
      </c>
      <c r="G337" s="5"/>
      <c r="H337" s="5" t="str">
        <f t="shared" si="283"/>
        <v xml:space="preserve"> zoom pro 1 User 3 Month </v>
      </c>
      <c r="I337" s="6">
        <v>84000</v>
      </c>
      <c r="J337" s="7" t="str">
        <f t="shared" ref="J337:L337" si="359">C337</f>
        <v>zoom</v>
      </c>
      <c r="K337" s="7" t="str">
        <f t="shared" si="359"/>
        <v>pro</v>
      </c>
      <c r="L337" s="7">
        <f t="shared" si="359"/>
        <v>1</v>
      </c>
      <c r="M337" s="8">
        <v>22370</v>
      </c>
      <c r="N337" s="8" t="str">
        <f t="shared" si="328"/>
        <v>monthly</v>
      </c>
      <c r="O337" s="8">
        <f t="shared" si="94"/>
        <v>3</v>
      </c>
      <c r="P337" s="8" t="s">
        <v>144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9.5" customHeight="1">
      <c r="A338" s="15"/>
      <c r="B338" s="5">
        <v>322</v>
      </c>
      <c r="C338" s="5" t="s">
        <v>64</v>
      </c>
      <c r="D338" s="5" t="s">
        <v>148</v>
      </c>
      <c r="E338" s="5">
        <v>1</v>
      </c>
      <c r="F338" s="5">
        <v>4</v>
      </c>
      <c r="G338" s="5"/>
      <c r="H338" s="5" t="str">
        <f t="shared" si="283"/>
        <v xml:space="preserve"> zoom pro 1 User 4 Month </v>
      </c>
      <c r="I338" s="6">
        <v>112000</v>
      </c>
      <c r="J338" s="7" t="str">
        <f t="shared" ref="J338:L338" si="360">C338</f>
        <v>zoom</v>
      </c>
      <c r="K338" s="7" t="str">
        <f t="shared" si="360"/>
        <v>pro</v>
      </c>
      <c r="L338" s="7">
        <f t="shared" si="360"/>
        <v>1</v>
      </c>
      <c r="M338" s="8">
        <v>22370</v>
      </c>
      <c r="N338" s="8" t="str">
        <f t="shared" si="328"/>
        <v>monthly</v>
      </c>
      <c r="O338" s="8">
        <f t="shared" ref="O338:O549" si="361">F338</f>
        <v>4</v>
      </c>
      <c r="P338" s="8" t="s">
        <v>144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9.5" customHeight="1">
      <c r="A339" s="15"/>
      <c r="B339" s="5">
        <v>323</v>
      </c>
      <c r="C339" s="5" t="s">
        <v>64</v>
      </c>
      <c r="D339" s="5" t="s">
        <v>148</v>
      </c>
      <c r="E339" s="5">
        <v>1</v>
      </c>
      <c r="F339" s="5">
        <v>5</v>
      </c>
      <c r="G339" s="5"/>
      <c r="H339" s="5" t="str">
        <f t="shared" si="283"/>
        <v xml:space="preserve"> zoom pro 1 User 5 Month </v>
      </c>
      <c r="I339" s="6">
        <v>140000</v>
      </c>
      <c r="J339" s="7" t="str">
        <f t="shared" ref="J339:L339" si="362">C339</f>
        <v>zoom</v>
      </c>
      <c r="K339" s="7" t="str">
        <f t="shared" si="362"/>
        <v>pro</v>
      </c>
      <c r="L339" s="7">
        <f t="shared" si="362"/>
        <v>1</v>
      </c>
      <c r="M339" s="8">
        <v>22370</v>
      </c>
      <c r="N339" s="8" t="str">
        <f t="shared" si="328"/>
        <v>monthly</v>
      </c>
      <c r="O339" s="8">
        <f t="shared" si="361"/>
        <v>5</v>
      </c>
      <c r="P339" s="8" t="s">
        <v>144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9.5" customHeight="1">
      <c r="A340" s="15"/>
      <c r="B340" s="5">
        <v>324</v>
      </c>
      <c r="C340" s="5" t="s">
        <v>64</v>
      </c>
      <c r="D340" s="5" t="s">
        <v>148</v>
      </c>
      <c r="E340" s="5">
        <v>1</v>
      </c>
      <c r="F340" s="5">
        <v>6</v>
      </c>
      <c r="G340" s="5"/>
      <c r="H340" s="5" t="str">
        <f t="shared" si="283"/>
        <v xml:space="preserve"> zoom pro 1 User 6 Month </v>
      </c>
      <c r="I340" s="16">
        <v>168000</v>
      </c>
      <c r="J340" s="7" t="str">
        <f t="shared" ref="J340:L340" si="363">C340</f>
        <v>zoom</v>
      </c>
      <c r="K340" s="7" t="str">
        <f t="shared" si="363"/>
        <v>pro</v>
      </c>
      <c r="L340" s="7">
        <f t="shared" si="363"/>
        <v>1</v>
      </c>
      <c r="M340" s="8">
        <v>22370</v>
      </c>
      <c r="N340" s="8" t="str">
        <f t="shared" si="328"/>
        <v>monthly</v>
      </c>
      <c r="O340" s="8">
        <f t="shared" si="361"/>
        <v>6</v>
      </c>
      <c r="P340" s="8" t="s">
        <v>144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9.5" customHeight="1">
      <c r="A341" s="15"/>
      <c r="B341" s="5">
        <v>325</v>
      </c>
      <c r="C341" s="5" t="s">
        <v>64</v>
      </c>
      <c r="D341" s="5" t="s">
        <v>148</v>
      </c>
      <c r="E341" s="5">
        <v>1</v>
      </c>
      <c r="F341" s="5">
        <v>7</v>
      </c>
      <c r="G341" s="5"/>
      <c r="H341" s="5" t="str">
        <f t="shared" si="283"/>
        <v xml:space="preserve"> zoom pro 1 User 7 Month </v>
      </c>
      <c r="I341" s="16">
        <v>196000</v>
      </c>
      <c r="J341" s="7" t="str">
        <f t="shared" ref="J341:L341" si="364">C341</f>
        <v>zoom</v>
      </c>
      <c r="K341" s="7" t="str">
        <f t="shared" si="364"/>
        <v>pro</v>
      </c>
      <c r="L341" s="7">
        <f t="shared" si="364"/>
        <v>1</v>
      </c>
      <c r="M341" s="8">
        <v>22370</v>
      </c>
      <c r="N341" s="8" t="str">
        <f t="shared" si="328"/>
        <v>monthly</v>
      </c>
      <c r="O341" s="8">
        <f t="shared" si="361"/>
        <v>7</v>
      </c>
      <c r="P341" s="8" t="s">
        <v>144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9.5" customHeight="1">
      <c r="A342" s="15"/>
      <c r="B342" s="5">
        <v>326</v>
      </c>
      <c r="C342" s="5" t="s">
        <v>64</v>
      </c>
      <c r="D342" s="5" t="s">
        <v>148</v>
      </c>
      <c r="E342" s="5">
        <v>1</v>
      </c>
      <c r="F342" s="5">
        <v>8</v>
      </c>
      <c r="G342" s="5"/>
      <c r="H342" s="5" t="str">
        <f t="shared" si="283"/>
        <v xml:space="preserve"> zoom pro 1 User 8 Month </v>
      </c>
      <c r="I342" s="16">
        <v>224000</v>
      </c>
      <c r="J342" s="7" t="str">
        <f t="shared" ref="J342:L342" si="365">C342</f>
        <v>zoom</v>
      </c>
      <c r="K342" s="7" t="str">
        <f t="shared" si="365"/>
        <v>pro</v>
      </c>
      <c r="L342" s="7">
        <f t="shared" si="365"/>
        <v>1</v>
      </c>
      <c r="M342" s="8">
        <v>22370</v>
      </c>
      <c r="N342" s="8" t="str">
        <f t="shared" si="328"/>
        <v>monthly</v>
      </c>
      <c r="O342" s="8">
        <f t="shared" si="361"/>
        <v>8</v>
      </c>
      <c r="P342" s="8" t="s">
        <v>144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9.5" customHeight="1">
      <c r="A343" s="15"/>
      <c r="B343" s="5">
        <v>327</v>
      </c>
      <c r="C343" s="5" t="s">
        <v>64</v>
      </c>
      <c r="D343" s="5" t="s">
        <v>148</v>
      </c>
      <c r="E343" s="5">
        <v>1</v>
      </c>
      <c r="F343" s="5">
        <v>9</v>
      </c>
      <c r="G343" s="5"/>
      <c r="H343" s="5" t="str">
        <f t="shared" si="283"/>
        <v xml:space="preserve"> zoom pro 1 User 9 Month </v>
      </c>
      <c r="I343" s="16">
        <v>252000</v>
      </c>
      <c r="J343" s="7" t="str">
        <f t="shared" ref="J343:L343" si="366">C343</f>
        <v>zoom</v>
      </c>
      <c r="K343" s="7" t="str">
        <f t="shared" si="366"/>
        <v>pro</v>
      </c>
      <c r="L343" s="7">
        <f t="shared" si="366"/>
        <v>1</v>
      </c>
      <c r="M343" s="8">
        <v>22370</v>
      </c>
      <c r="N343" s="8" t="str">
        <f t="shared" si="328"/>
        <v>monthly</v>
      </c>
      <c r="O343" s="8">
        <f t="shared" si="361"/>
        <v>9</v>
      </c>
      <c r="P343" s="8" t="s">
        <v>144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9.5" customHeight="1">
      <c r="A344" s="15"/>
      <c r="B344" s="5">
        <v>328</v>
      </c>
      <c r="C344" s="5" t="s">
        <v>64</v>
      </c>
      <c r="D344" s="5" t="s">
        <v>148</v>
      </c>
      <c r="E344" s="5">
        <v>1</v>
      </c>
      <c r="F344" s="5">
        <v>10</v>
      </c>
      <c r="G344" s="5"/>
      <c r="H344" s="5" t="str">
        <f t="shared" si="283"/>
        <v xml:space="preserve"> zoom pro 1 User 10 Month </v>
      </c>
      <c r="I344" s="16">
        <v>280000</v>
      </c>
      <c r="J344" s="7" t="str">
        <f t="shared" ref="J344:L344" si="367">C344</f>
        <v>zoom</v>
      </c>
      <c r="K344" s="7" t="str">
        <f t="shared" si="367"/>
        <v>pro</v>
      </c>
      <c r="L344" s="7">
        <f t="shared" si="367"/>
        <v>1</v>
      </c>
      <c r="M344" s="8">
        <v>22370</v>
      </c>
      <c r="N344" s="8" t="str">
        <f t="shared" si="328"/>
        <v>monthly</v>
      </c>
      <c r="O344" s="8">
        <f t="shared" si="361"/>
        <v>10</v>
      </c>
      <c r="P344" s="8" t="s">
        <v>144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9.5" customHeight="1">
      <c r="A345" s="15"/>
      <c r="B345" s="5">
        <v>329</v>
      </c>
      <c r="C345" s="5" t="s">
        <v>64</v>
      </c>
      <c r="D345" s="5" t="s">
        <v>148</v>
      </c>
      <c r="E345" s="5">
        <v>1</v>
      </c>
      <c r="F345" s="5">
        <v>11</v>
      </c>
      <c r="G345" s="5"/>
      <c r="H345" s="5" t="str">
        <f t="shared" si="283"/>
        <v xml:space="preserve"> zoom pro 1 User 11 Month </v>
      </c>
      <c r="I345" s="16">
        <v>285000</v>
      </c>
      <c r="J345" s="7" t="str">
        <f t="shared" ref="J345:L345" si="368">C345</f>
        <v>zoom</v>
      </c>
      <c r="K345" s="7" t="str">
        <f t="shared" si="368"/>
        <v>pro</v>
      </c>
      <c r="L345" s="7">
        <f t="shared" si="368"/>
        <v>1</v>
      </c>
      <c r="M345" s="8">
        <v>22370</v>
      </c>
      <c r="N345" s="8" t="str">
        <f t="shared" si="328"/>
        <v>monthly</v>
      </c>
      <c r="O345" s="8">
        <f t="shared" si="361"/>
        <v>11</v>
      </c>
      <c r="P345" s="8" t="s">
        <v>144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9.5" customHeight="1">
      <c r="A346" s="15"/>
      <c r="B346" s="5">
        <v>329</v>
      </c>
      <c r="C346" s="5" t="s">
        <v>64</v>
      </c>
      <c r="D346" s="5" t="s">
        <v>148</v>
      </c>
      <c r="E346" s="5">
        <v>1</v>
      </c>
      <c r="F346" s="5">
        <v>12</v>
      </c>
      <c r="G346" s="5"/>
      <c r="H346" s="5" t="str">
        <f t="shared" si="283"/>
        <v xml:space="preserve"> zoom pro 1 User 12 Month </v>
      </c>
      <c r="I346" s="16">
        <v>294000</v>
      </c>
      <c r="J346" s="7" t="str">
        <f t="shared" ref="J346:L346" si="369">C346</f>
        <v>zoom</v>
      </c>
      <c r="K346" s="7" t="str">
        <f t="shared" si="369"/>
        <v>pro</v>
      </c>
      <c r="L346" s="7">
        <f t="shared" si="369"/>
        <v>1</v>
      </c>
      <c r="M346" s="8">
        <v>200</v>
      </c>
      <c r="N346" s="8" t="str">
        <f t="shared" si="328"/>
        <v>yearly</v>
      </c>
      <c r="O346" s="8">
        <f t="shared" si="361"/>
        <v>12</v>
      </c>
      <c r="P346" s="8" t="s">
        <v>146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9.5" customHeight="1">
      <c r="A347" s="1"/>
      <c r="B347" s="5">
        <v>330</v>
      </c>
      <c r="C347" s="5" t="s">
        <v>201</v>
      </c>
      <c r="D347" s="5" t="s">
        <v>223</v>
      </c>
      <c r="E347" s="5">
        <v>1</v>
      </c>
      <c r="F347" s="5">
        <v>12</v>
      </c>
      <c r="G347" s="5"/>
      <c r="H347" s="5" t="str">
        <f t="shared" si="283"/>
        <v xml:space="preserve"> mentimeter educational_basic 1 User 12 Month </v>
      </c>
      <c r="I347" s="16">
        <v>299000</v>
      </c>
      <c r="J347" s="7" t="str">
        <f t="shared" ref="J347:L347" si="370">C347</f>
        <v>mentimeter</v>
      </c>
      <c r="K347" s="7" t="str">
        <f t="shared" si="370"/>
        <v>educational_basic</v>
      </c>
      <c r="L347" s="7">
        <f t="shared" si="370"/>
        <v>1</v>
      </c>
      <c r="M347" s="8">
        <v>108</v>
      </c>
      <c r="N347" s="8" t="str">
        <f t="shared" si="328"/>
        <v>yearly</v>
      </c>
      <c r="O347" s="8">
        <f t="shared" si="361"/>
        <v>12</v>
      </c>
      <c r="P347" s="8" t="s">
        <v>146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9.5" customHeight="1">
      <c r="A348" s="1"/>
      <c r="B348" s="5">
        <v>331</v>
      </c>
      <c r="C348" s="5" t="s">
        <v>201</v>
      </c>
      <c r="D348" s="5" t="s">
        <v>53</v>
      </c>
      <c r="E348" s="5">
        <v>1</v>
      </c>
      <c r="F348" s="5">
        <v>12</v>
      </c>
      <c r="G348" s="5"/>
      <c r="H348" s="5" t="str">
        <f t="shared" si="283"/>
        <v xml:space="preserve"> mentimeter educational_pro 1 User 12 Month </v>
      </c>
      <c r="I348" s="16">
        <v>399000</v>
      </c>
      <c r="J348" s="7" t="str">
        <f t="shared" ref="J348:L348" si="371">C348</f>
        <v>mentimeter</v>
      </c>
      <c r="K348" s="7" t="str">
        <f t="shared" si="371"/>
        <v>educational_pro</v>
      </c>
      <c r="L348" s="7">
        <f t="shared" si="371"/>
        <v>1</v>
      </c>
      <c r="M348" s="8">
        <v>180</v>
      </c>
      <c r="N348" s="8" t="str">
        <f t="shared" si="328"/>
        <v>yearly</v>
      </c>
      <c r="O348" s="8">
        <f t="shared" si="361"/>
        <v>12</v>
      </c>
      <c r="P348" s="8" t="s">
        <v>146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9.5" customHeight="1">
      <c r="A349" s="1"/>
      <c r="B349" s="5">
        <v>332</v>
      </c>
      <c r="C349" s="5" t="s">
        <v>204</v>
      </c>
      <c r="D349" s="5" t="s">
        <v>5</v>
      </c>
      <c r="E349" s="5">
        <v>1</v>
      </c>
      <c r="F349" s="5">
        <v>12</v>
      </c>
      <c r="G349" s="5"/>
      <c r="H349" s="5" t="str">
        <f t="shared" si="283"/>
        <v xml:space="preserve"> cospaces pro_1_user_VR_AR_merge_cube 1 User 12 Month </v>
      </c>
      <c r="I349" s="16">
        <v>94900</v>
      </c>
      <c r="J349" s="7" t="str">
        <f t="shared" ref="J349:L349" si="372">C349</f>
        <v>cospaces</v>
      </c>
      <c r="K349" s="7" t="str">
        <f t="shared" si="372"/>
        <v>pro_1_user_VR_AR_merge_cube</v>
      </c>
      <c r="L349" s="7">
        <f t="shared" si="372"/>
        <v>1</v>
      </c>
      <c r="M349" s="8">
        <v>1</v>
      </c>
      <c r="N349" s="8" t="str">
        <f t="shared" si="328"/>
        <v>yearly</v>
      </c>
      <c r="O349" s="8">
        <f t="shared" si="361"/>
        <v>12</v>
      </c>
      <c r="P349" s="8" t="s">
        <v>144</v>
      </c>
      <c r="Q349" s="1"/>
      <c r="R349" s="1" t="s">
        <v>132</v>
      </c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9.5" customHeight="1">
      <c r="A350" s="1"/>
      <c r="B350" s="5">
        <v>333</v>
      </c>
      <c r="C350" s="5" t="s">
        <v>204</v>
      </c>
      <c r="D350" s="5" t="s">
        <v>5</v>
      </c>
      <c r="E350" s="5">
        <v>2</v>
      </c>
      <c r="F350" s="5">
        <v>12</v>
      </c>
      <c r="G350" s="5"/>
      <c r="H350" s="5" t="str">
        <f t="shared" si="283"/>
        <v xml:space="preserve"> cospaces pro_1_user_VR_AR_merge_cube 2 User 12 Month </v>
      </c>
      <c r="I350" s="16">
        <v>113300</v>
      </c>
      <c r="J350" s="7" t="str">
        <f t="shared" ref="J350:L350" si="373">C350</f>
        <v>cospaces</v>
      </c>
      <c r="K350" s="7" t="str">
        <f t="shared" si="373"/>
        <v>pro_1_user_VR_AR_merge_cube</v>
      </c>
      <c r="L350" s="7">
        <f t="shared" si="373"/>
        <v>2</v>
      </c>
      <c r="M350" s="8">
        <v>1</v>
      </c>
      <c r="N350" s="8" t="str">
        <f t="shared" si="328"/>
        <v>yearly</v>
      </c>
      <c r="O350" s="8">
        <f t="shared" si="361"/>
        <v>12</v>
      </c>
      <c r="P350" s="8" t="s">
        <v>144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9.5" customHeight="1">
      <c r="A351" s="1"/>
      <c r="B351" s="5">
        <v>334</v>
      </c>
      <c r="C351" s="5" t="s">
        <v>204</v>
      </c>
      <c r="D351" s="5" t="s">
        <v>5</v>
      </c>
      <c r="E351" s="5">
        <v>3</v>
      </c>
      <c r="F351" s="5">
        <v>12</v>
      </c>
      <c r="G351" s="5"/>
      <c r="H351" s="5" t="str">
        <f t="shared" si="283"/>
        <v xml:space="preserve"> cospaces pro_1_user_VR_AR_merge_cube 3 User 12 Month </v>
      </c>
      <c r="I351" s="16">
        <v>131700</v>
      </c>
      <c r="J351" s="7" t="str">
        <f t="shared" ref="J351:L351" si="374">C351</f>
        <v>cospaces</v>
      </c>
      <c r="K351" s="7" t="str">
        <f t="shared" si="374"/>
        <v>pro_1_user_VR_AR_merge_cube</v>
      </c>
      <c r="L351" s="7">
        <f t="shared" si="374"/>
        <v>3</v>
      </c>
      <c r="M351" s="8">
        <v>1</v>
      </c>
      <c r="N351" s="8" t="str">
        <f t="shared" si="328"/>
        <v>yearly</v>
      </c>
      <c r="O351" s="8">
        <f t="shared" si="361"/>
        <v>12</v>
      </c>
      <c r="P351" s="8" t="s">
        <v>144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9.5" customHeight="1">
      <c r="A352" s="1"/>
      <c r="B352" s="5">
        <v>335</v>
      </c>
      <c r="C352" s="5" t="s">
        <v>204</v>
      </c>
      <c r="D352" s="5" t="s">
        <v>5</v>
      </c>
      <c r="E352" s="5">
        <v>4</v>
      </c>
      <c r="F352" s="5">
        <v>12</v>
      </c>
      <c r="G352" s="5"/>
      <c r="H352" s="5" t="str">
        <f t="shared" si="283"/>
        <v xml:space="preserve"> cospaces pro_1_user_VR_AR_merge_cube 4 User 12 Month </v>
      </c>
      <c r="I352" s="16">
        <v>150100</v>
      </c>
      <c r="J352" s="7" t="str">
        <f t="shared" ref="J352:L352" si="375">C352</f>
        <v>cospaces</v>
      </c>
      <c r="K352" s="7" t="str">
        <f t="shared" si="375"/>
        <v>pro_1_user_VR_AR_merge_cube</v>
      </c>
      <c r="L352" s="7">
        <f t="shared" si="375"/>
        <v>4</v>
      </c>
      <c r="M352" s="8">
        <v>1</v>
      </c>
      <c r="N352" s="8" t="str">
        <f t="shared" si="328"/>
        <v>yearly</v>
      </c>
      <c r="O352" s="8">
        <f t="shared" si="361"/>
        <v>12</v>
      </c>
      <c r="P352" s="8" t="s">
        <v>144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9.5" customHeight="1">
      <c r="A353" s="1"/>
      <c r="B353" s="5">
        <v>336</v>
      </c>
      <c r="C353" s="5" t="s">
        <v>204</v>
      </c>
      <c r="D353" s="5" t="s">
        <v>5</v>
      </c>
      <c r="E353" s="5">
        <v>5</v>
      </c>
      <c r="F353" s="5">
        <v>12</v>
      </c>
      <c r="G353" s="5"/>
      <c r="H353" s="5" t="str">
        <f t="shared" si="283"/>
        <v xml:space="preserve"> cospaces pro_1_user_VR_AR_merge_cube 5 User 12 Month </v>
      </c>
      <c r="I353" s="16">
        <v>168500</v>
      </c>
      <c r="J353" s="7" t="str">
        <f t="shared" ref="J353:L353" si="376">C353</f>
        <v>cospaces</v>
      </c>
      <c r="K353" s="7" t="str">
        <f t="shared" si="376"/>
        <v>pro_1_user_VR_AR_merge_cube</v>
      </c>
      <c r="L353" s="7">
        <f t="shared" si="376"/>
        <v>5</v>
      </c>
      <c r="M353" s="8">
        <v>1</v>
      </c>
      <c r="N353" s="8" t="str">
        <f t="shared" si="328"/>
        <v>yearly</v>
      </c>
      <c r="O353" s="8">
        <f t="shared" si="361"/>
        <v>12</v>
      </c>
      <c r="P353" s="8" t="s">
        <v>144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9.5" customHeight="1">
      <c r="A354" s="1"/>
      <c r="B354" s="5">
        <v>337</v>
      </c>
      <c r="C354" s="5" t="s">
        <v>204</v>
      </c>
      <c r="D354" s="5" t="s">
        <v>5</v>
      </c>
      <c r="E354" s="5">
        <v>6</v>
      </c>
      <c r="F354" s="5">
        <v>12</v>
      </c>
      <c r="G354" s="5"/>
      <c r="H354" s="5" t="str">
        <f t="shared" si="283"/>
        <v xml:space="preserve"> cospaces pro_1_user_VR_AR_merge_cube 6 User 12 Month </v>
      </c>
      <c r="I354" s="16">
        <v>186900</v>
      </c>
      <c r="J354" s="7" t="str">
        <f t="shared" ref="J354:L354" si="377">C354</f>
        <v>cospaces</v>
      </c>
      <c r="K354" s="7" t="str">
        <f t="shared" si="377"/>
        <v>pro_1_user_VR_AR_merge_cube</v>
      </c>
      <c r="L354" s="7">
        <f t="shared" si="377"/>
        <v>6</v>
      </c>
      <c r="M354" s="8">
        <v>1</v>
      </c>
      <c r="N354" s="8" t="str">
        <f t="shared" si="328"/>
        <v>yearly</v>
      </c>
      <c r="O354" s="8">
        <f t="shared" si="361"/>
        <v>12</v>
      </c>
      <c r="P354" s="8" t="s">
        <v>144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9.5" customHeight="1">
      <c r="A355" s="1"/>
      <c r="B355" s="5">
        <v>338</v>
      </c>
      <c r="C355" s="5" t="s">
        <v>204</v>
      </c>
      <c r="D355" s="5" t="s">
        <v>5</v>
      </c>
      <c r="E355" s="5">
        <v>7</v>
      </c>
      <c r="F355" s="5">
        <v>12</v>
      </c>
      <c r="G355" s="5"/>
      <c r="H355" s="5" t="str">
        <f t="shared" si="283"/>
        <v xml:space="preserve"> cospaces pro_1_user_VR_AR_merge_cube 7 User 12 Month </v>
      </c>
      <c r="I355" s="16">
        <v>205300</v>
      </c>
      <c r="J355" s="7" t="str">
        <f t="shared" ref="J355:L355" si="378">C355</f>
        <v>cospaces</v>
      </c>
      <c r="K355" s="7" t="str">
        <f t="shared" si="378"/>
        <v>pro_1_user_VR_AR_merge_cube</v>
      </c>
      <c r="L355" s="7">
        <f t="shared" si="378"/>
        <v>7</v>
      </c>
      <c r="M355" s="8">
        <v>1</v>
      </c>
      <c r="N355" s="8" t="str">
        <f t="shared" si="328"/>
        <v>yearly</v>
      </c>
      <c r="O355" s="8">
        <f t="shared" si="361"/>
        <v>12</v>
      </c>
      <c r="P355" s="8" t="s">
        <v>144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9.5" customHeight="1">
      <c r="A356" s="1"/>
      <c r="B356" s="5">
        <v>339</v>
      </c>
      <c r="C356" s="5" t="s">
        <v>204</v>
      </c>
      <c r="D356" s="5" t="s">
        <v>5</v>
      </c>
      <c r="E356" s="5">
        <v>8</v>
      </c>
      <c r="F356" s="5">
        <v>12</v>
      </c>
      <c r="G356" s="5"/>
      <c r="H356" s="5" t="str">
        <f t="shared" si="283"/>
        <v xml:space="preserve"> cospaces pro_1_user_VR_AR_merge_cube 8 User 12 Month </v>
      </c>
      <c r="I356" s="16">
        <v>223700</v>
      </c>
      <c r="J356" s="7" t="str">
        <f t="shared" ref="J356:L356" si="379">C356</f>
        <v>cospaces</v>
      </c>
      <c r="K356" s="7" t="str">
        <f t="shared" si="379"/>
        <v>pro_1_user_VR_AR_merge_cube</v>
      </c>
      <c r="L356" s="7">
        <f t="shared" si="379"/>
        <v>8</v>
      </c>
      <c r="M356" s="8">
        <v>1</v>
      </c>
      <c r="N356" s="8" t="str">
        <f t="shared" si="328"/>
        <v>yearly</v>
      </c>
      <c r="O356" s="8">
        <f t="shared" si="361"/>
        <v>12</v>
      </c>
      <c r="P356" s="8" t="s">
        <v>144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9.5" customHeight="1">
      <c r="A357" s="1"/>
      <c r="B357" s="5">
        <v>340</v>
      </c>
      <c r="C357" s="5" t="s">
        <v>204</v>
      </c>
      <c r="D357" s="5" t="s">
        <v>5</v>
      </c>
      <c r="E357" s="5">
        <v>9</v>
      </c>
      <c r="F357" s="5">
        <v>12</v>
      </c>
      <c r="G357" s="5"/>
      <c r="H357" s="5" t="str">
        <f t="shared" si="283"/>
        <v xml:space="preserve"> cospaces pro_1_user_VR_AR_merge_cube 9 User 12 Month </v>
      </c>
      <c r="I357" s="16">
        <v>242100</v>
      </c>
      <c r="J357" s="7" t="str">
        <f t="shared" ref="J357:L357" si="380">C357</f>
        <v>cospaces</v>
      </c>
      <c r="K357" s="7" t="str">
        <f t="shared" si="380"/>
        <v>pro_1_user_VR_AR_merge_cube</v>
      </c>
      <c r="L357" s="7">
        <f t="shared" si="380"/>
        <v>9</v>
      </c>
      <c r="M357" s="8">
        <v>1</v>
      </c>
      <c r="N357" s="8" t="str">
        <f t="shared" si="328"/>
        <v>yearly</v>
      </c>
      <c r="O357" s="8">
        <f t="shared" si="361"/>
        <v>12</v>
      </c>
      <c r="P357" s="8" t="s">
        <v>144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9.5" customHeight="1">
      <c r="A358" s="1"/>
      <c r="B358" s="5">
        <v>341</v>
      </c>
      <c r="C358" s="5" t="s">
        <v>204</v>
      </c>
      <c r="D358" s="5" t="s">
        <v>5</v>
      </c>
      <c r="E358" s="5">
        <v>10</v>
      </c>
      <c r="F358" s="5">
        <v>12</v>
      </c>
      <c r="G358" s="5"/>
      <c r="H358" s="5" t="str">
        <f t="shared" si="283"/>
        <v xml:space="preserve"> cospaces pro_1_user_VR_AR_merge_cube 10 User 12 Month </v>
      </c>
      <c r="I358" s="16">
        <v>260500</v>
      </c>
      <c r="J358" s="7" t="str">
        <f t="shared" ref="J358:L358" si="381">C358</f>
        <v>cospaces</v>
      </c>
      <c r="K358" s="7" t="str">
        <f t="shared" si="381"/>
        <v>pro_1_user_VR_AR_merge_cube</v>
      </c>
      <c r="L358" s="7">
        <f t="shared" si="381"/>
        <v>10</v>
      </c>
      <c r="M358" s="8">
        <v>1</v>
      </c>
      <c r="N358" s="8" t="str">
        <f t="shared" si="328"/>
        <v>yearly</v>
      </c>
      <c r="O358" s="8">
        <f t="shared" si="361"/>
        <v>12</v>
      </c>
      <c r="P358" s="8" t="s">
        <v>144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9.5" customHeight="1">
      <c r="A359" s="1"/>
      <c r="B359" s="5">
        <v>342</v>
      </c>
      <c r="C359" s="5" t="s">
        <v>204</v>
      </c>
      <c r="D359" s="5" t="s">
        <v>5</v>
      </c>
      <c r="E359" s="5">
        <v>11</v>
      </c>
      <c r="F359" s="5">
        <v>12</v>
      </c>
      <c r="G359" s="5"/>
      <c r="H359" s="5" t="str">
        <f t="shared" si="283"/>
        <v xml:space="preserve"> cospaces pro_1_user_VR_AR_merge_cube 11 User 12 Month </v>
      </c>
      <c r="I359" s="16">
        <v>278900</v>
      </c>
      <c r="J359" s="7" t="str">
        <f t="shared" ref="J359:L359" si="382">C359</f>
        <v>cospaces</v>
      </c>
      <c r="K359" s="7" t="str">
        <f t="shared" si="382"/>
        <v>pro_1_user_VR_AR_merge_cube</v>
      </c>
      <c r="L359" s="7">
        <f t="shared" si="382"/>
        <v>11</v>
      </c>
      <c r="M359" s="8">
        <v>1</v>
      </c>
      <c r="N359" s="8" t="str">
        <f t="shared" si="328"/>
        <v>yearly</v>
      </c>
      <c r="O359" s="8">
        <f t="shared" si="361"/>
        <v>12</v>
      </c>
      <c r="P359" s="8" t="s">
        <v>144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9.5" customHeight="1">
      <c r="A360" s="1"/>
      <c r="B360" s="5">
        <v>343</v>
      </c>
      <c r="C360" s="5" t="s">
        <v>204</v>
      </c>
      <c r="D360" s="5" t="s">
        <v>5</v>
      </c>
      <c r="E360" s="5">
        <v>12</v>
      </c>
      <c r="F360" s="5">
        <v>12</v>
      </c>
      <c r="G360" s="5"/>
      <c r="H360" s="5" t="str">
        <f t="shared" si="283"/>
        <v xml:space="preserve"> cospaces pro_1_user_VR_AR_merge_cube 12 User 12 Month </v>
      </c>
      <c r="I360" s="16">
        <v>297300</v>
      </c>
      <c r="J360" s="7" t="str">
        <f t="shared" ref="J360:L360" si="383">C360</f>
        <v>cospaces</v>
      </c>
      <c r="K360" s="7" t="str">
        <f t="shared" si="383"/>
        <v>pro_1_user_VR_AR_merge_cube</v>
      </c>
      <c r="L360" s="7">
        <f t="shared" si="383"/>
        <v>12</v>
      </c>
      <c r="M360" s="8">
        <v>1</v>
      </c>
      <c r="N360" s="8" t="str">
        <f t="shared" si="328"/>
        <v>yearly</v>
      </c>
      <c r="O360" s="8">
        <f t="shared" si="361"/>
        <v>12</v>
      </c>
      <c r="P360" s="8" t="s">
        <v>144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9.5" customHeight="1">
      <c r="A361" s="1"/>
      <c r="B361" s="5">
        <v>344</v>
      </c>
      <c r="C361" s="5" t="s">
        <v>204</v>
      </c>
      <c r="D361" s="5" t="s">
        <v>5</v>
      </c>
      <c r="E361" s="5">
        <v>13</v>
      </c>
      <c r="F361" s="5">
        <v>12</v>
      </c>
      <c r="G361" s="5"/>
      <c r="H361" s="5" t="str">
        <f t="shared" si="283"/>
        <v xml:space="preserve"> cospaces pro_1_user_VR_AR_merge_cube 13 User 12 Month </v>
      </c>
      <c r="I361" s="16">
        <v>315700</v>
      </c>
      <c r="J361" s="7" t="str">
        <f t="shared" ref="J361:L361" si="384">C361</f>
        <v>cospaces</v>
      </c>
      <c r="K361" s="7" t="str">
        <f t="shared" si="384"/>
        <v>pro_1_user_VR_AR_merge_cube</v>
      </c>
      <c r="L361" s="7">
        <f t="shared" si="384"/>
        <v>13</v>
      </c>
      <c r="M361" s="8">
        <v>1</v>
      </c>
      <c r="N361" s="8" t="str">
        <f t="shared" si="328"/>
        <v>yearly</v>
      </c>
      <c r="O361" s="8">
        <f t="shared" si="361"/>
        <v>12</v>
      </c>
      <c r="P361" s="8" t="s">
        <v>144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9.5" customHeight="1">
      <c r="A362" s="1"/>
      <c r="B362" s="5">
        <v>345</v>
      </c>
      <c r="C362" s="5" t="s">
        <v>204</v>
      </c>
      <c r="D362" s="5" t="s">
        <v>5</v>
      </c>
      <c r="E362" s="5">
        <v>14</v>
      </c>
      <c r="F362" s="5">
        <v>12</v>
      </c>
      <c r="G362" s="5"/>
      <c r="H362" s="5" t="str">
        <f t="shared" si="283"/>
        <v xml:space="preserve"> cospaces pro_1_user_VR_AR_merge_cube 14 User 12 Month </v>
      </c>
      <c r="I362" s="16">
        <v>334100</v>
      </c>
      <c r="J362" s="7" t="str">
        <f t="shared" ref="J362:L362" si="385">C362</f>
        <v>cospaces</v>
      </c>
      <c r="K362" s="7" t="str">
        <f t="shared" si="385"/>
        <v>pro_1_user_VR_AR_merge_cube</v>
      </c>
      <c r="L362" s="7">
        <f t="shared" si="385"/>
        <v>14</v>
      </c>
      <c r="M362" s="8">
        <v>1</v>
      </c>
      <c r="N362" s="8" t="str">
        <f t="shared" si="328"/>
        <v>yearly</v>
      </c>
      <c r="O362" s="8">
        <f t="shared" si="361"/>
        <v>12</v>
      </c>
      <c r="P362" s="8" t="s">
        <v>144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9.5" customHeight="1">
      <c r="A363" s="1"/>
      <c r="B363" s="5">
        <v>346</v>
      </c>
      <c r="C363" s="5" t="s">
        <v>204</v>
      </c>
      <c r="D363" s="5" t="s">
        <v>5</v>
      </c>
      <c r="E363" s="5">
        <v>15</v>
      </c>
      <c r="F363" s="5">
        <v>12</v>
      </c>
      <c r="G363" s="5"/>
      <c r="H363" s="5" t="str">
        <f t="shared" si="283"/>
        <v xml:space="preserve"> cospaces pro_1_user_VR_AR_merge_cube 15 User 12 Month </v>
      </c>
      <c r="I363" s="16">
        <v>352500</v>
      </c>
      <c r="J363" s="7" t="str">
        <f t="shared" ref="J363:L363" si="386">C363</f>
        <v>cospaces</v>
      </c>
      <c r="K363" s="7" t="str">
        <f t="shared" si="386"/>
        <v>pro_1_user_VR_AR_merge_cube</v>
      </c>
      <c r="L363" s="7">
        <f t="shared" si="386"/>
        <v>15</v>
      </c>
      <c r="M363" s="8">
        <v>1</v>
      </c>
      <c r="N363" s="8" t="str">
        <f t="shared" si="328"/>
        <v>yearly</v>
      </c>
      <c r="O363" s="8">
        <f t="shared" si="361"/>
        <v>12</v>
      </c>
      <c r="P363" s="8" t="s">
        <v>144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9.5" customHeight="1">
      <c r="A364" s="1"/>
      <c r="B364" s="5">
        <v>347</v>
      </c>
      <c r="C364" s="5" t="s">
        <v>204</v>
      </c>
      <c r="D364" s="5" t="s">
        <v>5</v>
      </c>
      <c r="E364" s="5">
        <v>16</v>
      </c>
      <c r="F364" s="5">
        <v>12</v>
      </c>
      <c r="G364" s="5"/>
      <c r="H364" s="5" t="str">
        <f t="shared" si="283"/>
        <v xml:space="preserve"> cospaces pro_1_user_VR_AR_merge_cube 16 User 12 Month </v>
      </c>
      <c r="I364" s="16">
        <v>370900</v>
      </c>
      <c r="J364" s="7" t="str">
        <f t="shared" ref="J364:L364" si="387">C364</f>
        <v>cospaces</v>
      </c>
      <c r="K364" s="7" t="str">
        <f t="shared" si="387"/>
        <v>pro_1_user_VR_AR_merge_cube</v>
      </c>
      <c r="L364" s="7">
        <f t="shared" si="387"/>
        <v>16</v>
      </c>
      <c r="M364" s="8">
        <v>1</v>
      </c>
      <c r="N364" s="8" t="str">
        <f t="shared" si="328"/>
        <v>yearly</v>
      </c>
      <c r="O364" s="8">
        <f t="shared" si="361"/>
        <v>12</v>
      </c>
      <c r="P364" s="8" t="s">
        <v>144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9.5" customHeight="1">
      <c r="A365" s="1"/>
      <c r="B365" s="5">
        <v>348</v>
      </c>
      <c r="C365" s="5" t="s">
        <v>204</v>
      </c>
      <c r="D365" s="5" t="s">
        <v>5</v>
      </c>
      <c r="E365" s="5">
        <v>17</v>
      </c>
      <c r="F365" s="5">
        <v>12</v>
      </c>
      <c r="G365" s="5"/>
      <c r="H365" s="5" t="str">
        <f t="shared" si="283"/>
        <v xml:space="preserve"> cospaces pro_1_user_VR_AR_merge_cube 17 User 12 Month </v>
      </c>
      <c r="I365" s="16">
        <v>389300</v>
      </c>
      <c r="J365" s="7" t="str">
        <f t="shared" ref="J365:L365" si="388">C365</f>
        <v>cospaces</v>
      </c>
      <c r="K365" s="7" t="str">
        <f t="shared" si="388"/>
        <v>pro_1_user_VR_AR_merge_cube</v>
      </c>
      <c r="L365" s="7">
        <f t="shared" si="388"/>
        <v>17</v>
      </c>
      <c r="M365" s="8">
        <v>1</v>
      </c>
      <c r="N365" s="8" t="str">
        <f t="shared" si="328"/>
        <v>yearly</v>
      </c>
      <c r="O365" s="8">
        <f t="shared" si="361"/>
        <v>12</v>
      </c>
      <c r="P365" s="8" t="s">
        <v>144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9.5" customHeight="1">
      <c r="A366" s="1"/>
      <c r="B366" s="5">
        <v>349</v>
      </c>
      <c r="C366" s="5" t="s">
        <v>204</v>
      </c>
      <c r="D366" s="5" t="s">
        <v>5</v>
      </c>
      <c r="E366" s="5">
        <v>18</v>
      </c>
      <c r="F366" s="5">
        <v>12</v>
      </c>
      <c r="G366" s="5"/>
      <c r="H366" s="5" t="str">
        <f t="shared" si="283"/>
        <v xml:space="preserve"> cospaces pro_1_user_VR_AR_merge_cube 18 User 12 Month </v>
      </c>
      <c r="I366" s="16">
        <v>407700</v>
      </c>
      <c r="J366" s="7" t="str">
        <f t="shared" ref="J366:L366" si="389">C366</f>
        <v>cospaces</v>
      </c>
      <c r="K366" s="7" t="str">
        <f t="shared" si="389"/>
        <v>pro_1_user_VR_AR_merge_cube</v>
      </c>
      <c r="L366" s="7">
        <f t="shared" si="389"/>
        <v>18</v>
      </c>
      <c r="M366" s="8">
        <v>1</v>
      </c>
      <c r="N366" s="8" t="str">
        <f t="shared" si="328"/>
        <v>yearly</v>
      </c>
      <c r="O366" s="8">
        <f t="shared" si="361"/>
        <v>12</v>
      </c>
      <c r="P366" s="8" t="s">
        <v>144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9.5" customHeight="1">
      <c r="A367" s="1"/>
      <c r="B367" s="5">
        <v>350</v>
      </c>
      <c r="C367" s="5" t="s">
        <v>204</v>
      </c>
      <c r="D367" s="5" t="s">
        <v>5</v>
      </c>
      <c r="E367" s="5">
        <v>19</v>
      </c>
      <c r="F367" s="5">
        <v>12</v>
      </c>
      <c r="G367" s="5"/>
      <c r="H367" s="5" t="str">
        <f t="shared" si="283"/>
        <v xml:space="preserve"> cospaces pro_1_user_VR_AR_merge_cube 19 User 12 Month </v>
      </c>
      <c r="I367" s="16">
        <v>426100</v>
      </c>
      <c r="J367" s="7" t="str">
        <f t="shared" ref="J367:L367" si="390">C367</f>
        <v>cospaces</v>
      </c>
      <c r="K367" s="7" t="str">
        <f t="shared" si="390"/>
        <v>pro_1_user_VR_AR_merge_cube</v>
      </c>
      <c r="L367" s="7">
        <f t="shared" si="390"/>
        <v>19</v>
      </c>
      <c r="M367" s="8">
        <v>1</v>
      </c>
      <c r="N367" s="8" t="str">
        <f t="shared" si="328"/>
        <v>yearly</v>
      </c>
      <c r="O367" s="8">
        <f t="shared" si="361"/>
        <v>12</v>
      </c>
      <c r="P367" s="8" t="s">
        <v>144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9.5" customHeight="1">
      <c r="A368" s="1"/>
      <c r="B368" s="5">
        <v>351</v>
      </c>
      <c r="C368" s="5" t="s">
        <v>204</v>
      </c>
      <c r="D368" s="5" t="s">
        <v>5</v>
      </c>
      <c r="E368" s="5">
        <v>20</v>
      </c>
      <c r="F368" s="5">
        <v>12</v>
      </c>
      <c r="G368" s="5"/>
      <c r="H368" s="5" t="str">
        <f t="shared" si="283"/>
        <v xml:space="preserve"> cospaces pro_1_user_VR_AR_merge_cube 20 User 12 Month </v>
      </c>
      <c r="I368" s="16">
        <v>444500</v>
      </c>
      <c r="J368" s="7" t="str">
        <f t="shared" ref="J368:L368" si="391">C368</f>
        <v>cospaces</v>
      </c>
      <c r="K368" s="7" t="str">
        <f t="shared" si="391"/>
        <v>pro_1_user_VR_AR_merge_cube</v>
      </c>
      <c r="L368" s="7">
        <f t="shared" si="391"/>
        <v>20</v>
      </c>
      <c r="M368" s="8">
        <v>1</v>
      </c>
      <c r="N368" s="8" t="str">
        <f t="shared" si="328"/>
        <v>yearly</v>
      </c>
      <c r="O368" s="8">
        <f t="shared" si="361"/>
        <v>12</v>
      </c>
      <c r="P368" s="8" t="s">
        <v>144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9.5" customHeight="1">
      <c r="A369" s="1"/>
      <c r="B369" s="5">
        <v>352</v>
      </c>
      <c r="C369" s="5" t="s">
        <v>204</v>
      </c>
      <c r="D369" s="5" t="s">
        <v>5</v>
      </c>
      <c r="E369" s="5">
        <v>21</v>
      </c>
      <c r="F369" s="5">
        <v>12</v>
      </c>
      <c r="G369" s="5"/>
      <c r="H369" s="5" t="str">
        <f t="shared" si="283"/>
        <v xml:space="preserve"> cospaces pro_1_user_VR_AR_merge_cube 21 User 12 Month </v>
      </c>
      <c r="I369" s="16">
        <v>462900</v>
      </c>
      <c r="J369" s="7" t="str">
        <f t="shared" ref="J369:L369" si="392">C369</f>
        <v>cospaces</v>
      </c>
      <c r="K369" s="7" t="str">
        <f t="shared" si="392"/>
        <v>pro_1_user_VR_AR_merge_cube</v>
      </c>
      <c r="L369" s="7">
        <f t="shared" si="392"/>
        <v>21</v>
      </c>
      <c r="M369" s="8">
        <v>1</v>
      </c>
      <c r="N369" s="8" t="str">
        <f t="shared" si="328"/>
        <v>yearly</v>
      </c>
      <c r="O369" s="8">
        <f t="shared" si="361"/>
        <v>12</v>
      </c>
      <c r="P369" s="8" t="s">
        <v>144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9.5" customHeight="1">
      <c r="A370" s="1"/>
      <c r="B370" s="5">
        <v>353</v>
      </c>
      <c r="C370" s="5" t="s">
        <v>204</v>
      </c>
      <c r="D370" s="5" t="s">
        <v>5</v>
      </c>
      <c r="E370" s="5">
        <v>22</v>
      </c>
      <c r="F370" s="5">
        <v>12</v>
      </c>
      <c r="G370" s="5"/>
      <c r="H370" s="5" t="str">
        <f t="shared" si="283"/>
        <v xml:space="preserve"> cospaces pro_1_user_VR_AR_merge_cube 22 User 12 Month </v>
      </c>
      <c r="I370" s="16">
        <v>481300</v>
      </c>
      <c r="J370" s="7" t="str">
        <f t="shared" ref="J370:L370" si="393">C370</f>
        <v>cospaces</v>
      </c>
      <c r="K370" s="7" t="str">
        <f t="shared" si="393"/>
        <v>pro_1_user_VR_AR_merge_cube</v>
      </c>
      <c r="L370" s="7">
        <f t="shared" si="393"/>
        <v>22</v>
      </c>
      <c r="M370" s="8">
        <v>1</v>
      </c>
      <c r="N370" s="8" t="str">
        <f t="shared" si="328"/>
        <v>yearly</v>
      </c>
      <c r="O370" s="8">
        <f t="shared" si="361"/>
        <v>12</v>
      </c>
      <c r="P370" s="8" t="s">
        <v>144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9.5" customHeight="1">
      <c r="A371" s="1"/>
      <c r="B371" s="5">
        <v>354</v>
      </c>
      <c r="C371" s="5" t="s">
        <v>204</v>
      </c>
      <c r="D371" s="5" t="s">
        <v>5</v>
      </c>
      <c r="E371" s="5">
        <v>23</v>
      </c>
      <c r="F371" s="5">
        <v>12</v>
      </c>
      <c r="G371" s="5"/>
      <c r="H371" s="5" t="str">
        <f t="shared" si="283"/>
        <v xml:space="preserve"> cospaces pro_1_user_VR_AR_merge_cube 23 User 12 Month </v>
      </c>
      <c r="I371" s="16">
        <v>499700</v>
      </c>
      <c r="J371" s="7" t="str">
        <f t="shared" ref="J371:L371" si="394">C371</f>
        <v>cospaces</v>
      </c>
      <c r="K371" s="7" t="str">
        <f t="shared" si="394"/>
        <v>pro_1_user_VR_AR_merge_cube</v>
      </c>
      <c r="L371" s="7">
        <f t="shared" si="394"/>
        <v>23</v>
      </c>
      <c r="M371" s="8">
        <v>1</v>
      </c>
      <c r="N371" s="8" t="str">
        <f t="shared" si="328"/>
        <v>yearly</v>
      </c>
      <c r="O371" s="8">
        <f t="shared" si="361"/>
        <v>12</v>
      </c>
      <c r="P371" s="8" t="s">
        <v>144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9.5" customHeight="1">
      <c r="A372" s="1"/>
      <c r="B372" s="5">
        <v>355</v>
      </c>
      <c r="C372" s="5" t="s">
        <v>204</v>
      </c>
      <c r="D372" s="5" t="s">
        <v>5</v>
      </c>
      <c r="E372" s="5">
        <v>24</v>
      </c>
      <c r="F372" s="5">
        <v>12</v>
      </c>
      <c r="G372" s="5"/>
      <c r="H372" s="5" t="str">
        <f t="shared" si="283"/>
        <v xml:space="preserve"> cospaces pro_1_user_VR_AR_merge_cube 24 User 12 Month </v>
      </c>
      <c r="I372" s="16">
        <v>518100</v>
      </c>
      <c r="J372" s="7" t="str">
        <f t="shared" ref="J372:L372" si="395">C372</f>
        <v>cospaces</v>
      </c>
      <c r="K372" s="7" t="str">
        <f t="shared" si="395"/>
        <v>pro_1_user_VR_AR_merge_cube</v>
      </c>
      <c r="L372" s="7">
        <f t="shared" si="395"/>
        <v>24</v>
      </c>
      <c r="M372" s="8">
        <v>1</v>
      </c>
      <c r="N372" s="8" t="str">
        <f t="shared" si="328"/>
        <v>yearly</v>
      </c>
      <c r="O372" s="8">
        <f t="shared" si="361"/>
        <v>12</v>
      </c>
      <c r="P372" s="8" t="s">
        <v>144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9.5" customHeight="1">
      <c r="A373" s="1"/>
      <c r="B373" s="5">
        <v>356</v>
      </c>
      <c r="C373" s="5" t="s">
        <v>204</v>
      </c>
      <c r="D373" s="5" t="s">
        <v>5</v>
      </c>
      <c r="E373" s="5">
        <v>25</v>
      </c>
      <c r="F373" s="5">
        <v>12</v>
      </c>
      <c r="G373" s="5"/>
      <c r="H373" s="5" t="str">
        <f t="shared" si="283"/>
        <v xml:space="preserve"> cospaces pro_1_user_VR_AR_merge_cube 25 User 12 Month </v>
      </c>
      <c r="I373" s="16">
        <v>536500</v>
      </c>
      <c r="J373" s="7" t="str">
        <f t="shared" ref="J373:L373" si="396">C373</f>
        <v>cospaces</v>
      </c>
      <c r="K373" s="7" t="str">
        <f t="shared" si="396"/>
        <v>pro_1_user_VR_AR_merge_cube</v>
      </c>
      <c r="L373" s="7">
        <f t="shared" si="396"/>
        <v>25</v>
      </c>
      <c r="M373" s="8">
        <v>1</v>
      </c>
      <c r="N373" s="8" t="str">
        <f t="shared" si="328"/>
        <v>yearly</v>
      </c>
      <c r="O373" s="8">
        <f t="shared" si="361"/>
        <v>12</v>
      </c>
      <c r="P373" s="8" t="s">
        <v>144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9.5" customHeight="1">
      <c r="A374" s="1"/>
      <c r="B374" s="5">
        <v>357</v>
      </c>
      <c r="C374" s="5" t="s">
        <v>204</v>
      </c>
      <c r="D374" s="5" t="s">
        <v>5</v>
      </c>
      <c r="E374" s="5">
        <v>26</v>
      </c>
      <c r="F374" s="5">
        <v>12</v>
      </c>
      <c r="G374" s="5"/>
      <c r="H374" s="5" t="str">
        <f t="shared" si="283"/>
        <v xml:space="preserve"> cospaces pro_1_user_VR_AR_merge_cube 26 User 12 Month </v>
      </c>
      <c r="I374" s="16">
        <v>554900</v>
      </c>
      <c r="J374" s="7" t="str">
        <f t="shared" ref="J374:L374" si="397">C374</f>
        <v>cospaces</v>
      </c>
      <c r="K374" s="7" t="str">
        <f t="shared" si="397"/>
        <v>pro_1_user_VR_AR_merge_cube</v>
      </c>
      <c r="L374" s="7">
        <f t="shared" si="397"/>
        <v>26</v>
      </c>
      <c r="M374" s="8">
        <v>1</v>
      </c>
      <c r="N374" s="8" t="str">
        <f t="shared" si="328"/>
        <v>yearly</v>
      </c>
      <c r="O374" s="8">
        <f t="shared" si="361"/>
        <v>12</v>
      </c>
      <c r="P374" s="8" t="s">
        <v>144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9.5" customHeight="1">
      <c r="A375" s="1"/>
      <c r="B375" s="5">
        <v>358</v>
      </c>
      <c r="C375" s="5" t="s">
        <v>204</v>
      </c>
      <c r="D375" s="5" t="s">
        <v>5</v>
      </c>
      <c r="E375" s="5">
        <v>27</v>
      </c>
      <c r="F375" s="5">
        <v>12</v>
      </c>
      <c r="G375" s="5"/>
      <c r="H375" s="5" t="str">
        <f t="shared" si="283"/>
        <v xml:space="preserve"> cospaces pro_1_user_VR_AR_merge_cube 27 User 12 Month </v>
      </c>
      <c r="I375" s="16">
        <v>573300</v>
      </c>
      <c r="J375" s="7" t="str">
        <f t="shared" ref="J375:L375" si="398">C375</f>
        <v>cospaces</v>
      </c>
      <c r="K375" s="7" t="str">
        <f t="shared" si="398"/>
        <v>pro_1_user_VR_AR_merge_cube</v>
      </c>
      <c r="L375" s="7">
        <f t="shared" si="398"/>
        <v>27</v>
      </c>
      <c r="M375" s="8">
        <v>1</v>
      </c>
      <c r="N375" s="8" t="str">
        <f t="shared" si="328"/>
        <v>yearly</v>
      </c>
      <c r="O375" s="8">
        <f t="shared" si="361"/>
        <v>12</v>
      </c>
      <c r="P375" s="8" t="s">
        <v>144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9.5" customHeight="1">
      <c r="A376" s="1"/>
      <c r="B376" s="5">
        <v>359</v>
      </c>
      <c r="C376" s="5" t="s">
        <v>204</v>
      </c>
      <c r="D376" s="5" t="s">
        <v>5</v>
      </c>
      <c r="E376" s="5">
        <v>28</v>
      </c>
      <c r="F376" s="5">
        <v>12</v>
      </c>
      <c r="G376" s="5"/>
      <c r="H376" s="5" t="str">
        <f t="shared" si="283"/>
        <v xml:space="preserve"> cospaces pro_1_user_VR_AR_merge_cube 28 User 12 Month </v>
      </c>
      <c r="I376" s="16">
        <v>591700</v>
      </c>
      <c r="J376" s="7" t="str">
        <f t="shared" ref="J376:L376" si="399">C376</f>
        <v>cospaces</v>
      </c>
      <c r="K376" s="7" t="str">
        <f t="shared" si="399"/>
        <v>pro_1_user_VR_AR_merge_cube</v>
      </c>
      <c r="L376" s="7">
        <f t="shared" si="399"/>
        <v>28</v>
      </c>
      <c r="M376" s="8">
        <v>1</v>
      </c>
      <c r="N376" s="8" t="str">
        <f t="shared" si="328"/>
        <v>yearly</v>
      </c>
      <c r="O376" s="8">
        <f t="shared" si="361"/>
        <v>12</v>
      </c>
      <c r="P376" s="8" t="s">
        <v>144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9.5" customHeight="1">
      <c r="A377" s="1"/>
      <c r="B377" s="5">
        <v>360</v>
      </c>
      <c r="C377" s="5" t="s">
        <v>204</v>
      </c>
      <c r="D377" s="5" t="s">
        <v>5</v>
      </c>
      <c r="E377" s="5">
        <v>29</v>
      </c>
      <c r="F377" s="5">
        <v>12</v>
      </c>
      <c r="G377" s="5"/>
      <c r="H377" s="5" t="str">
        <f t="shared" si="283"/>
        <v xml:space="preserve"> cospaces pro_1_user_VR_AR_merge_cube 29 User 12 Month </v>
      </c>
      <c r="I377" s="16">
        <v>610100</v>
      </c>
      <c r="J377" s="7" t="str">
        <f t="shared" ref="J377:L377" si="400">C377</f>
        <v>cospaces</v>
      </c>
      <c r="K377" s="7" t="str">
        <f t="shared" si="400"/>
        <v>pro_1_user_VR_AR_merge_cube</v>
      </c>
      <c r="L377" s="7">
        <f t="shared" si="400"/>
        <v>29</v>
      </c>
      <c r="M377" s="8">
        <v>1</v>
      </c>
      <c r="N377" s="8" t="str">
        <f t="shared" si="328"/>
        <v>yearly</v>
      </c>
      <c r="O377" s="8">
        <f t="shared" si="361"/>
        <v>12</v>
      </c>
      <c r="P377" s="8" t="s">
        <v>144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9.5" customHeight="1">
      <c r="A378" s="1"/>
      <c r="B378" s="5">
        <v>361</v>
      </c>
      <c r="C378" s="5" t="s">
        <v>204</v>
      </c>
      <c r="D378" s="5" t="s">
        <v>5</v>
      </c>
      <c r="E378" s="5">
        <v>30</v>
      </c>
      <c r="F378" s="5">
        <v>12</v>
      </c>
      <c r="G378" s="5"/>
      <c r="H378" s="5" t="str">
        <f t="shared" si="283"/>
        <v xml:space="preserve"> cospaces pro_1_user_VR_AR_merge_cube 30 User 12 Month </v>
      </c>
      <c r="I378" s="16">
        <v>628500</v>
      </c>
      <c r="J378" s="7" t="str">
        <f t="shared" ref="J378:L378" si="401">C378</f>
        <v>cospaces</v>
      </c>
      <c r="K378" s="7" t="str">
        <f t="shared" si="401"/>
        <v>pro_1_user_VR_AR_merge_cube</v>
      </c>
      <c r="L378" s="7">
        <f t="shared" si="401"/>
        <v>30</v>
      </c>
      <c r="M378" s="8">
        <v>1</v>
      </c>
      <c r="N378" s="8" t="str">
        <f t="shared" si="328"/>
        <v>yearly</v>
      </c>
      <c r="O378" s="8">
        <f t="shared" si="361"/>
        <v>12</v>
      </c>
      <c r="P378" s="8" t="s">
        <v>144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9.5" customHeight="1">
      <c r="A379" s="1"/>
      <c r="B379" s="5">
        <v>362</v>
      </c>
      <c r="C379" s="5" t="s">
        <v>204</v>
      </c>
      <c r="D379" s="5" t="s">
        <v>5</v>
      </c>
      <c r="E379" s="5">
        <v>31</v>
      </c>
      <c r="F379" s="5">
        <v>12</v>
      </c>
      <c r="G379" s="5"/>
      <c r="H379" s="5" t="str">
        <f t="shared" si="283"/>
        <v xml:space="preserve"> cospaces pro_1_user_VR_AR_merge_cube 31 User 12 Month </v>
      </c>
      <c r="I379" s="16">
        <v>646900</v>
      </c>
      <c r="J379" s="7" t="str">
        <f t="shared" ref="J379:L379" si="402">C379</f>
        <v>cospaces</v>
      </c>
      <c r="K379" s="7" t="str">
        <f t="shared" si="402"/>
        <v>pro_1_user_VR_AR_merge_cube</v>
      </c>
      <c r="L379" s="7">
        <f t="shared" si="402"/>
        <v>31</v>
      </c>
      <c r="M379" s="8">
        <v>1</v>
      </c>
      <c r="N379" s="8" t="str">
        <f t="shared" si="328"/>
        <v>yearly</v>
      </c>
      <c r="O379" s="8">
        <f t="shared" si="361"/>
        <v>12</v>
      </c>
      <c r="P379" s="8" t="s">
        <v>144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9.5" customHeight="1">
      <c r="A380" s="1"/>
      <c r="B380" s="5">
        <v>363</v>
      </c>
      <c r="C380" s="5" t="s">
        <v>204</v>
      </c>
      <c r="D380" s="5" t="s">
        <v>5</v>
      </c>
      <c r="E380" s="5">
        <v>32</v>
      </c>
      <c r="F380" s="5">
        <v>12</v>
      </c>
      <c r="G380" s="5"/>
      <c r="H380" s="5" t="str">
        <f t="shared" si="283"/>
        <v xml:space="preserve"> cospaces pro_1_user_VR_AR_merge_cube 32 User 12 Month </v>
      </c>
      <c r="I380" s="16">
        <v>665300</v>
      </c>
      <c r="J380" s="7" t="str">
        <f t="shared" ref="J380:L380" si="403">C380</f>
        <v>cospaces</v>
      </c>
      <c r="K380" s="7" t="str">
        <f t="shared" si="403"/>
        <v>pro_1_user_VR_AR_merge_cube</v>
      </c>
      <c r="L380" s="7">
        <f t="shared" si="403"/>
        <v>32</v>
      </c>
      <c r="M380" s="8">
        <v>1</v>
      </c>
      <c r="N380" s="8" t="str">
        <f t="shared" si="328"/>
        <v>yearly</v>
      </c>
      <c r="O380" s="8">
        <f t="shared" si="361"/>
        <v>12</v>
      </c>
      <c r="P380" s="8" t="s">
        <v>144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9.5" customHeight="1">
      <c r="A381" s="1"/>
      <c r="B381" s="5">
        <v>364</v>
      </c>
      <c r="C381" s="5" t="s">
        <v>204</v>
      </c>
      <c r="D381" s="5" t="s">
        <v>5</v>
      </c>
      <c r="E381" s="5">
        <v>33</v>
      </c>
      <c r="F381" s="5">
        <v>12</v>
      </c>
      <c r="G381" s="5"/>
      <c r="H381" s="5" t="str">
        <f t="shared" si="283"/>
        <v xml:space="preserve"> cospaces pro_1_user_VR_AR_merge_cube 33 User 12 Month </v>
      </c>
      <c r="I381" s="16">
        <v>683700</v>
      </c>
      <c r="J381" s="7" t="str">
        <f t="shared" ref="J381:L381" si="404">C381</f>
        <v>cospaces</v>
      </c>
      <c r="K381" s="7" t="str">
        <f t="shared" si="404"/>
        <v>pro_1_user_VR_AR_merge_cube</v>
      </c>
      <c r="L381" s="7">
        <f t="shared" si="404"/>
        <v>33</v>
      </c>
      <c r="M381" s="8">
        <v>1</v>
      </c>
      <c r="N381" s="8" t="str">
        <f t="shared" si="328"/>
        <v>yearly</v>
      </c>
      <c r="O381" s="8">
        <f t="shared" si="361"/>
        <v>12</v>
      </c>
      <c r="P381" s="8" t="s">
        <v>144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9.5" customHeight="1">
      <c r="A382" s="1"/>
      <c r="B382" s="5">
        <v>365</v>
      </c>
      <c r="C382" s="5" t="s">
        <v>204</v>
      </c>
      <c r="D382" s="5" t="s">
        <v>5</v>
      </c>
      <c r="E382" s="5">
        <v>34</v>
      </c>
      <c r="F382" s="5">
        <v>12</v>
      </c>
      <c r="G382" s="5"/>
      <c r="H382" s="5" t="str">
        <f t="shared" si="283"/>
        <v xml:space="preserve"> cospaces pro_1_user_VR_AR_merge_cube 34 User 12 Month </v>
      </c>
      <c r="I382" s="16">
        <v>702100</v>
      </c>
      <c r="J382" s="7" t="str">
        <f t="shared" ref="J382:L382" si="405">C382</f>
        <v>cospaces</v>
      </c>
      <c r="K382" s="7" t="str">
        <f t="shared" si="405"/>
        <v>pro_1_user_VR_AR_merge_cube</v>
      </c>
      <c r="L382" s="7">
        <f t="shared" si="405"/>
        <v>34</v>
      </c>
      <c r="M382" s="8">
        <v>1</v>
      </c>
      <c r="N382" s="8" t="str">
        <f t="shared" si="328"/>
        <v>yearly</v>
      </c>
      <c r="O382" s="8">
        <f t="shared" si="361"/>
        <v>12</v>
      </c>
      <c r="P382" s="8" t="s">
        <v>144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9.5" customHeight="1">
      <c r="A383" s="1"/>
      <c r="B383" s="5">
        <v>366</v>
      </c>
      <c r="C383" s="5" t="s">
        <v>204</v>
      </c>
      <c r="D383" s="5" t="s">
        <v>5</v>
      </c>
      <c r="E383" s="5">
        <v>35</v>
      </c>
      <c r="F383" s="5">
        <v>12</v>
      </c>
      <c r="G383" s="5"/>
      <c r="H383" s="5" t="str">
        <f t="shared" si="283"/>
        <v xml:space="preserve"> cospaces pro_1_user_VR_AR_merge_cube 35 User 12 Month </v>
      </c>
      <c r="I383" s="16">
        <v>720500</v>
      </c>
      <c r="J383" s="7" t="str">
        <f t="shared" ref="J383:L383" si="406">C383</f>
        <v>cospaces</v>
      </c>
      <c r="K383" s="7" t="str">
        <f t="shared" si="406"/>
        <v>pro_1_user_VR_AR_merge_cube</v>
      </c>
      <c r="L383" s="7">
        <f t="shared" si="406"/>
        <v>35</v>
      </c>
      <c r="M383" s="8">
        <v>1</v>
      </c>
      <c r="N383" s="8" t="str">
        <f t="shared" si="328"/>
        <v>yearly</v>
      </c>
      <c r="O383" s="8">
        <f t="shared" si="361"/>
        <v>12</v>
      </c>
      <c r="P383" s="8" t="s">
        <v>144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9.5" customHeight="1">
      <c r="A384" s="1"/>
      <c r="B384" s="5">
        <v>367</v>
      </c>
      <c r="C384" s="5" t="s">
        <v>204</v>
      </c>
      <c r="D384" s="5" t="s">
        <v>5</v>
      </c>
      <c r="E384" s="5">
        <v>36</v>
      </c>
      <c r="F384" s="5">
        <v>12</v>
      </c>
      <c r="G384" s="5"/>
      <c r="H384" s="5" t="str">
        <f t="shared" si="283"/>
        <v xml:space="preserve"> cospaces pro_1_user_VR_AR_merge_cube 36 User 12 Month </v>
      </c>
      <c r="I384" s="16">
        <v>738900</v>
      </c>
      <c r="J384" s="7" t="str">
        <f t="shared" ref="J384:L384" si="407">C384</f>
        <v>cospaces</v>
      </c>
      <c r="K384" s="7" t="str">
        <f t="shared" si="407"/>
        <v>pro_1_user_VR_AR_merge_cube</v>
      </c>
      <c r="L384" s="7">
        <f t="shared" si="407"/>
        <v>36</v>
      </c>
      <c r="M384" s="8">
        <v>1</v>
      </c>
      <c r="N384" s="8" t="str">
        <f t="shared" si="328"/>
        <v>yearly</v>
      </c>
      <c r="O384" s="8">
        <f t="shared" si="361"/>
        <v>12</v>
      </c>
      <c r="P384" s="8" t="s">
        <v>144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9.5" customHeight="1">
      <c r="A385" s="1"/>
      <c r="B385" s="5">
        <v>368</v>
      </c>
      <c r="C385" s="5" t="s">
        <v>204</v>
      </c>
      <c r="D385" s="5" t="s">
        <v>5</v>
      </c>
      <c r="E385" s="5">
        <v>37</v>
      </c>
      <c r="F385" s="5">
        <v>12</v>
      </c>
      <c r="G385" s="5"/>
      <c r="H385" s="5" t="str">
        <f t="shared" si="283"/>
        <v xml:space="preserve"> cospaces pro_1_user_VR_AR_merge_cube 37 User 12 Month </v>
      </c>
      <c r="I385" s="16">
        <v>757300</v>
      </c>
      <c r="J385" s="7" t="str">
        <f t="shared" ref="J385:L385" si="408">C385</f>
        <v>cospaces</v>
      </c>
      <c r="K385" s="7" t="str">
        <f t="shared" si="408"/>
        <v>pro_1_user_VR_AR_merge_cube</v>
      </c>
      <c r="L385" s="7">
        <f t="shared" si="408"/>
        <v>37</v>
      </c>
      <c r="M385" s="8">
        <v>1</v>
      </c>
      <c r="N385" s="8" t="str">
        <f t="shared" si="328"/>
        <v>yearly</v>
      </c>
      <c r="O385" s="8">
        <f t="shared" si="361"/>
        <v>12</v>
      </c>
      <c r="P385" s="8" t="s">
        <v>144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9.5" customHeight="1">
      <c r="A386" s="1"/>
      <c r="B386" s="5">
        <v>369</v>
      </c>
      <c r="C386" s="5" t="s">
        <v>204</v>
      </c>
      <c r="D386" s="5" t="s">
        <v>5</v>
      </c>
      <c r="E386" s="5">
        <v>38</v>
      </c>
      <c r="F386" s="5">
        <v>12</v>
      </c>
      <c r="G386" s="5"/>
      <c r="H386" s="5" t="str">
        <f t="shared" si="283"/>
        <v xml:space="preserve"> cospaces pro_1_user_VR_AR_merge_cube 38 User 12 Month </v>
      </c>
      <c r="I386" s="16">
        <v>775700</v>
      </c>
      <c r="J386" s="7" t="str">
        <f t="shared" ref="J386:L386" si="409">C386</f>
        <v>cospaces</v>
      </c>
      <c r="K386" s="7" t="str">
        <f t="shared" si="409"/>
        <v>pro_1_user_VR_AR_merge_cube</v>
      </c>
      <c r="L386" s="7">
        <f t="shared" si="409"/>
        <v>38</v>
      </c>
      <c r="M386" s="8">
        <v>1</v>
      </c>
      <c r="N386" s="8" t="str">
        <f t="shared" si="328"/>
        <v>yearly</v>
      </c>
      <c r="O386" s="8">
        <f t="shared" si="361"/>
        <v>12</v>
      </c>
      <c r="P386" s="8" t="s">
        <v>144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9.5" customHeight="1">
      <c r="A387" s="1"/>
      <c r="B387" s="5">
        <v>370</v>
      </c>
      <c r="C387" s="5" t="s">
        <v>204</v>
      </c>
      <c r="D387" s="5" t="s">
        <v>5</v>
      </c>
      <c r="E387" s="5">
        <v>39</v>
      </c>
      <c r="F387" s="5">
        <v>12</v>
      </c>
      <c r="G387" s="5"/>
      <c r="H387" s="5" t="str">
        <f t="shared" si="283"/>
        <v xml:space="preserve"> cospaces pro_1_user_VR_AR_merge_cube 39 User 12 Month </v>
      </c>
      <c r="I387" s="16">
        <v>794100</v>
      </c>
      <c r="J387" s="7" t="str">
        <f t="shared" ref="J387:L387" si="410">C387</f>
        <v>cospaces</v>
      </c>
      <c r="K387" s="7" t="str">
        <f t="shared" si="410"/>
        <v>pro_1_user_VR_AR_merge_cube</v>
      </c>
      <c r="L387" s="7">
        <f t="shared" si="410"/>
        <v>39</v>
      </c>
      <c r="M387" s="8">
        <v>1</v>
      </c>
      <c r="N387" s="8" t="str">
        <f t="shared" si="328"/>
        <v>yearly</v>
      </c>
      <c r="O387" s="8">
        <f t="shared" si="361"/>
        <v>12</v>
      </c>
      <c r="P387" s="8" t="s">
        <v>144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9.5" customHeight="1">
      <c r="A388" s="1"/>
      <c r="B388" s="5">
        <v>371</v>
      </c>
      <c r="C388" s="5" t="s">
        <v>204</v>
      </c>
      <c r="D388" s="5" t="s">
        <v>5</v>
      </c>
      <c r="E388" s="5">
        <v>40</v>
      </c>
      <c r="F388" s="5">
        <v>12</v>
      </c>
      <c r="G388" s="5"/>
      <c r="H388" s="5" t="str">
        <f t="shared" si="283"/>
        <v xml:space="preserve"> cospaces pro_1_user_VR_AR_merge_cube 40 User 12 Month </v>
      </c>
      <c r="I388" s="16">
        <v>812500</v>
      </c>
      <c r="J388" s="7" t="str">
        <f t="shared" ref="J388:L388" si="411">C388</f>
        <v>cospaces</v>
      </c>
      <c r="K388" s="7" t="str">
        <f t="shared" si="411"/>
        <v>pro_1_user_VR_AR_merge_cube</v>
      </c>
      <c r="L388" s="7">
        <f t="shared" si="411"/>
        <v>40</v>
      </c>
      <c r="M388" s="8">
        <v>1</v>
      </c>
      <c r="N388" s="8" t="str">
        <f t="shared" si="328"/>
        <v>yearly</v>
      </c>
      <c r="O388" s="8">
        <f t="shared" si="361"/>
        <v>12</v>
      </c>
      <c r="P388" s="8" t="s">
        <v>144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9.5" customHeight="1">
      <c r="A389" s="1"/>
      <c r="B389" s="5">
        <v>372</v>
      </c>
      <c r="C389" s="5" t="s">
        <v>204</v>
      </c>
      <c r="D389" s="5" t="s">
        <v>5</v>
      </c>
      <c r="E389" s="5">
        <v>41</v>
      </c>
      <c r="F389" s="5">
        <v>12</v>
      </c>
      <c r="G389" s="5"/>
      <c r="H389" s="5" t="str">
        <f t="shared" si="283"/>
        <v xml:space="preserve"> cospaces pro_1_user_VR_AR_merge_cube 41 User 12 Month </v>
      </c>
      <c r="I389" s="16">
        <v>830900</v>
      </c>
      <c r="J389" s="7" t="str">
        <f t="shared" ref="J389:L389" si="412">C389</f>
        <v>cospaces</v>
      </c>
      <c r="K389" s="7" t="str">
        <f t="shared" si="412"/>
        <v>pro_1_user_VR_AR_merge_cube</v>
      </c>
      <c r="L389" s="7">
        <f t="shared" si="412"/>
        <v>41</v>
      </c>
      <c r="M389" s="8">
        <v>1</v>
      </c>
      <c r="N389" s="8" t="str">
        <f t="shared" si="328"/>
        <v>yearly</v>
      </c>
      <c r="O389" s="8">
        <f t="shared" si="361"/>
        <v>12</v>
      </c>
      <c r="P389" s="8" t="s">
        <v>144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9.5" customHeight="1">
      <c r="A390" s="1"/>
      <c r="B390" s="5">
        <v>373</v>
      </c>
      <c r="C390" s="5" t="s">
        <v>204</v>
      </c>
      <c r="D390" s="5" t="s">
        <v>5</v>
      </c>
      <c r="E390" s="5">
        <v>42</v>
      </c>
      <c r="F390" s="5">
        <v>12</v>
      </c>
      <c r="G390" s="5"/>
      <c r="H390" s="5" t="str">
        <f t="shared" si="283"/>
        <v xml:space="preserve"> cospaces pro_1_user_VR_AR_merge_cube 42 User 12 Month </v>
      </c>
      <c r="I390" s="16">
        <v>849300</v>
      </c>
      <c r="J390" s="7" t="str">
        <f t="shared" ref="J390:L390" si="413">C390</f>
        <v>cospaces</v>
      </c>
      <c r="K390" s="7" t="str">
        <f t="shared" si="413"/>
        <v>pro_1_user_VR_AR_merge_cube</v>
      </c>
      <c r="L390" s="7">
        <f t="shared" si="413"/>
        <v>42</v>
      </c>
      <c r="M390" s="8">
        <v>1</v>
      </c>
      <c r="N390" s="8" t="str">
        <f t="shared" si="328"/>
        <v>yearly</v>
      </c>
      <c r="O390" s="8">
        <f t="shared" si="361"/>
        <v>12</v>
      </c>
      <c r="P390" s="8" t="s">
        <v>144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9.5" customHeight="1">
      <c r="A391" s="1"/>
      <c r="B391" s="5">
        <v>374</v>
      </c>
      <c r="C391" s="5" t="s">
        <v>204</v>
      </c>
      <c r="D391" s="5" t="s">
        <v>5</v>
      </c>
      <c r="E391" s="5">
        <v>43</v>
      </c>
      <c r="F391" s="5">
        <v>12</v>
      </c>
      <c r="G391" s="5"/>
      <c r="H391" s="5" t="str">
        <f t="shared" si="283"/>
        <v xml:space="preserve"> cospaces pro_1_user_VR_AR_merge_cube 43 User 12 Month </v>
      </c>
      <c r="I391" s="16">
        <v>867700</v>
      </c>
      <c r="J391" s="7" t="str">
        <f t="shared" ref="J391:L391" si="414">C391</f>
        <v>cospaces</v>
      </c>
      <c r="K391" s="7" t="str">
        <f t="shared" si="414"/>
        <v>pro_1_user_VR_AR_merge_cube</v>
      </c>
      <c r="L391" s="7">
        <f t="shared" si="414"/>
        <v>43</v>
      </c>
      <c r="M391" s="8">
        <v>1</v>
      </c>
      <c r="N391" s="8" t="str">
        <f t="shared" si="328"/>
        <v>yearly</v>
      </c>
      <c r="O391" s="8">
        <f t="shared" si="361"/>
        <v>12</v>
      </c>
      <c r="P391" s="8" t="s">
        <v>144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9.5" customHeight="1">
      <c r="A392" s="1"/>
      <c r="B392" s="5">
        <v>375</v>
      </c>
      <c r="C392" s="5" t="s">
        <v>204</v>
      </c>
      <c r="D392" s="5" t="s">
        <v>5</v>
      </c>
      <c r="E392" s="5">
        <v>44</v>
      </c>
      <c r="F392" s="5">
        <v>12</v>
      </c>
      <c r="G392" s="5"/>
      <c r="H392" s="5" t="str">
        <f t="shared" si="283"/>
        <v xml:space="preserve"> cospaces pro_1_user_VR_AR_merge_cube 44 User 12 Month </v>
      </c>
      <c r="I392" s="16">
        <v>886100</v>
      </c>
      <c r="J392" s="7" t="str">
        <f t="shared" ref="J392:L392" si="415">C392</f>
        <v>cospaces</v>
      </c>
      <c r="K392" s="7" t="str">
        <f t="shared" si="415"/>
        <v>pro_1_user_VR_AR_merge_cube</v>
      </c>
      <c r="L392" s="7">
        <f t="shared" si="415"/>
        <v>44</v>
      </c>
      <c r="M392" s="8">
        <v>1</v>
      </c>
      <c r="N392" s="8" t="str">
        <f t="shared" si="328"/>
        <v>yearly</v>
      </c>
      <c r="O392" s="8">
        <f t="shared" si="361"/>
        <v>12</v>
      </c>
      <c r="P392" s="8" t="s">
        <v>144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9.5" customHeight="1">
      <c r="A393" s="1"/>
      <c r="B393" s="5">
        <v>376</v>
      </c>
      <c r="C393" s="5" t="s">
        <v>204</v>
      </c>
      <c r="D393" s="5" t="s">
        <v>5</v>
      </c>
      <c r="E393" s="5">
        <v>45</v>
      </c>
      <c r="F393" s="5">
        <v>12</v>
      </c>
      <c r="G393" s="5"/>
      <c r="H393" s="5" t="str">
        <f t="shared" si="283"/>
        <v xml:space="preserve"> cospaces pro_1_user_VR_AR_merge_cube 45 User 12 Month </v>
      </c>
      <c r="I393" s="16">
        <v>904500</v>
      </c>
      <c r="J393" s="7" t="str">
        <f t="shared" ref="J393:L393" si="416">C393</f>
        <v>cospaces</v>
      </c>
      <c r="K393" s="7" t="str">
        <f t="shared" si="416"/>
        <v>pro_1_user_VR_AR_merge_cube</v>
      </c>
      <c r="L393" s="7">
        <f t="shared" si="416"/>
        <v>45</v>
      </c>
      <c r="M393" s="8">
        <v>1</v>
      </c>
      <c r="N393" s="8" t="str">
        <f t="shared" si="328"/>
        <v>yearly</v>
      </c>
      <c r="O393" s="8">
        <f t="shared" si="361"/>
        <v>12</v>
      </c>
      <c r="P393" s="8" t="s">
        <v>144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9.5" customHeight="1">
      <c r="A394" s="1"/>
      <c r="B394" s="5">
        <v>377</v>
      </c>
      <c r="C394" s="5" t="s">
        <v>204</v>
      </c>
      <c r="D394" s="5" t="s">
        <v>5</v>
      </c>
      <c r="E394" s="5">
        <v>46</v>
      </c>
      <c r="F394" s="5">
        <v>12</v>
      </c>
      <c r="G394" s="5"/>
      <c r="H394" s="5" t="str">
        <f t="shared" si="283"/>
        <v xml:space="preserve"> cospaces pro_1_user_VR_AR_merge_cube 46 User 12 Month </v>
      </c>
      <c r="I394" s="16">
        <v>922900</v>
      </c>
      <c r="J394" s="7" t="str">
        <f t="shared" ref="J394:L394" si="417">C394</f>
        <v>cospaces</v>
      </c>
      <c r="K394" s="7" t="str">
        <f t="shared" si="417"/>
        <v>pro_1_user_VR_AR_merge_cube</v>
      </c>
      <c r="L394" s="7">
        <f t="shared" si="417"/>
        <v>46</v>
      </c>
      <c r="M394" s="8">
        <v>1</v>
      </c>
      <c r="N394" s="8" t="str">
        <f t="shared" si="328"/>
        <v>yearly</v>
      </c>
      <c r="O394" s="8">
        <f t="shared" si="361"/>
        <v>12</v>
      </c>
      <c r="P394" s="8" t="s">
        <v>144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9.5" customHeight="1">
      <c r="A395" s="1"/>
      <c r="B395" s="5">
        <v>378</v>
      </c>
      <c r="C395" s="5" t="s">
        <v>204</v>
      </c>
      <c r="D395" s="5" t="s">
        <v>5</v>
      </c>
      <c r="E395" s="5">
        <v>47</v>
      </c>
      <c r="F395" s="5">
        <v>12</v>
      </c>
      <c r="G395" s="5"/>
      <c r="H395" s="5" t="str">
        <f t="shared" si="283"/>
        <v xml:space="preserve"> cospaces pro_1_user_VR_AR_merge_cube 47 User 12 Month </v>
      </c>
      <c r="I395" s="16">
        <v>941300</v>
      </c>
      <c r="J395" s="7" t="str">
        <f t="shared" ref="J395:L395" si="418">C395</f>
        <v>cospaces</v>
      </c>
      <c r="K395" s="7" t="str">
        <f t="shared" si="418"/>
        <v>pro_1_user_VR_AR_merge_cube</v>
      </c>
      <c r="L395" s="7">
        <f t="shared" si="418"/>
        <v>47</v>
      </c>
      <c r="M395" s="8">
        <v>1</v>
      </c>
      <c r="N395" s="8" t="str">
        <f t="shared" si="328"/>
        <v>yearly</v>
      </c>
      <c r="O395" s="8">
        <f t="shared" si="361"/>
        <v>12</v>
      </c>
      <c r="P395" s="8" t="s">
        <v>144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9.5" customHeight="1">
      <c r="A396" s="1"/>
      <c r="B396" s="5">
        <v>379</v>
      </c>
      <c r="C396" s="5" t="s">
        <v>204</v>
      </c>
      <c r="D396" s="5" t="s">
        <v>5</v>
      </c>
      <c r="E396" s="5">
        <v>48</v>
      </c>
      <c r="F396" s="5">
        <v>12</v>
      </c>
      <c r="G396" s="5"/>
      <c r="H396" s="5" t="str">
        <f t="shared" si="283"/>
        <v xml:space="preserve"> cospaces pro_1_user_VR_AR_merge_cube 48 User 12 Month </v>
      </c>
      <c r="I396" s="16">
        <v>959700</v>
      </c>
      <c r="J396" s="7" t="str">
        <f t="shared" ref="J396:L396" si="419">C396</f>
        <v>cospaces</v>
      </c>
      <c r="K396" s="7" t="str">
        <f t="shared" si="419"/>
        <v>pro_1_user_VR_AR_merge_cube</v>
      </c>
      <c r="L396" s="7">
        <f t="shared" si="419"/>
        <v>48</v>
      </c>
      <c r="M396" s="8">
        <v>1</v>
      </c>
      <c r="N396" s="8" t="str">
        <f t="shared" si="328"/>
        <v>yearly</v>
      </c>
      <c r="O396" s="8">
        <f t="shared" si="361"/>
        <v>12</v>
      </c>
      <c r="P396" s="8" t="s">
        <v>144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9.5" customHeight="1">
      <c r="A397" s="1"/>
      <c r="B397" s="5">
        <v>380</v>
      </c>
      <c r="C397" s="5" t="s">
        <v>204</v>
      </c>
      <c r="D397" s="5" t="s">
        <v>5</v>
      </c>
      <c r="E397" s="5">
        <v>49</v>
      </c>
      <c r="F397" s="5">
        <v>12</v>
      </c>
      <c r="G397" s="5"/>
      <c r="H397" s="5" t="str">
        <f t="shared" si="283"/>
        <v xml:space="preserve"> cospaces pro_1_user_VR_AR_merge_cube 49 User 12 Month </v>
      </c>
      <c r="I397" s="16">
        <v>978100</v>
      </c>
      <c r="J397" s="7" t="str">
        <f t="shared" ref="J397:L397" si="420">C397</f>
        <v>cospaces</v>
      </c>
      <c r="K397" s="7" t="str">
        <f t="shared" si="420"/>
        <v>pro_1_user_VR_AR_merge_cube</v>
      </c>
      <c r="L397" s="7">
        <f t="shared" si="420"/>
        <v>49</v>
      </c>
      <c r="M397" s="8">
        <v>1</v>
      </c>
      <c r="N397" s="8" t="str">
        <f t="shared" si="328"/>
        <v>yearly</v>
      </c>
      <c r="O397" s="8">
        <f t="shared" si="361"/>
        <v>12</v>
      </c>
      <c r="P397" s="8" t="s">
        <v>144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9.5" customHeight="1">
      <c r="A398" s="1"/>
      <c r="B398" s="5">
        <v>381</v>
      </c>
      <c r="C398" s="5" t="s">
        <v>204</v>
      </c>
      <c r="D398" s="5" t="s">
        <v>5</v>
      </c>
      <c r="E398" s="5">
        <v>50</v>
      </c>
      <c r="F398" s="5">
        <v>12</v>
      </c>
      <c r="G398" s="5"/>
      <c r="H398" s="5" t="str">
        <f t="shared" si="283"/>
        <v xml:space="preserve"> cospaces pro_1_user_VR_AR_merge_cube 50 User 12 Month </v>
      </c>
      <c r="I398" s="16">
        <v>996500</v>
      </c>
      <c r="J398" s="7" t="str">
        <f t="shared" ref="J398:L398" si="421">C398</f>
        <v>cospaces</v>
      </c>
      <c r="K398" s="7" t="str">
        <f t="shared" si="421"/>
        <v>pro_1_user_VR_AR_merge_cube</v>
      </c>
      <c r="L398" s="7">
        <f t="shared" si="421"/>
        <v>50</v>
      </c>
      <c r="M398" s="8">
        <v>1</v>
      </c>
      <c r="N398" s="8" t="str">
        <f t="shared" si="328"/>
        <v>yearly</v>
      </c>
      <c r="O398" s="8">
        <f t="shared" si="361"/>
        <v>12</v>
      </c>
      <c r="P398" s="8" t="s">
        <v>144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9.5" customHeight="1">
      <c r="A399" s="1"/>
      <c r="B399" s="5">
        <v>382</v>
      </c>
      <c r="C399" s="5" t="s">
        <v>204</v>
      </c>
      <c r="D399" s="5" t="s">
        <v>5</v>
      </c>
      <c r="E399" s="5">
        <v>51</v>
      </c>
      <c r="F399" s="5">
        <v>12</v>
      </c>
      <c r="G399" s="5"/>
      <c r="H399" s="5" t="str">
        <f t="shared" si="283"/>
        <v xml:space="preserve"> cospaces pro_1_user_VR_AR_merge_cube 51 User 12 Month </v>
      </c>
      <c r="I399" s="16">
        <v>1014900</v>
      </c>
      <c r="J399" s="7" t="str">
        <f t="shared" ref="J399:L399" si="422">C399</f>
        <v>cospaces</v>
      </c>
      <c r="K399" s="7" t="str">
        <f t="shared" si="422"/>
        <v>pro_1_user_VR_AR_merge_cube</v>
      </c>
      <c r="L399" s="7">
        <f t="shared" si="422"/>
        <v>51</v>
      </c>
      <c r="M399" s="8">
        <v>1</v>
      </c>
      <c r="N399" s="8" t="str">
        <f t="shared" si="328"/>
        <v>yearly</v>
      </c>
      <c r="O399" s="8">
        <f t="shared" si="361"/>
        <v>12</v>
      </c>
      <c r="P399" s="8" t="s">
        <v>144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9.5" customHeight="1">
      <c r="A400" s="1"/>
      <c r="B400" s="5">
        <v>383</v>
      </c>
      <c r="C400" s="5" t="s">
        <v>204</v>
      </c>
      <c r="D400" s="5" t="s">
        <v>5</v>
      </c>
      <c r="E400" s="5">
        <v>52</v>
      </c>
      <c r="F400" s="5">
        <v>12</v>
      </c>
      <c r="G400" s="5"/>
      <c r="H400" s="5" t="str">
        <f t="shared" si="283"/>
        <v xml:space="preserve"> cospaces pro_1_user_VR_AR_merge_cube 52 User 12 Month </v>
      </c>
      <c r="I400" s="16">
        <v>1033300</v>
      </c>
      <c r="J400" s="7" t="str">
        <f t="shared" ref="J400:L400" si="423">C400</f>
        <v>cospaces</v>
      </c>
      <c r="K400" s="7" t="str">
        <f t="shared" si="423"/>
        <v>pro_1_user_VR_AR_merge_cube</v>
      </c>
      <c r="L400" s="7">
        <f t="shared" si="423"/>
        <v>52</v>
      </c>
      <c r="M400" s="8">
        <v>1</v>
      </c>
      <c r="N400" s="8" t="str">
        <f t="shared" si="328"/>
        <v>yearly</v>
      </c>
      <c r="O400" s="8">
        <f t="shared" si="361"/>
        <v>12</v>
      </c>
      <c r="P400" s="8" t="s">
        <v>144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9.5" customHeight="1">
      <c r="A401" s="1"/>
      <c r="B401" s="5">
        <v>384</v>
      </c>
      <c r="C401" s="5" t="s">
        <v>204</v>
      </c>
      <c r="D401" s="5" t="s">
        <v>5</v>
      </c>
      <c r="E401" s="5">
        <v>53</v>
      </c>
      <c r="F401" s="5">
        <v>12</v>
      </c>
      <c r="G401" s="5"/>
      <c r="H401" s="5" t="str">
        <f t="shared" si="283"/>
        <v xml:space="preserve"> cospaces pro_1_user_VR_AR_merge_cube 53 User 12 Month </v>
      </c>
      <c r="I401" s="16">
        <v>1051700</v>
      </c>
      <c r="J401" s="7" t="str">
        <f t="shared" ref="J401:L401" si="424">C401</f>
        <v>cospaces</v>
      </c>
      <c r="K401" s="7" t="str">
        <f t="shared" si="424"/>
        <v>pro_1_user_VR_AR_merge_cube</v>
      </c>
      <c r="L401" s="7">
        <f t="shared" si="424"/>
        <v>53</v>
      </c>
      <c r="M401" s="8">
        <v>1</v>
      </c>
      <c r="N401" s="8" t="str">
        <f t="shared" si="328"/>
        <v>yearly</v>
      </c>
      <c r="O401" s="8">
        <f t="shared" si="361"/>
        <v>12</v>
      </c>
      <c r="P401" s="8" t="s">
        <v>144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9.5" customHeight="1">
      <c r="A402" s="1"/>
      <c r="B402" s="5">
        <v>385</v>
      </c>
      <c r="C402" s="5" t="s">
        <v>204</v>
      </c>
      <c r="D402" s="5" t="s">
        <v>5</v>
      </c>
      <c r="E402" s="5">
        <v>54</v>
      </c>
      <c r="F402" s="5">
        <v>12</v>
      </c>
      <c r="G402" s="5"/>
      <c r="H402" s="5" t="str">
        <f t="shared" si="283"/>
        <v xml:space="preserve"> cospaces pro_1_user_VR_AR_merge_cube 54 User 12 Month </v>
      </c>
      <c r="I402" s="16">
        <v>1070100</v>
      </c>
      <c r="J402" s="7" t="str">
        <f t="shared" ref="J402:L402" si="425">C402</f>
        <v>cospaces</v>
      </c>
      <c r="K402" s="7" t="str">
        <f t="shared" si="425"/>
        <v>pro_1_user_VR_AR_merge_cube</v>
      </c>
      <c r="L402" s="7">
        <f t="shared" si="425"/>
        <v>54</v>
      </c>
      <c r="M402" s="8">
        <v>1</v>
      </c>
      <c r="N402" s="8" t="str">
        <f t="shared" si="328"/>
        <v>yearly</v>
      </c>
      <c r="O402" s="8">
        <f t="shared" si="361"/>
        <v>12</v>
      </c>
      <c r="P402" s="8" t="s">
        <v>144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9.5" customHeight="1">
      <c r="A403" s="1"/>
      <c r="B403" s="5">
        <v>386</v>
      </c>
      <c r="C403" s="5" t="s">
        <v>204</v>
      </c>
      <c r="D403" s="5" t="s">
        <v>5</v>
      </c>
      <c r="E403" s="5">
        <v>55</v>
      </c>
      <c r="F403" s="5">
        <v>12</v>
      </c>
      <c r="G403" s="5"/>
      <c r="H403" s="5" t="str">
        <f t="shared" si="283"/>
        <v xml:space="preserve"> cospaces pro_1_user_VR_AR_merge_cube 55 User 12 Month </v>
      </c>
      <c r="I403" s="16">
        <v>1088500</v>
      </c>
      <c r="J403" s="7" t="str">
        <f t="shared" ref="J403:L403" si="426">C403</f>
        <v>cospaces</v>
      </c>
      <c r="K403" s="7" t="str">
        <f t="shared" si="426"/>
        <v>pro_1_user_VR_AR_merge_cube</v>
      </c>
      <c r="L403" s="7">
        <f t="shared" si="426"/>
        <v>55</v>
      </c>
      <c r="M403" s="8">
        <v>1</v>
      </c>
      <c r="N403" s="8" t="str">
        <f t="shared" si="328"/>
        <v>yearly</v>
      </c>
      <c r="O403" s="8">
        <f t="shared" si="361"/>
        <v>12</v>
      </c>
      <c r="P403" s="8" t="s">
        <v>144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9.5" customHeight="1">
      <c r="A404" s="1"/>
      <c r="B404" s="5">
        <v>387</v>
      </c>
      <c r="C404" s="5" t="s">
        <v>204</v>
      </c>
      <c r="D404" s="5" t="s">
        <v>5</v>
      </c>
      <c r="E404" s="5">
        <v>56</v>
      </c>
      <c r="F404" s="5">
        <v>12</v>
      </c>
      <c r="G404" s="5"/>
      <c r="H404" s="5" t="str">
        <f t="shared" si="283"/>
        <v xml:space="preserve"> cospaces pro_1_user_VR_AR_merge_cube 56 User 12 Month </v>
      </c>
      <c r="I404" s="16">
        <v>1106900</v>
      </c>
      <c r="J404" s="7" t="str">
        <f t="shared" ref="J404:L404" si="427">C404</f>
        <v>cospaces</v>
      </c>
      <c r="K404" s="7" t="str">
        <f t="shared" si="427"/>
        <v>pro_1_user_VR_AR_merge_cube</v>
      </c>
      <c r="L404" s="7">
        <f t="shared" si="427"/>
        <v>56</v>
      </c>
      <c r="M404" s="8">
        <v>1</v>
      </c>
      <c r="N404" s="8" t="str">
        <f t="shared" si="328"/>
        <v>yearly</v>
      </c>
      <c r="O404" s="8">
        <f t="shared" si="361"/>
        <v>12</v>
      </c>
      <c r="P404" s="8" t="s">
        <v>144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9.5" customHeight="1">
      <c r="A405" s="1"/>
      <c r="B405" s="5">
        <v>388</v>
      </c>
      <c r="C405" s="5" t="s">
        <v>204</v>
      </c>
      <c r="D405" s="5" t="s">
        <v>5</v>
      </c>
      <c r="E405" s="5">
        <v>57</v>
      </c>
      <c r="F405" s="5">
        <v>12</v>
      </c>
      <c r="G405" s="5"/>
      <c r="H405" s="5" t="str">
        <f t="shared" si="283"/>
        <v xml:space="preserve"> cospaces pro_1_user_VR_AR_merge_cube 57 User 12 Month </v>
      </c>
      <c r="I405" s="16">
        <v>1125300</v>
      </c>
      <c r="J405" s="7" t="str">
        <f t="shared" ref="J405:L405" si="428">C405</f>
        <v>cospaces</v>
      </c>
      <c r="K405" s="7" t="str">
        <f t="shared" si="428"/>
        <v>pro_1_user_VR_AR_merge_cube</v>
      </c>
      <c r="L405" s="7">
        <f t="shared" si="428"/>
        <v>57</v>
      </c>
      <c r="M405" s="8">
        <v>1</v>
      </c>
      <c r="N405" s="8" t="str">
        <f t="shared" si="328"/>
        <v>yearly</v>
      </c>
      <c r="O405" s="8">
        <f t="shared" si="361"/>
        <v>12</v>
      </c>
      <c r="P405" s="8" t="s">
        <v>144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9.5" customHeight="1">
      <c r="A406" s="1"/>
      <c r="B406" s="5">
        <v>389</v>
      </c>
      <c r="C406" s="5" t="s">
        <v>204</v>
      </c>
      <c r="D406" s="5" t="s">
        <v>5</v>
      </c>
      <c r="E406" s="5">
        <v>58</v>
      </c>
      <c r="F406" s="5">
        <v>12</v>
      </c>
      <c r="G406" s="5"/>
      <c r="H406" s="5" t="str">
        <f t="shared" si="283"/>
        <v xml:space="preserve"> cospaces pro_1_user_VR_AR_merge_cube 58 User 12 Month </v>
      </c>
      <c r="I406" s="16">
        <v>1143700</v>
      </c>
      <c r="J406" s="7" t="str">
        <f t="shared" ref="J406:L406" si="429">C406</f>
        <v>cospaces</v>
      </c>
      <c r="K406" s="7" t="str">
        <f t="shared" si="429"/>
        <v>pro_1_user_VR_AR_merge_cube</v>
      </c>
      <c r="L406" s="7">
        <f t="shared" si="429"/>
        <v>58</v>
      </c>
      <c r="M406" s="8">
        <v>1</v>
      </c>
      <c r="N406" s="8" t="str">
        <f t="shared" si="328"/>
        <v>yearly</v>
      </c>
      <c r="O406" s="8">
        <f t="shared" si="361"/>
        <v>12</v>
      </c>
      <c r="P406" s="8" t="s">
        <v>144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9.5" customHeight="1">
      <c r="A407" s="1"/>
      <c r="B407" s="5">
        <v>390</v>
      </c>
      <c r="C407" s="5" t="s">
        <v>204</v>
      </c>
      <c r="D407" s="5" t="s">
        <v>5</v>
      </c>
      <c r="E407" s="5">
        <v>59</v>
      </c>
      <c r="F407" s="5">
        <v>12</v>
      </c>
      <c r="G407" s="5"/>
      <c r="H407" s="5" t="str">
        <f t="shared" si="283"/>
        <v xml:space="preserve"> cospaces pro_1_user_VR_AR_merge_cube 59 User 12 Month </v>
      </c>
      <c r="I407" s="16">
        <v>1162100</v>
      </c>
      <c r="J407" s="7" t="str">
        <f t="shared" ref="J407:L407" si="430">C407</f>
        <v>cospaces</v>
      </c>
      <c r="K407" s="7" t="str">
        <f t="shared" si="430"/>
        <v>pro_1_user_VR_AR_merge_cube</v>
      </c>
      <c r="L407" s="7">
        <f t="shared" si="430"/>
        <v>59</v>
      </c>
      <c r="M407" s="8">
        <v>1</v>
      </c>
      <c r="N407" s="8" t="str">
        <f t="shared" si="328"/>
        <v>yearly</v>
      </c>
      <c r="O407" s="8">
        <f t="shared" si="361"/>
        <v>12</v>
      </c>
      <c r="P407" s="8" t="s">
        <v>144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9.5" customHeight="1">
      <c r="A408" s="1"/>
      <c r="B408" s="5">
        <v>391</v>
      </c>
      <c r="C408" s="5" t="s">
        <v>204</v>
      </c>
      <c r="D408" s="5" t="s">
        <v>5</v>
      </c>
      <c r="E408" s="5">
        <v>60</v>
      </c>
      <c r="F408" s="5">
        <v>12</v>
      </c>
      <c r="G408" s="5"/>
      <c r="H408" s="5" t="str">
        <f t="shared" si="283"/>
        <v xml:space="preserve"> cospaces pro_1_user_VR_AR_merge_cube 60 User 12 Month </v>
      </c>
      <c r="I408" s="16">
        <v>1180500</v>
      </c>
      <c r="J408" s="7" t="str">
        <f t="shared" ref="J408:L408" si="431">C408</f>
        <v>cospaces</v>
      </c>
      <c r="K408" s="7" t="str">
        <f t="shared" si="431"/>
        <v>pro_1_user_VR_AR_merge_cube</v>
      </c>
      <c r="L408" s="7">
        <f t="shared" si="431"/>
        <v>60</v>
      </c>
      <c r="M408" s="8">
        <v>1</v>
      </c>
      <c r="N408" s="8" t="str">
        <f t="shared" si="328"/>
        <v>yearly</v>
      </c>
      <c r="O408" s="8">
        <f t="shared" si="361"/>
        <v>12</v>
      </c>
      <c r="P408" s="8" t="s">
        <v>144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9.5" customHeight="1">
      <c r="A409" s="1"/>
      <c r="B409" s="5">
        <v>392</v>
      </c>
      <c r="C409" s="5" t="s">
        <v>204</v>
      </c>
      <c r="D409" s="5" t="s">
        <v>5</v>
      </c>
      <c r="E409" s="5">
        <v>61</v>
      </c>
      <c r="F409" s="5">
        <v>12</v>
      </c>
      <c r="G409" s="5"/>
      <c r="H409" s="5" t="str">
        <f t="shared" si="283"/>
        <v xml:space="preserve"> cospaces pro_1_user_VR_AR_merge_cube 61 User 12 Month </v>
      </c>
      <c r="I409" s="16">
        <v>1198900</v>
      </c>
      <c r="J409" s="7" t="str">
        <f t="shared" ref="J409:L409" si="432">C409</f>
        <v>cospaces</v>
      </c>
      <c r="K409" s="7" t="str">
        <f t="shared" si="432"/>
        <v>pro_1_user_VR_AR_merge_cube</v>
      </c>
      <c r="L409" s="7">
        <f t="shared" si="432"/>
        <v>61</v>
      </c>
      <c r="M409" s="8">
        <v>1</v>
      </c>
      <c r="N409" s="8" t="str">
        <f t="shared" si="328"/>
        <v>yearly</v>
      </c>
      <c r="O409" s="8">
        <f t="shared" si="361"/>
        <v>12</v>
      </c>
      <c r="P409" s="8" t="s">
        <v>144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9.5" customHeight="1">
      <c r="A410" s="1"/>
      <c r="B410" s="5">
        <v>393</v>
      </c>
      <c r="C410" s="5" t="s">
        <v>204</v>
      </c>
      <c r="D410" s="5" t="s">
        <v>5</v>
      </c>
      <c r="E410" s="5">
        <v>62</v>
      </c>
      <c r="F410" s="5">
        <v>12</v>
      </c>
      <c r="G410" s="5"/>
      <c r="H410" s="5" t="str">
        <f t="shared" si="283"/>
        <v xml:space="preserve"> cospaces pro_1_user_VR_AR_merge_cube 62 User 12 Month </v>
      </c>
      <c r="I410" s="16">
        <v>1217300</v>
      </c>
      <c r="J410" s="7" t="str">
        <f t="shared" ref="J410:L410" si="433">C410</f>
        <v>cospaces</v>
      </c>
      <c r="K410" s="7" t="str">
        <f t="shared" si="433"/>
        <v>pro_1_user_VR_AR_merge_cube</v>
      </c>
      <c r="L410" s="7">
        <f t="shared" si="433"/>
        <v>62</v>
      </c>
      <c r="M410" s="8">
        <v>1</v>
      </c>
      <c r="N410" s="8" t="str">
        <f t="shared" si="328"/>
        <v>yearly</v>
      </c>
      <c r="O410" s="8">
        <f t="shared" si="361"/>
        <v>12</v>
      </c>
      <c r="P410" s="8" t="s">
        <v>144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9.5" customHeight="1">
      <c r="A411" s="1"/>
      <c r="B411" s="5">
        <v>394</v>
      </c>
      <c r="C411" s="5" t="s">
        <v>204</v>
      </c>
      <c r="D411" s="5" t="s">
        <v>5</v>
      </c>
      <c r="E411" s="5">
        <v>63</v>
      </c>
      <c r="F411" s="5">
        <v>12</v>
      </c>
      <c r="G411" s="5"/>
      <c r="H411" s="5" t="str">
        <f t="shared" si="283"/>
        <v xml:space="preserve"> cospaces pro_1_user_VR_AR_merge_cube 63 User 12 Month </v>
      </c>
      <c r="I411" s="16">
        <v>1235700</v>
      </c>
      <c r="J411" s="7" t="str">
        <f t="shared" ref="J411:L411" si="434">C411</f>
        <v>cospaces</v>
      </c>
      <c r="K411" s="7" t="str">
        <f t="shared" si="434"/>
        <v>pro_1_user_VR_AR_merge_cube</v>
      </c>
      <c r="L411" s="7">
        <f t="shared" si="434"/>
        <v>63</v>
      </c>
      <c r="M411" s="8">
        <v>1</v>
      </c>
      <c r="N411" s="8" t="str">
        <f t="shared" si="328"/>
        <v>yearly</v>
      </c>
      <c r="O411" s="8">
        <f t="shared" si="361"/>
        <v>12</v>
      </c>
      <c r="P411" s="8" t="s">
        <v>144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9.5" customHeight="1">
      <c r="A412" s="1"/>
      <c r="B412" s="5">
        <v>395</v>
      </c>
      <c r="C412" s="5" t="s">
        <v>204</v>
      </c>
      <c r="D412" s="5" t="s">
        <v>5</v>
      </c>
      <c r="E412" s="5">
        <v>64</v>
      </c>
      <c r="F412" s="5">
        <v>12</v>
      </c>
      <c r="G412" s="5"/>
      <c r="H412" s="5" t="str">
        <f t="shared" si="283"/>
        <v xml:space="preserve"> cospaces pro_1_user_VR_AR_merge_cube 64 User 12 Month </v>
      </c>
      <c r="I412" s="16">
        <v>1254100</v>
      </c>
      <c r="J412" s="7" t="str">
        <f t="shared" ref="J412:L412" si="435">C412</f>
        <v>cospaces</v>
      </c>
      <c r="K412" s="7" t="str">
        <f t="shared" si="435"/>
        <v>pro_1_user_VR_AR_merge_cube</v>
      </c>
      <c r="L412" s="7">
        <f t="shared" si="435"/>
        <v>64</v>
      </c>
      <c r="M412" s="8">
        <v>1</v>
      </c>
      <c r="N412" s="8" t="str">
        <f t="shared" si="328"/>
        <v>yearly</v>
      </c>
      <c r="O412" s="8">
        <f t="shared" si="361"/>
        <v>12</v>
      </c>
      <c r="P412" s="8" t="s">
        <v>144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9.5" customHeight="1">
      <c r="A413" s="1"/>
      <c r="B413" s="5">
        <v>396</v>
      </c>
      <c r="C413" s="5" t="s">
        <v>204</v>
      </c>
      <c r="D413" s="5" t="s">
        <v>5</v>
      </c>
      <c r="E413" s="5">
        <v>65</v>
      </c>
      <c r="F413" s="5">
        <v>12</v>
      </c>
      <c r="G413" s="5"/>
      <c r="H413" s="5" t="str">
        <f t="shared" si="283"/>
        <v xml:space="preserve"> cospaces pro_1_user_VR_AR_merge_cube 65 User 12 Month </v>
      </c>
      <c r="I413" s="16">
        <v>1272500</v>
      </c>
      <c r="J413" s="7" t="str">
        <f t="shared" ref="J413:L413" si="436">C413</f>
        <v>cospaces</v>
      </c>
      <c r="K413" s="7" t="str">
        <f t="shared" si="436"/>
        <v>pro_1_user_VR_AR_merge_cube</v>
      </c>
      <c r="L413" s="7">
        <f t="shared" si="436"/>
        <v>65</v>
      </c>
      <c r="M413" s="8">
        <v>1</v>
      </c>
      <c r="N413" s="8" t="str">
        <f t="shared" si="328"/>
        <v>yearly</v>
      </c>
      <c r="O413" s="8">
        <f t="shared" si="361"/>
        <v>12</v>
      </c>
      <c r="P413" s="8" t="s">
        <v>144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9.5" customHeight="1">
      <c r="A414" s="1"/>
      <c r="B414" s="5">
        <v>397</v>
      </c>
      <c r="C414" s="5" t="s">
        <v>204</v>
      </c>
      <c r="D414" s="5" t="s">
        <v>5</v>
      </c>
      <c r="E414" s="5">
        <v>66</v>
      </c>
      <c r="F414" s="5">
        <v>12</v>
      </c>
      <c r="G414" s="5"/>
      <c r="H414" s="5" t="str">
        <f t="shared" si="283"/>
        <v xml:space="preserve"> cospaces pro_1_user_VR_AR_merge_cube 66 User 12 Month </v>
      </c>
      <c r="I414" s="16">
        <v>1290900</v>
      </c>
      <c r="J414" s="7" t="str">
        <f t="shared" ref="J414:L414" si="437">C414</f>
        <v>cospaces</v>
      </c>
      <c r="K414" s="7" t="str">
        <f t="shared" si="437"/>
        <v>pro_1_user_VR_AR_merge_cube</v>
      </c>
      <c r="L414" s="7">
        <f t="shared" si="437"/>
        <v>66</v>
      </c>
      <c r="M414" s="8">
        <v>1</v>
      </c>
      <c r="N414" s="8" t="str">
        <f t="shared" si="328"/>
        <v>yearly</v>
      </c>
      <c r="O414" s="8">
        <f t="shared" si="361"/>
        <v>12</v>
      </c>
      <c r="P414" s="8" t="s">
        <v>144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9.5" customHeight="1">
      <c r="A415" s="1"/>
      <c r="B415" s="5">
        <v>398</v>
      </c>
      <c r="C415" s="5" t="s">
        <v>204</v>
      </c>
      <c r="D415" s="5" t="s">
        <v>5</v>
      </c>
      <c r="E415" s="5">
        <v>67</v>
      </c>
      <c r="F415" s="5">
        <v>12</v>
      </c>
      <c r="G415" s="5"/>
      <c r="H415" s="5" t="str">
        <f t="shared" si="283"/>
        <v xml:space="preserve"> cospaces pro_1_user_VR_AR_merge_cube 67 User 12 Month </v>
      </c>
      <c r="I415" s="16">
        <v>1309300</v>
      </c>
      <c r="J415" s="7" t="str">
        <f t="shared" ref="J415:L415" si="438">C415</f>
        <v>cospaces</v>
      </c>
      <c r="K415" s="7" t="str">
        <f t="shared" si="438"/>
        <v>pro_1_user_VR_AR_merge_cube</v>
      </c>
      <c r="L415" s="7">
        <f t="shared" si="438"/>
        <v>67</v>
      </c>
      <c r="M415" s="8">
        <v>1</v>
      </c>
      <c r="N415" s="8" t="str">
        <f t="shared" si="328"/>
        <v>yearly</v>
      </c>
      <c r="O415" s="8">
        <f t="shared" si="361"/>
        <v>12</v>
      </c>
      <c r="P415" s="8" t="s">
        <v>144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9.5" customHeight="1">
      <c r="A416" s="1"/>
      <c r="B416" s="5">
        <v>399</v>
      </c>
      <c r="C416" s="5" t="s">
        <v>204</v>
      </c>
      <c r="D416" s="5" t="s">
        <v>5</v>
      </c>
      <c r="E416" s="5">
        <v>68</v>
      </c>
      <c r="F416" s="5">
        <v>12</v>
      </c>
      <c r="G416" s="5"/>
      <c r="H416" s="5" t="str">
        <f t="shared" si="283"/>
        <v xml:space="preserve"> cospaces pro_1_user_VR_AR_merge_cube 68 User 12 Month </v>
      </c>
      <c r="I416" s="16">
        <v>1327700</v>
      </c>
      <c r="J416" s="7" t="str">
        <f t="shared" ref="J416:L416" si="439">C416</f>
        <v>cospaces</v>
      </c>
      <c r="K416" s="7" t="str">
        <f t="shared" si="439"/>
        <v>pro_1_user_VR_AR_merge_cube</v>
      </c>
      <c r="L416" s="7">
        <f t="shared" si="439"/>
        <v>68</v>
      </c>
      <c r="M416" s="8">
        <v>1</v>
      </c>
      <c r="N416" s="8" t="str">
        <f t="shared" si="328"/>
        <v>yearly</v>
      </c>
      <c r="O416" s="8">
        <f t="shared" si="361"/>
        <v>12</v>
      </c>
      <c r="P416" s="8" t="s">
        <v>144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9.5" customHeight="1">
      <c r="A417" s="1"/>
      <c r="B417" s="5">
        <v>400</v>
      </c>
      <c r="C417" s="5" t="s">
        <v>204</v>
      </c>
      <c r="D417" s="5" t="s">
        <v>5</v>
      </c>
      <c r="E417" s="5">
        <v>69</v>
      </c>
      <c r="F417" s="5">
        <v>12</v>
      </c>
      <c r="G417" s="5"/>
      <c r="H417" s="5" t="str">
        <f t="shared" si="283"/>
        <v xml:space="preserve"> cospaces pro_1_user_VR_AR_merge_cube 69 User 12 Month </v>
      </c>
      <c r="I417" s="16">
        <v>1346100</v>
      </c>
      <c r="J417" s="7" t="str">
        <f t="shared" ref="J417:L417" si="440">C417</f>
        <v>cospaces</v>
      </c>
      <c r="K417" s="7" t="str">
        <f t="shared" si="440"/>
        <v>pro_1_user_VR_AR_merge_cube</v>
      </c>
      <c r="L417" s="7">
        <f t="shared" si="440"/>
        <v>69</v>
      </c>
      <c r="M417" s="8">
        <v>1</v>
      </c>
      <c r="N417" s="8" t="str">
        <f t="shared" si="328"/>
        <v>yearly</v>
      </c>
      <c r="O417" s="8">
        <f t="shared" si="361"/>
        <v>12</v>
      </c>
      <c r="P417" s="8" t="s">
        <v>144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9.5" customHeight="1">
      <c r="A418" s="1"/>
      <c r="B418" s="5">
        <v>401</v>
      </c>
      <c r="C418" s="5" t="s">
        <v>204</v>
      </c>
      <c r="D418" s="5" t="s">
        <v>5</v>
      </c>
      <c r="E418" s="5">
        <v>70</v>
      </c>
      <c r="F418" s="5">
        <v>12</v>
      </c>
      <c r="G418" s="5"/>
      <c r="H418" s="5" t="str">
        <f t="shared" si="283"/>
        <v xml:space="preserve"> cospaces pro_1_user_VR_AR_merge_cube 70 User 12 Month </v>
      </c>
      <c r="I418" s="16">
        <v>1364500</v>
      </c>
      <c r="J418" s="7" t="str">
        <f t="shared" ref="J418:L418" si="441">C418</f>
        <v>cospaces</v>
      </c>
      <c r="K418" s="7" t="str">
        <f t="shared" si="441"/>
        <v>pro_1_user_VR_AR_merge_cube</v>
      </c>
      <c r="L418" s="7">
        <f t="shared" si="441"/>
        <v>70</v>
      </c>
      <c r="M418" s="8">
        <v>1</v>
      </c>
      <c r="N418" s="8" t="str">
        <f t="shared" si="328"/>
        <v>yearly</v>
      </c>
      <c r="O418" s="8">
        <f t="shared" si="361"/>
        <v>12</v>
      </c>
      <c r="P418" s="8" t="s">
        <v>144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9.5" customHeight="1">
      <c r="A419" s="1"/>
      <c r="B419" s="5">
        <v>402</v>
      </c>
      <c r="C419" s="5" t="s">
        <v>63</v>
      </c>
      <c r="D419" s="5" t="s">
        <v>91</v>
      </c>
      <c r="E419" s="5">
        <v>1</v>
      </c>
      <c r="F419" s="5">
        <v>1</v>
      </c>
      <c r="G419" s="5"/>
      <c r="H419" s="5" t="str">
        <f t="shared" si="283"/>
        <v xml:space="preserve"> gamma plus 1 User 1 Month </v>
      </c>
      <c r="I419" s="16">
        <v>28400</v>
      </c>
      <c r="J419" s="7" t="str">
        <f t="shared" ref="J419:L419" si="442">C419</f>
        <v>gamma</v>
      </c>
      <c r="K419" s="7" t="str">
        <f t="shared" si="442"/>
        <v>plus</v>
      </c>
      <c r="L419" s="7">
        <f t="shared" si="442"/>
        <v>1</v>
      </c>
      <c r="M419" s="8">
        <v>10</v>
      </c>
      <c r="N419" s="8" t="str">
        <f t="shared" si="328"/>
        <v>monthly</v>
      </c>
      <c r="O419" s="8">
        <f t="shared" si="361"/>
        <v>1</v>
      </c>
      <c r="P419" s="8" t="s">
        <v>146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9.5" customHeight="1">
      <c r="A420" s="1"/>
      <c r="B420" s="5">
        <v>403</v>
      </c>
      <c r="C420" s="5" t="s">
        <v>63</v>
      </c>
      <c r="D420" s="5" t="s">
        <v>91</v>
      </c>
      <c r="E420" s="5">
        <v>1</v>
      </c>
      <c r="F420" s="5">
        <v>2</v>
      </c>
      <c r="G420" s="5"/>
      <c r="H420" s="5" t="str">
        <f t="shared" si="283"/>
        <v xml:space="preserve"> gamma plus 1 User 2 Month </v>
      </c>
      <c r="I420" s="16">
        <v>56800</v>
      </c>
      <c r="J420" s="7" t="str">
        <f t="shared" ref="J420:L420" si="443">C420</f>
        <v>gamma</v>
      </c>
      <c r="K420" s="7" t="str">
        <f t="shared" si="443"/>
        <v>plus</v>
      </c>
      <c r="L420" s="7">
        <f t="shared" si="443"/>
        <v>1</v>
      </c>
      <c r="M420" s="8">
        <v>10</v>
      </c>
      <c r="N420" s="8" t="str">
        <f t="shared" si="328"/>
        <v>monthly</v>
      </c>
      <c r="O420" s="8">
        <f t="shared" si="361"/>
        <v>2</v>
      </c>
      <c r="P420" s="8" t="s">
        <v>146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9.5" customHeight="1">
      <c r="A421" s="1"/>
      <c r="B421" s="5">
        <v>404</v>
      </c>
      <c r="C421" s="5" t="s">
        <v>63</v>
      </c>
      <c r="D421" s="5" t="s">
        <v>91</v>
      </c>
      <c r="E421" s="5">
        <v>1</v>
      </c>
      <c r="F421" s="5">
        <v>3</v>
      </c>
      <c r="G421" s="5"/>
      <c r="H421" s="5" t="str">
        <f t="shared" si="283"/>
        <v xml:space="preserve"> gamma plus 1 User 3 Month </v>
      </c>
      <c r="I421" s="16">
        <v>85200</v>
      </c>
      <c r="J421" s="7" t="str">
        <f t="shared" ref="J421:L421" si="444">C421</f>
        <v>gamma</v>
      </c>
      <c r="K421" s="7" t="str">
        <f t="shared" si="444"/>
        <v>plus</v>
      </c>
      <c r="L421" s="7">
        <f t="shared" si="444"/>
        <v>1</v>
      </c>
      <c r="M421" s="8">
        <v>10</v>
      </c>
      <c r="N421" s="8" t="str">
        <f t="shared" si="328"/>
        <v>monthly</v>
      </c>
      <c r="O421" s="8">
        <f t="shared" si="361"/>
        <v>3</v>
      </c>
      <c r="P421" s="8" t="s">
        <v>146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9.5" customHeight="1">
      <c r="A422" s="1"/>
      <c r="B422" s="5">
        <v>405</v>
      </c>
      <c r="C422" s="5" t="s">
        <v>63</v>
      </c>
      <c r="D422" s="5" t="s">
        <v>91</v>
      </c>
      <c r="E422" s="5">
        <v>1</v>
      </c>
      <c r="F422" s="5">
        <v>4</v>
      </c>
      <c r="G422" s="5"/>
      <c r="H422" s="5" t="str">
        <f t="shared" si="283"/>
        <v xml:space="preserve"> gamma plus 1 User 4 Month </v>
      </c>
      <c r="I422" s="16">
        <v>113600</v>
      </c>
      <c r="J422" s="7" t="str">
        <f t="shared" ref="J422:L422" si="445">C422</f>
        <v>gamma</v>
      </c>
      <c r="K422" s="7" t="str">
        <f t="shared" si="445"/>
        <v>plus</v>
      </c>
      <c r="L422" s="7">
        <f t="shared" si="445"/>
        <v>1</v>
      </c>
      <c r="M422" s="8">
        <v>10</v>
      </c>
      <c r="N422" s="8" t="str">
        <f t="shared" si="328"/>
        <v>monthly</v>
      </c>
      <c r="O422" s="8">
        <f t="shared" si="361"/>
        <v>4</v>
      </c>
      <c r="P422" s="8" t="s">
        <v>146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9.5" customHeight="1">
      <c r="A423" s="1"/>
      <c r="B423" s="5">
        <v>406</v>
      </c>
      <c r="C423" s="5" t="s">
        <v>63</v>
      </c>
      <c r="D423" s="5" t="s">
        <v>91</v>
      </c>
      <c r="E423" s="5">
        <v>1</v>
      </c>
      <c r="F423" s="5">
        <v>5</v>
      </c>
      <c r="G423" s="5"/>
      <c r="H423" s="5" t="str">
        <f t="shared" si="283"/>
        <v xml:space="preserve"> gamma plus 1 User 5 Month </v>
      </c>
      <c r="I423" s="16">
        <v>142000</v>
      </c>
      <c r="J423" s="7" t="str">
        <f t="shared" ref="J423:L423" si="446">C423</f>
        <v>gamma</v>
      </c>
      <c r="K423" s="7" t="str">
        <f t="shared" si="446"/>
        <v>plus</v>
      </c>
      <c r="L423" s="7">
        <f t="shared" si="446"/>
        <v>1</v>
      </c>
      <c r="M423" s="8">
        <v>10</v>
      </c>
      <c r="N423" s="8" t="str">
        <f t="shared" si="328"/>
        <v>monthly</v>
      </c>
      <c r="O423" s="8">
        <f t="shared" si="361"/>
        <v>5</v>
      </c>
      <c r="P423" s="8" t="s">
        <v>146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9.5" customHeight="1">
      <c r="A424" s="1"/>
      <c r="B424" s="5">
        <v>407</v>
      </c>
      <c r="C424" s="5" t="s">
        <v>63</v>
      </c>
      <c r="D424" s="5" t="s">
        <v>91</v>
      </c>
      <c r="E424" s="5">
        <v>1</v>
      </c>
      <c r="F424" s="5">
        <v>6</v>
      </c>
      <c r="G424" s="5"/>
      <c r="H424" s="5" t="str">
        <f t="shared" si="283"/>
        <v xml:space="preserve"> gamma plus 1 User 6 Month </v>
      </c>
      <c r="I424" s="16">
        <v>170400</v>
      </c>
      <c r="J424" s="7" t="str">
        <f t="shared" ref="J424:L424" si="447">C424</f>
        <v>gamma</v>
      </c>
      <c r="K424" s="7" t="str">
        <f t="shared" si="447"/>
        <v>plus</v>
      </c>
      <c r="L424" s="7">
        <f t="shared" si="447"/>
        <v>1</v>
      </c>
      <c r="M424" s="8">
        <v>10</v>
      </c>
      <c r="N424" s="8" t="str">
        <f t="shared" si="328"/>
        <v>monthly</v>
      </c>
      <c r="O424" s="8">
        <f t="shared" si="361"/>
        <v>6</v>
      </c>
      <c r="P424" s="8" t="s">
        <v>146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9.5" customHeight="1">
      <c r="A425" s="1"/>
      <c r="B425" s="5">
        <v>408</v>
      </c>
      <c r="C425" s="5" t="s">
        <v>63</v>
      </c>
      <c r="D425" s="5" t="s">
        <v>91</v>
      </c>
      <c r="E425" s="5">
        <v>1</v>
      </c>
      <c r="F425" s="5">
        <v>7</v>
      </c>
      <c r="G425" s="5"/>
      <c r="H425" s="5" t="str">
        <f t="shared" si="283"/>
        <v xml:space="preserve"> gamma plus 1 User 7 Month </v>
      </c>
      <c r="I425" s="16">
        <v>198800</v>
      </c>
      <c r="J425" s="7" t="str">
        <f t="shared" ref="J425:L425" si="448">C425</f>
        <v>gamma</v>
      </c>
      <c r="K425" s="7" t="str">
        <f t="shared" si="448"/>
        <v>plus</v>
      </c>
      <c r="L425" s="7">
        <f t="shared" si="448"/>
        <v>1</v>
      </c>
      <c r="M425" s="8">
        <v>10</v>
      </c>
      <c r="N425" s="8" t="str">
        <f t="shared" si="328"/>
        <v>monthly</v>
      </c>
      <c r="O425" s="8">
        <f t="shared" si="361"/>
        <v>7</v>
      </c>
      <c r="P425" s="8" t="s">
        <v>146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9.5" customHeight="1">
      <c r="A426" s="1"/>
      <c r="B426" s="5">
        <v>409</v>
      </c>
      <c r="C426" s="5" t="s">
        <v>63</v>
      </c>
      <c r="D426" s="5" t="s">
        <v>91</v>
      </c>
      <c r="E426" s="5">
        <v>1</v>
      </c>
      <c r="F426" s="5">
        <v>8</v>
      </c>
      <c r="G426" s="5"/>
      <c r="H426" s="5" t="str">
        <f t="shared" si="283"/>
        <v xml:space="preserve"> gamma plus 1 User 8 Month </v>
      </c>
      <c r="I426" s="16">
        <v>227200</v>
      </c>
      <c r="J426" s="7" t="str">
        <f t="shared" ref="J426:L426" si="449">C426</f>
        <v>gamma</v>
      </c>
      <c r="K426" s="7" t="str">
        <f t="shared" si="449"/>
        <v>plus</v>
      </c>
      <c r="L426" s="7">
        <f t="shared" si="449"/>
        <v>1</v>
      </c>
      <c r="M426" s="8">
        <v>10</v>
      </c>
      <c r="N426" s="8" t="str">
        <f t="shared" si="328"/>
        <v>monthly</v>
      </c>
      <c r="O426" s="8">
        <f t="shared" si="361"/>
        <v>8</v>
      </c>
      <c r="P426" s="8" t="s">
        <v>146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9.5" customHeight="1">
      <c r="A427" s="1"/>
      <c r="B427" s="5">
        <v>410</v>
      </c>
      <c r="C427" s="5" t="s">
        <v>63</v>
      </c>
      <c r="D427" s="5" t="s">
        <v>91</v>
      </c>
      <c r="E427" s="5">
        <v>1</v>
      </c>
      <c r="F427" s="5">
        <v>9</v>
      </c>
      <c r="G427" s="5"/>
      <c r="H427" s="5" t="str">
        <f t="shared" si="283"/>
        <v xml:space="preserve"> gamma plus 1 User 9 Month </v>
      </c>
      <c r="I427" s="16">
        <v>255600</v>
      </c>
      <c r="J427" s="7" t="str">
        <f t="shared" ref="J427:L427" si="450">C427</f>
        <v>gamma</v>
      </c>
      <c r="K427" s="7" t="str">
        <f t="shared" si="450"/>
        <v>plus</v>
      </c>
      <c r="L427" s="7">
        <f t="shared" si="450"/>
        <v>1</v>
      </c>
      <c r="M427" s="8">
        <v>10</v>
      </c>
      <c r="N427" s="8" t="str">
        <f t="shared" si="328"/>
        <v>monthly</v>
      </c>
      <c r="O427" s="8">
        <f t="shared" si="361"/>
        <v>9</v>
      </c>
      <c r="P427" s="8" t="s">
        <v>146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9.5" customHeight="1">
      <c r="A428" s="1"/>
      <c r="B428" s="5">
        <v>411</v>
      </c>
      <c r="C428" s="5" t="s">
        <v>63</v>
      </c>
      <c r="D428" s="5" t="s">
        <v>91</v>
      </c>
      <c r="E428" s="5">
        <v>1</v>
      </c>
      <c r="F428" s="5">
        <v>10</v>
      </c>
      <c r="G428" s="5"/>
      <c r="H428" s="5" t="str">
        <f t="shared" si="283"/>
        <v xml:space="preserve"> gamma plus 1 User 10 Month </v>
      </c>
      <c r="I428" s="16">
        <v>284000</v>
      </c>
      <c r="J428" s="7" t="str">
        <f t="shared" ref="J428:L428" si="451">C428</f>
        <v>gamma</v>
      </c>
      <c r="K428" s="7" t="str">
        <f t="shared" si="451"/>
        <v>plus</v>
      </c>
      <c r="L428" s="7">
        <f t="shared" si="451"/>
        <v>1</v>
      </c>
      <c r="M428" s="8">
        <v>10</v>
      </c>
      <c r="N428" s="8" t="str">
        <f t="shared" si="328"/>
        <v>monthly</v>
      </c>
      <c r="O428" s="8">
        <f t="shared" si="361"/>
        <v>10</v>
      </c>
      <c r="P428" s="8" t="s">
        <v>146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9.5" customHeight="1">
      <c r="A429" s="1"/>
      <c r="B429" s="5">
        <v>412</v>
      </c>
      <c r="C429" s="5" t="s">
        <v>63</v>
      </c>
      <c r="D429" s="5" t="s">
        <v>91</v>
      </c>
      <c r="E429" s="5">
        <v>1</v>
      </c>
      <c r="F429" s="5">
        <v>11</v>
      </c>
      <c r="G429" s="5"/>
      <c r="H429" s="5" t="str">
        <f t="shared" si="283"/>
        <v xml:space="preserve"> gamma plus 1 User 11 Month </v>
      </c>
      <c r="I429" s="16">
        <v>312400</v>
      </c>
      <c r="J429" s="7" t="str">
        <f t="shared" ref="J429:L429" si="452">C429</f>
        <v>gamma</v>
      </c>
      <c r="K429" s="7" t="str">
        <f t="shared" si="452"/>
        <v>plus</v>
      </c>
      <c r="L429" s="7">
        <f t="shared" si="452"/>
        <v>1</v>
      </c>
      <c r="M429" s="8">
        <v>10</v>
      </c>
      <c r="N429" s="8" t="str">
        <f t="shared" si="328"/>
        <v>monthly</v>
      </c>
      <c r="O429" s="8">
        <f t="shared" si="361"/>
        <v>11</v>
      </c>
      <c r="P429" s="8" t="s">
        <v>146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9.5" customHeight="1">
      <c r="A430" s="1"/>
      <c r="B430" s="5">
        <v>413</v>
      </c>
      <c r="C430" s="5" t="s">
        <v>63</v>
      </c>
      <c r="D430" s="5" t="s">
        <v>91</v>
      </c>
      <c r="E430" s="5">
        <v>1</v>
      </c>
      <c r="F430" s="5">
        <v>12</v>
      </c>
      <c r="G430" s="5"/>
      <c r="H430" s="5" t="str">
        <f t="shared" si="283"/>
        <v xml:space="preserve"> gamma plus 1 User 12 Month </v>
      </c>
      <c r="I430" s="16">
        <v>324500</v>
      </c>
      <c r="J430" s="7" t="str">
        <f t="shared" ref="J430:L430" si="453">C430</f>
        <v>gamma</v>
      </c>
      <c r="K430" s="7" t="str">
        <f t="shared" si="453"/>
        <v>plus</v>
      </c>
      <c r="L430" s="7">
        <f t="shared" si="453"/>
        <v>1</v>
      </c>
      <c r="M430" s="8">
        <f>F430*10</f>
        <v>120</v>
      </c>
      <c r="N430" s="8" t="str">
        <f t="shared" si="328"/>
        <v>yearly</v>
      </c>
      <c r="O430" s="8">
        <f t="shared" si="361"/>
        <v>12</v>
      </c>
      <c r="P430" s="8" t="s">
        <v>146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9.5" customHeight="1">
      <c r="A431" s="1"/>
      <c r="B431" s="5">
        <v>414</v>
      </c>
      <c r="C431" s="5" t="s">
        <v>63</v>
      </c>
      <c r="D431" s="5" t="s">
        <v>148</v>
      </c>
      <c r="E431" s="5">
        <v>1</v>
      </c>
      <c r="F431" s="5">
        <v>1</v>
      </c>
      <c r="G431" s="5"/>
      <c r="H431" s="5" t="str">
        <f t="shared" si="283"/>
        <v xml:space="preserve"> gamma pro 1 User 1 Month </v>
      </c>
      <c r="I431" s="16">
        <v>56800</v>
      </c>
      <c r="J431" s="7" t="str">
        <f t="shared" ref="J431:L431" si="454">C431</f>
        <v>gamma</v>
      </c>
      <c r="K431" s="7" t="str">
        <f t="shared" si="454"/>
        <v>pro</v>
      </c>
      <c r="L431" s="7">
        <f t="shared" si="454"/>
        <v>1</v>
      </c>
      <c r="M431" s="8">
        <v>20</v>
      </c>
      <c r="N431" s="8" t="str">
        <f t="shared" si="328"/>
        <v>monthly</v>
      </c>
      <c r="O431" s="8">
        <f t="shared" si="361"/>
        <v>1</v>
      </c>
      <c r="P431" s="8" t="s">
        <v>146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9.5" customHeight="1">
      <c r="A432" s="1"/>
      <c r="B432" s="5">
        <v>415</v>
      </c>
      <c r="C432" s="5" t="s">
        <v>63</v>
      </c>
      <c r="D432" s="5" t="s">
        <v>148</v>
      </c>
      <c r="E432" s="5">
        <v>1</v>
      </c>
      <c r="F432" s="5">
        <v>2</v>
      </c>
      <c r="G432" s="5"/>
      <c r="H432" s="5" t="str">
        <f t="shared" si="283"/>
        <v xml:space="preserve"> gamma pro 1 User 2 Month </v>
      </c>
      <c r="I432" s="16">
        <v>113600</v>
      </c>
      <c r="J432" s="7" t="str">
        <f t="shared" ref="J432:L432" si="455">C432</f>
        <v>gamma</v>
      </c>
      <c r="K432" s="7" t="str">
        <f t="shared" si="455"/>
        <v>pro</v>
      </c>
      <c r="L432" s="7">
        <f t="shared" si="455"/>
        <v>1</v>
      </c>
      <c r="M432" s="8">
        <v>20</v>
      </c>
      <c r="N432" s="8" t="str">
        <f t="shared" si="328"/>
        <v>monthly</v>
      </c>
      <c r="O432" s="8">
        <f t="shared" si="361"/>
        <v>2</v>
      </c>
      <c r="P432" s="8" t="s">
        <v>146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9.5" customHeight="1">
      <c r="A433" s="1"/>
      <c r="B433" s="5">
        <v>416</v>
      </c>
      <c r="C433" s="5" t="s">
        <v>63</v>
      </c>
      <c r="D433" s="5" t="s">
        <v>148</v>
      </c>
      <c r="E433" s="5">
        <v>1</v>
      </c>
      <c r="F433" s="5">
        <v>3</v>
      </c>
      <c r="G433" s="5"/>
      <c r="H433" s="5" t="str">
        <f t="shared" si="283"/>
        <v xml:space="preserve"> gamma pro 1 User 3 Month </v>
      </c>
      <c r="I433" s="16">
        <v>170400</v>
      </c>
      <c r="J433" s="7" t="str">
        <f t="shared" ref="J433:L433" si="456">C433</f>
        <v>gamma</v>
      </c>
      <c r="K433" s="7" t="str">
        <f t="shared" si="456"/>
        <v>pro</v>
      </c>
      <c r="L433" s="7">
        <f t="shared" si="456"/>
        <v>1</v>
      </c>
      <c r="M433" s="8">
        <v>20</v>
      </c>
      <c r="N433" s="8" t="str">
        <f t="shared" si="328"/>
        <v>monthly</v>
      </c>
      <c r="O433" s="8">
        <f t="shared" si="361"/>
        <v>3</v>
      </c>
      <c r="P433" s="8" t="s">
        <v>146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9.5" customHeight="1">
      <c r="A434" s="1"/>
      <c r="B434" s="5">
        <v>417</v>
      </c>
      <c r="C434" s="5" t="s">
        <v>63</v>
      </c>
      <c r="D434" s="5" t="s">
        <v>148</v>
      </c>
      <c r="E434" s="5">
        <v>1</v>
      </c>
      <c r="F434" s="5">
        <v>4</v>
      </c>
      <c r="G434" s="5"/>
      <c r="H434" s="5" t="str">
        <f t="shared" si="283"/>
        <v xml:space="preserve"> gamma pro 1 User 4 Month </v>
      </c>
      <c r="I434" s="16">
        <v>227200</v>
      </c>
      <c r="J434" s="7" t="str">
        <f t="shared" ref="J434:L434" si="457">C434</f>
        <v>gamma</v>
      </c>
      <c r="K434" s="7" t="str">
        <f t="shared" si="457"/>
        <v>pro</v>
      </c>
      <c r="L434" s="7">
        <f t="shared" si="457"/>
        <v>1</v>
      </c>
      <c r="M434" s="8">
        <v>20</v>
      </c>
      <c r="N434" s="8" t="str">
        <f t="shared" si="328"/>
        <v>monthly</v>
      </c>
      <c r="O434" s="8">
        <f t="shared" si="361"/>
        <v>4</v>
      </c>
      <c r="P434" s="8" t="s">
        <v>146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9.5" customHeight="1">
      <c r="A435" s="1"/>
      <c r="B435" s="5">
        <v>418</v>
      </c>
      <c r="C435" s="5" t="s">
        <v>63</v>
      </c>
      <c r="D435" s="5" t="s">
        <v>148</v>
      </c>
      <c r="E435" s="5">
        <v>1</v>
      </c>
      <c r="F435" s="5">
        <v>5</v>
      </c>
      <c r="G435" s="5"/>
      <c r="H435" s="5" t="str">
        <f t="shared" si="283"/>
        <v xml:space="preserve"> gamma pro 1 User 5 Month </v>
      </c>
      <c r="I435" s="16">
        <v>284000</v>
      </c>
      <c r="J435" s="7" t="str">
        <f t="shared" ref="J435:L435" si="458">C435</f>
        <v>gamma</v>
      </c>
      <c r="K435" s="7" t="str">
        <f t="shared" si="458"/>
        <v>pro</v>
      </c>
      <c r="L435" s="7">
        <f t="shared" si="458"/>
        <v>1</v>
      </c>
      <c r="M435" s="8">
        <v>20</v>
      </c>
      <c r="N435" s="8" t="str">
        <f t="shared" si="328"/>
        <v>monthly</v>
      </c>
      <c r="O435" s="8">
        <f t="shared" si="361"/>
        <v>5</v>
      </c>
      <c r="P435" s="8" t="s">
        <v>146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9.5" customHeight="1">
      <c r="A436" s="1"/>
      <c r="B436" s="5">
        <v>419</v>
      </c>
      <c r="C436" s="5" t="s">
        <v>63</v>
      </c>
      <c r="D436" s="5" t="s">
        <v>148</v>
      </c>
      <c r="E436" s="5">
        <v>1</v>
      </c>
      <c r="F436" s="5">
        <v>6</v>
      </c>
      <c r="G436" s="5"/>
      <c r="H436" s="5" t="str">
        <f t="shared" si="283"/>
        <v xml:space="preserve"> gamma pro 1 User 6 Month </v>
      </c>
      <c r="I436" s="16">
        <v>340800</v>
      </c>
      <c r="J436" s="7" t="str">
        <f t="shared" ref="J436:L436" si="459">C436</f>
        <v>gamma</v>
      </c>
      <c r="K436" s="7" t="str">
        <f t="shared" si="459"/>
        <v>pro</v>
      </c>
      <c r="L436" s="7">
        <f t="shared" si="459"/>
        <v>1</v>
      </c>
      <c r="M436" s="8">
        <v>20</v>
      </c>
      <c r="N436" s="8" t="str">
        <f t="shared" si="328"/>
        <v>monthly</v>
      </c>
      <c r="O436" s="8">
        <f t="shared" si="361"/>
        <v>6</v>
      </c>
      <c r="P436" s="8" t="s">
        <v>146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9.5" customHeight="1">
      <c r="A437" s="1"/>
      <c r="B437" s="5">
        <v>420</v>
      </c>
      <c r="C437" s="5" t="s">
        <v>63</v>
      </c>
      <c r="D437" s="5" t="s">
        <v>148</v>
      </c>
      <c r="E437" s="5">
        <v>1</v>
      </c>
      <c r="F437" s="5">
        <v>7</v>
      </c>
      <c r="G437" s="5"/>
      <c r="H437" s="5" t="str">
        <f t="shared" si="283"/>
        <v xml:space="preserve"> gamma pro 1 User 7 Month </v>
      </c>
      <c r="I437" s="16">
        <v>397600</v>
      </c>
      <c r="J437" s="7" t="str">
        <f t="shared" ref="J437:L437" si="460">C437</f>
        <v>gamma</v>
      </c>
      <c r="K437" s="7" t="str">
        <f t="shared" si="460"/>
        <v>pro</v>
      </c>
      <c r="L437" s="7">
        <f t="shared" si="460"/>
        <v>1</v>
      </c>
      <c r="M437" s="8">
        <v>20</v>
      </c>
      <c r="N437" s="8" t="str">
        <f t="shared" si="328"/>
        <v>monthly</v>
      </c>
      <c r="O437" s="8">
        <f t="shared" si="361"/>
        <v>7</v>
      </c>
      <c r="P437" s="8" t="s">
        <v>146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9.5" customHeight="1">
      <c r="A438" s="1"/>
      <c r="B438" s="5">
        <v>421</v>
      </c>
      <c r="C438" s="5" t="s">
        <v>63</v>
      </c>
      <c r="D438" s="5" t="s">
        <v>148</v>
      </c>
      <c r="E438" s="5">
        <v>1</v>
      </c>
      <c r="F438" s="5">
        <v>8</v>
      </c>
      <c r="G438" s="5"/>
      <c r="H438" s="5" t="str">
        <f t="shared" si="283"/>
        <v xml:space="preserve"> gamma pro 1 User 8 Month </v>
      </c>
      <c r="I438" s="16">
        <v>454400</v>
      </c>
      <c r="J438" s="7" t="str">
        <f t="shared" ref="J438:L438" si="461">C438</f>
        <v>gamma</v>
      </c>
      <c r="K438" s="7" t="str">
        <f t="shared" si="461"/>
        <v>pro</v>
      </c>
      <c r="L438" s="7">
        <f t="shared" si="461"/>
        <v>1</v>
      </c>
      <c r="M438" s="8">
        <v>20</v>
      </c>
      <c r="N438" s="8" t="str">
        <f t="shared" si="328"/>
        <v>monthly</v>
      </c>
      <c r="O438" s="8">
        <f t="shared" si="361"/>
        <v>8</v>
      </c>
      <c r="P438" s="8" t="s">
        <v>146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9.5" customHeight="1">
      <c r="A439" s="1"/>
      <c r="B439" s="5">
        <v>422</v>
      </c>
      <c r="C439" s="5" t="s">
        <v>63</v>
      </c>
      <c r="D439" s="5" t="s">
        <v>148</v>
      </c>
      <c r="E439" s="5">
        <v>1</v>
      </c>
      <c r="F439" s="5">
        <v>9</v>
      </c>
      <c r="G439" s="5"/>
      <c r="H439" s="5" t="str">
        <f t="shared" si="283"/>
        <v xml:space="preserve"> gamma pro 1 User 9 Month </v>
      </c>
      <c r="I439" s="16">
        <v>511200</v>
      </c>
      <c r="J439" s="7" t="str">
        <f t="shared" ref="J439:L439" si="462">C439</f>
        <v>gamma</v>
      </c>
      <c r="K439" s="7" t="str">
        <f t="shared" si="462"/>
        <v>pro</v>
      </c>
      <c r="L439" s="7">
        <f t="shared" si="462"/>
        <v>1</v>
      </c>
      <c r="M439" s="8">
        <v>20</v>
      </c>
      <c r="N439" s="8" t="str">
        <f t="shared" si="328"/>
        <v>monthly</v>
      </c>
      <c r="O439" s="8">
        <f t="shared" si="361"/>
        <v>9</v>
      </c>
      <c r="P439" s="8" t="s">
        <v>146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9.5" customHeight="1">
      <c r="A440" s="1"/>
      <c r="B440" s="5">
        <v>423</v>
      </c>
      <c r="C440" s="5" t="s">
        <v>63</v>
      </c>
      <c r="D440" s="5" t="s">
        <v>148</v>
      </c>
      <c r="E440" s="5">
        <v>1</v>
      </c>
      <c r="F440" s="5">
        <v>10</v>
      </c>
      <c r="G440" s="5"/>
      <c r="H440" s="5" t="str">
        <f t="shared" si="283"/>
        <v xml:space="preserve"> gamma pro 1 User 10 Month </v>
      </c>
      <c r="I440" s="16">
        <v>568000</v>
      </c>
      <c r="J440" s="7" t="str">
        <f t="shared" ref="J440:L440" si="463">C440</f>
        <v>gamma</v>
      </c>
      <c r="K440" s="7" t="str">
        <f t="shared" si="463"/>
        <v>pro</v>
      </c>
      <c r="L440" s="7">
        <f t="shared" si="463"/>
        <v>1</v>
      </c>
      <c r="M440" s="8">
        <v>20</v>
      </c>
      <c r="N440" s="8" t="str">
        <f t="shared" si="328"/>
        <v>monthly</v>
      </c>
      <c r="O440" s="8">
        <f t="shared" si="361"/>
        <v>10</v>
      </c>
      <c r="P440" s="8" t="s">
        <v>146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9.5" customHeight="1">
      <c r="A441" s="1"/>
      <c r="B441" s="5">
        <v>424</v>
      </c>
      <c r="C441" s="5" t="s">
        <v>63</v>
      </c>
      <c r="D441" s="5" t="s">
        <v>148</v>
      </c>
      <c r="E441" s="5">
        <v>1</v>
      </c>
      <c r="F441" s="5">
        <v>11</v>
      </c>
      <c r="G441" s="5"/>
      <c r="H441" s="5" t="str">
        <f t="shared" si="283"/>
        <v xml:space="preserve"> gamma pro 1 User 11 Month </v>
      </c>
      <c r="I441" s="16">
        <v>624800</v>
      </c>
      <c r="J441" s="7" t="str">
        <f t="shared" ref="J441:L441" si="464">C441</f>
        <v>gamma</v>
      </c>
      <c r="K441" s="7" t="str">
        <f t="shared" si="464"/>
        <v>pro</v>
      </c>
      <c r="L441" s="7">
        <f t="shared" si="464"/>
        <v>1</v>
      </c>
      <c r="M441" s="8">
        <v>20</v>
      </c>
      <c r="N441" s="8" t="str">
        <f t="shared" si="328"/>
        <v>monthly</v>
      </c>
      <c r="O441" s="8">
        <f t="shared" si="361"/>
        <v>11</v>
      </c>
      <c r="P441" s="8" t="s">
        <v>146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9.5" customHeight="1">
      <c r="A442" s="1"/>
      <c r="B442" s="5">
        <v>425</v>
      </c>
      <c r="C442" s="5" t="s">
        <v>63</v>
      </c>
      <c r="D442" s="5" t="s">
        <v>148</v>
      </c>
      <c r="E442" s="5">
        <v>1</v>
      </c>
      <c r="F442" s="5">
        <v>12</v>
      </c>
      <c r="G442" s="5"/>
      <c r="H442" s="5" t="str">
        <f t="shared" si="283"/>
        <v xml:space="preserve"> gamma pro 1 User 12 Month </v>
      </c>
      <c r="I442" s="16">
        <v>649000</v>
      </c>
      <c r="J442" s="7" t="str">
        <f t="shared" ref="J442:L442" si="465">C442</f>
        <v>gamma</v>
      </c>
      <c r="K442" s="7" t="str">
        <f t="shared" si="465"/>
        <v>pro</v>
      </c>
      <c r="L442" s="7">
        <f t="shared" si="465"/>
        <v>1</v>
      </c>
      <c r="M442" s="8">
        <f>F442*20</f>
        <v>240</v>
      </c>
      <c r="N442" s="8" t="str">
        <f t="shared" si="328"/>
        <v>yearly</v>
      </c>
      <c r="O442" s="8">
        <f t="shared" si="361"/>
        <v>12</v>
      </c>
      <c r="P442" s="8" t="s">
        <v>146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9.5" customHeight="1">
      <c r="A443" s="1"/>
      <c r="B443" s="5">
        <v>426</v>
      </c>
      <c r="C443" s="5" t="s">
        <v>78</v>
      </c>
      <c r="D443" s="5" t="s">
        <v>73</v>
      </c>
      <c r="E443" s="5">
        <v>1</v>
      </c>
      <c r="F443" s="5">
        <v>1</v>
      </c>
      <c r="G443" s="5"/>
      <c r="H443" s="5" t="str">
        <f t="shared" si="283"/>
        <v xml:space="preserve"> nearpod gold 1 User 1 Month </v>
      </c>
      <c r="I443" s="16">
        <v>26750</v>
      </c>
      <c r="J443" s="7" t="str">
        <f t="shared" ref="J443:L443" si="466">C443</f>
        <v>nearpod</v>
      </c>
      <c r="K443" s="7" t="str">
        <f t="shared" si="466"/>
        <v>gold</v>
      </c>
      <c r="L443" s="7">
        <f t="shared" si="466"/>
        <v>1</v>
      </c>
      <c r="M443" s="8">
        <v>14</v>
      </c>
      <c r="N443" s="8" t="str">
        <f t="shared" si="328"/>
        <v>monthly</v>
      </c>
      <c r="O443" s="8">
        <f t="shared" si="361"/>
        <v>1</v>
      </c>
      <c r="P443" s="8" t="s">
        <v>146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9.5" customHeight="1">
      <c r="A444" s="1"/>
      <c r="B444" s="5">
        <v>427</v>
      </c>
      <c r="C444" s="5" t="s">
        <v>78</v>
      </c>
      <c r="D444" s="5" t="s">
        <v>73</v>
      </c>
      <c r="E444" s="5">
        <v>1</v>
      </c>
      <c r="F444" s="5">
        <v>2</v>
      </c>
      <c r="G444" s="5"/>
      <c r="H444" s="5" t="str">
        <f t="shared" si="283"/>
        <v xml:space="preserve"> nearpod gold 1 User 2 Month </v>
      </c>
      <c r="I444" s="16">
        <v>53500</v>
      </c>
      <c r="J444" s="7" t="str">
        <f t="shared" ref="J444:L444" si="467">C444</f>
        <v>nearpod</v>
      </c>
      <c r="K444" s="7" t="str">
        <f t="shared" si="467"/>
        <v>gold</v>
      </c>
      <c r="L444" s="7">
        <f t="shared" si="467"/>
        <v>1</v>
      </c>
      <c r="M444" s="8">
        <v>14</v>
      </c>
      <c r="N444" s="8" t="str">
        <f t="shared" si="328"/>
        <v>monthly</v>
      </c>
      <c r="O444" s="8">
        <f t="shared" si="361"/>
        <v>2</v>
      </c>
      <c r="P444" s="8" t="s">
        <v>146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9.5" customHeight="1">
      <c r="A445" s="1"/>
      <c r="B445" s="5">
        <v>428</v>
      </c>
      <c r="C445" s="5" t="s">
        <v>78</v>
      </c>
      <c r="D445" s="5" t="s">
        <v>73</v>
      </c>
      <c r="E445" s="5">
        <v>1</v>
      </c>
      <c r="F445" s="5">
        <v>3</v>
      </c>
      <c r="G445" s="5"/>
      <c r="H445" s="5" t="str">
        <f t="shared" si="283"/>
        <v xml:space="preserve"> nearpod gold 1 User 3 Month </v>
      </c>
      <c r="I445" s="16">
        <v>80250</v>
      </c>
      <c r="J445" s="7" t="str">
        <f t="shared" ref="J445:L445" si="468">C445</f>
        <v>nearpod</v>
      </c>
      <c r="K445" s="7" t="str">
        <f t="shared" si="468"/>
        <v>gold</v>
      </c>
      <c r="L445" s="7">
        <f t="shared" si="468"/>
        <v>1</v>
      </c>
      <c r="M445" s="8">
        <v>14</v>
      </c>
      <c r="N445" s="8" t="str">
        <f t="shared" si="328"/>
        <v>monthly</v>
      </c>
      <c r="O445" s="8">
        <f t="shared" si="361"/>
        <v>3</v>
      </c>
      <c r="P445" s="8" t="s">
        <v>146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9.5" customHeight="1">
      <c r="A446" s="1"/>
      <c r="B446" s="5">
        <v>429</v>
      </c>
      <c r="C446" s="5" t="s">
        <v>78</v>
      </c>
      <c r="D446" s="5" t="s">
        <v>73</v>
      </c>
      <c r="E446" s="5">
        <v>1</v>
      </c>
      <c r="F446" s="5">
        <v>4</v>
      </c>
      <c r="G446" s="5"/>
      <c r="H446" s="5" t="str">
        <f t="shared" si="283"/>
        <v xml:space="preserve"> nearpod gold 1 User 4 Month </v>
      </c>
      <c r="I446" s="16">
        <v>107000</v>
      </c>
      <c r="J446" s="7" t="str">
        <f t="shared" ref="J446:L446" si="469">C446</f>
        <v>nearpod</v>
      </c>
      <c r="K446" s="7" t="str">
        <f t="shared" si="469"/>
        <v>gold</v>
      </c>
      <c r="L446" s="7">
        <f t="shared" si="469"/>
        <v>1</v>
      </c>
      <c r="M446" s="8">
        <v>14</v>
      </c>
      <c r="N446" s="8" t="str">
        <f t="shared" si="328"/>
        <v>monthly</v>
      </c>
      <c r="O446" s="8">
        <f t="shared" si="361"/>
        <v>4</v>
      </c>
      <c r="P446" s="8" t="s">
        <v>146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9.5" customHeight="1">
      <c r="A447" s="1"/>
      <c r="B447" s="5">
        <v>430</v>
      </c>
      <c r="C447" s="5" t="s">
        <v>78</v>
      </c>
      <c r="D447" s="5" t="s">
        <v>73</v>
      </c>
      <c r="E447" s="5">
        <v>1</v>
      </c>
      <c r="F447" s="5">
        <v>5</v>
      </c>
      <c r="G447" s="5"/>
      <c r="H447" s="5" t="str">
        <f t="shared" si="283"/>
        <v xml:space="preserve"> nearpod gold 1 User 5 Month </v>
      </c>
      <c r="I447" s="16">
        <v>133750</v>
      </c>
      <c r="J447" s="7" t="str">
        <f t="shared" ref="J447:L447" si="470">C447</f>
        <v>nearpod</v>
      </c>
      <c r="K447" s="7" t="str">
        <f t="shared" si="470"/>
        <v>gold</v>
      </c>
      <c r="L447" s="7">
        <f t="shared" si="470"/>
        <v>1</v>
      </c>
      <c r="M447" s="8">
        <v>14</v>
      </c>
      <c r="N447" s="8" t="str">
        <f t="shared" si="328"/>
        <v>monthly</v>
      </c>
      <c r="O447" s="8">
        <f t="shared" si="361"/>
        <v>5</v>
      </c>
      <c r="P447" s="8" t="s">
        <v>146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9.5" customHeight="1">
      <c r="A448" s="1"/>
      <c r="B448" s="5">
        <v>431</v>
      </c>
      <c r="C448" s="5" t="s">
        <v>78</v>
      </c>
      <c r="D448" s="5" t="s">
        <v>73</v>
      </c>
      <c r="E448" s="5">
        <v>1</v>
      </c>
      <c r="F448" s="5">
        <v>6</v>
      </c>
      <c r="G448" s="5"/>
      <c r="H448" s="5" t="str">
        <f t="shared" si="283"/>
        <v xml:space="preserve"> nearpod gold 1 User 6 Month </v>
      </c>
      <c r="I448" s="16">
        <v>160500</v>
      </c>
      <c r="J448" s="7" t="str">
        <f t="shared" ref="J448:L448" si="471">C448</f>
        <v>nearpod</v>
      </c>
      <c r="K448" s="7" t="str">
        <f t="shared" si="471"/>
        <v>gold</v>
      </c>
      <c r="L448" s="7">
        <f t="shared" si="471"/>
        <v>1</v>
      </c>
      <c r="M448" s="8">
        <v>14</v>
      </c>
      <c r="N448" s="8" t="str">
        <f t="shared" si="328"/>
        <v>monthly</v>
      </c>
      <c r="O448" s="8">
        <f t="shared" si="361"/>
        <v>6</v>
      </c>
      <c r="P448" s="8" t="s">
        <v>146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9.5" customHeight="1">
      <c r="A449" s="1"/>
      <c r="B449" s="5">
        <v>432</v>
      </c>
      <c r="C449" s="5" t="s">
        <v>78</v>
      </c>
      <c r="D449" s="5" t="s">
        <v>73</v>
      </c>
      <c r="E449" s="5">
        <v>1</v>
      </c>
      <c r="F449" s="5">
        <v>7</v>
      </c>
      <c r="G449" s="5"/>
      <c r="H449" s="5" t="str">
        <f t="shared" si="283"/>
        <v xml:space="preserve"> nearpod gold 1 User 7 Month </v>
      </c>
      <c r="I449" s="16">
        <v>187250</v>
      </c>
      <c r="J449" s="7" t="str">
        <f t="shared" ref="J449:L449" si="472">C449</f>
        <v>nearpod</v>
      </c>
      <c r="K449" s="7" t="str">
        <f t="shared" si="472"/>
        <v>gold</v>
      </c>
      <c r="L449" s="7">
        <f t="shared" si="472"/>
        <v>1</v>
      </c>
      <c r="M449" s="8">
        <v>14</v>
      </c>
      <c r="N449" s="8" t="str">
        <f t="shared" si="328"/>
        <v>monthly</v>
      </c>
      <c r="O449" s="8">
        <f t="shared" si="361"/>
        <v>7</v>
      </c>
      <c r="P449" s="8" t="s">
        <v>146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9.5" customHeight="1">
      <c r="A450" s="1"/>
      <c r="B450" s="5">
        <v>433</v>
      </c>
      <c r="C450" s="5" t="s">
        <v>78</v>
      </c>
      <c r="D450" s="5" t="s">
        <v>73</v>
      </c>
      <c r="E450" s="5">
        <v>1</v>
      </c>
      <c r="F450" s="5">
        <v>8</v>
      </c>
      <c r="G450" s="5"/>
      <c r="H450" s="5" t="str">
        <f t="shared" si="283"/>
        <v xml:space="preserve"> nearpod gold 1 User 8 Month </v>
      </c>
      <c r="I450" s="16">
        <v>214000</v>
      </c>
      <c r="J450" s="7" t="str">
        <f t="shared" ref="J450:L450" si="473">C450</f>
        <v>nearpod</v>
      </c>
      <c r="K450" s="7" t="str">
        <f t="shared" si="473"/>
        <v>gold</v>
      </c>
      <c r="L450" s="7">
        <f t="shared" si="473"/>
        <v>1</v>
      </c>
      <c r="M450" s="8">
        <v>14</v>
      </c>
      <c r="N450" s="8" t="str">
        <f t="shared" si="328"/>
        <v>monthly</v>
      </c>
      <c r="O450" s="8">
        <f t="shared" si="361"/>
        <v>8</v>
      </c>
      <c r="P450" s="8" t="s">
        <v>146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9.5" customHeight="1">
      <c r="A451" s="1"/>
      <c r="B451" s="5">
        <v>434</v>
      </c>
      <c r="C451" s="5" t="s">
        <v>78</v>
      </c>
      <c r="D451" s="5" t="s">
        <v>73</v>
      </c>
      <c r="E451" s="5">
        <v>1</v>
      </c>
      <c r="F451" s="5">
        <v>9</v>
      </c>
      <c r="G451" s="5"/>
      <c r="H451" s="5" t="str">
        <f t="shared" si="283"/>
        <v xml:space="preserve"> nearpod gold 1 User 9 Month </v>
      </c>
      <c r="I451" s="16">
        <v>240750</v>
      </c>
      <c r="J451" s="7" t="str">
        <f t="shared" ref="J451:L451" si="474">C451</f>
        <v>nearpod</v>
      </c>
      <c r="K451" s="7" t="str">
        <f t="shared" si="474"/>
        <v>gold</v>
      </c>
      <c r="L451" s="7">
        <f t="shared" si="474"/>
        <v>1</v>
      </c>
      <c r="M451" s="8">
        <v>14</v>
      </c>
      <c r="N451" s="8" t="str">
        <f t="shared" si="328"/>
        <v>monthly</v>
      </c>
      <c r="O451" s="8">
        <f t="shared" si="361"/>
        <v>9</v>
      </c>
      <c r="P451" s="8" t="s">
        <v>146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9.5" customHeight="1">
      <c r="A452" s="1"/>
      <c r="B452" s="5">
        <v>435</v>
      </c>
      <c r="C452" s="5" t="s">
        <v>78</v>
      </c>
      <c r="D452" s="5" t="s">
        <v>73</v>
      </c>
      <c r="E452" s="5">
        <v>1</v>
      </c>
      <c r="F452" s="5">
        <v>10</v>
      </c>
      <c r="G452" s="5"/>
      <c r="H452" s="5" t="str">
        <f t="shared" si="283"/>
        <v xml:space="preserve"> nearpod gold 1 User 10 Month </v>
      </c>
      <c r="I452" s="16">
        <v>267500</v>
      </c>
      <c r="J452" s="7" t="str">
        <f t="shared" ref="J452:L452" si="475">C452</f>
        <v>nearpod</v>
      </c>
      <c r="K452" s="7" t="str">
        <f t="shared" si="475"/>
        <v>gold</v>
      </c>
      <c r="L452" s="7">
        <f t="shared" si="475"/>
        <v>1</v>
      </c>
      <c r="M452" s="8">
        <v>14</v>
      </c>
      <c r="N452" s="8" t="str">
        <f t="shared" si="328"/>
        <v>monthly</v>
      </c>
      <c r="O452" s="8">
        <f t="shared" si="361"/>
        <v>10</v>
      </c>
      <c r="P452" s="8" t="s">
        <v>146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9.5" customHeight="1">
      <c r="A453" s="1"/>
      <c r="B453" s="5">
        <v>436</v>
      </c>
      <c r="C453" s="5" t="s">
        <v>78</v>
      </c>
      <c r="D453" s="5" t="s">
        <v>73</v>
      </c>
      <c r="E453" s="5">
        <v>1</v>
      </c>
      <c r="F453" s="5">
        <v>11</v>
      </c>
      <c r="G453" s="5"/>
      <c r="H453" s="5" t="str">
        <f t="shared" si="283"/>
        <v xml:space="preserve"> nearpod gold 1 User 11 Month </v>
      </c>
      <c r="I453" s="16">
        <v>294250</v>
      </c>
      <c r="J453" s="7" t="str">
        <f t="shared" ref="J453:L453" si="476">C453</f>
        <v>nearpod</v>
      </c>
      <c r="K453" s="7" t="str">
        <f t="shared" si="476"/>
        <v>gold</v>
      </c>
      <c r="L453" s="7">
        <f t="shared" si="476"/>
        <v>1</v>
      </c>
      <c r="M453" s="8">
        <v>14</v>
      </c>
      <c r="N453" s="8" t="str">
        <f t="shared" si="328"/>
        <v>monthly</v>
      </c>
      <c r="O453" s="8">
        <f t="shared" si="361"/>
        <v>11</v>
      </c>
      <c r="P453" s="8" t="s">
        <v>146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9.5" customHeight="1">
      <c r="A454" s="1"/>
      <c r="B454" s="5">
        <v>437</v>
      </c>
      <c r="C454" s="5" t="s">
        <v>78</v>
      </c>
      <c r="D454" s="5" t="s">
        <v>73</v>
      </c>
      <c r="E454" s="5">
        <v>1</v>
      </c>
      <c r="F454" s="5">
        <v>12</v>
      </c>
      <c r="G454" s="5"/>
      <c r="H454" s="5" t="str">
        <f t="shared" si="283"/>
        <v xml:space="preserve"> nearpod gold 1 User 12 Month </v>
      </c>
      <c r="I454" s="16">
        <v>321000</v>
      </c>
      <c r="J454" s="7" t="str">
        <f t="shared" ref="J454:L454" si="477">C454</f>
        <v>nearpod</v>
      </c>
      <c r="K454" s="7" t="str">
        <f t="shared" si="477"/>
        <v>gold</v>
      </c>
      <c r="L454" s="7">
        <f t="shared" si="477"/>
        <v>1</v>
      </c>
      <c r="M454" s="8">
        <f>F454*14</f>
        <v>168</v>
      </c>
      <c r="N454" s="8" t="str">
        <f t="shared" si="328"/>
        <v>yearly</v>
      </c>
      <c r="O454" s="8">
        <f t="shared" si="361"/>
        <v>12</v>
      </c>
      <c r="P454" s="8" t="s">
        <v>146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9.5" customHeight="1">
      <c r="A455" s="15"/>
      <c r="B455" s="5">
        <v>438</v>
      </c>
      <c r="C455" s="5" t="s">
        <v>202</v>
      </c>
      <c r="D455" s="5" t="s">
        <v>148</v>
      </c>
      <c r="E455" s="5">
        <v>1</v>
      </c>
      <c r="F455" s="5">
        <v>1</v>
      </c>
      <c r="G455" s="5"/>
      <c r="H455" s="5" t="str">
        <f t="shared" si="283"/>
        <v xml:space="preserve"> wordwall pro 1 User 1 Month </v>
      </c>
      <c r="I455" s="16">
        <v>22000</v>
      </c>
      <c r="J455" s="7" t="str">
        <f t="shared" ref="J455:L455" si="478">C455</f>
        <v>wordwall</v>
      </c>
      <c r="K455" s="7" t="str">
        <f t="shared" si="478"/>
        <v>pro</v>
      </c>
      <c r="L455" s="7">
        <f t="shared" si="478"/>
        <v>1</v>
      </c>
      <c r="M455" s="8">
        <v>12100</v>
      </c>
      <c r="N455" s="8" t="str">
        <f t="shared" si="328"/>
        <v>monthly</v>
      </c>
      <c r="O455" s="8">
        <f t="shared" si="361"/>
        <v>1</v>
      </c>
      <c r="P455" s="8" t="s">
        <v>144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9.5" customHeight="1">
      <c r="A456" s="15"/>
      <c r="B456" s="5">
        <v>439</v>
      </c>
      <c r="C456" s="5" t="s">
        <v>202</v>
      </c>
      <c r="D456" s="5" t="s">
        <v>148</v>
      </c>
      <c r="E456" s="5">
        <v>1</v>
      </c>
      <c r="F456" s="5">
        <v>2</v>
      </c>
      <c r="G456" s="5"/>
      <c r="H456" s="5" t="str">
        <f t="shared" si="283"/>
        <v xml:space="preserve"> wordwall pro 1 User 2 Month </v>
      </c>
      <c r="I456" s="16">
        <v>44000</v>
      </c>
      <c r="J456" s="7" t="str">
        <f t="shared" ref="J456:L456" si="479">C456</f>
        <v>wordwall</v>
      </c>
      <c r="K456" s="7" t="str">
        <f t="shared" si="479"/>
        <v>pro</v>
      </c>
      <c r="L456" s="7">
        <f t="shared" si="479"/>
        <v>1</v>
      </c>
      <c r="M456" s="8">
        <v>12100</v>
      </c>
      <c r="N456" s="8" t="str">
        <f t="shared" si="328"/>
        <v>monthly</v>
      </c>
      <c r="O456" s="8">
        <f t="shared" si="361"/>
        <v>2</v>
      </c>
      <c r="P456" s="8" t="s">
        <v>144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9.5" customHeight="1">
      <c r="A457" s="15"/>
      <c r="B457" s="5">
        <v>440</v>
      </c>
      <c r="C457" s="5" t="s">
        <v>202</v>
      </c>
      <c r="D457" s="5" t="s">
        <v>148</v>
      </c>
      <c r="E457" s="5">
        <v>1</v>
      </c>
      <c r="F457" s="5">
        <v>3</v>
      </c>
      <c r="G457" s="5"/>
      <c r="H457" s="5" t="str">
        <f t="shared" si="283"/>
        <v xml:space="preserve"> wordwall pro 1 User 3 Month </v>
      </c>
      <c r="I457" s="16">
        <v>66000</v>
      </c>
      <c r="J457" s="7" t="str">
        <f t="shared" ref="J457:L457" si="480">C457</f>
        <v>wordwall</v>
      </c>
      <c r="K457" s="7" t="str">
        <f t="shared" si="480"/>
        <v>pro</v>
      </c>
      <c r="L457" s="7">
        <f t="shared" si="480"/>
        <v>1</v>
      </c>
      <c r="M457" s="8">
        <v>12100</v>
      </c>
      <c r="N457" s="8" t="str">
        <f t="shared" si="328"/>
        <v>monthly</v>
      </c>
      <c r="O457" s="8">
        <f t="shared" si="361"/>
        <v>3</v>
      </c>
      <c r="P457" s="8" t="s">
        <v>144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9.5" customHeight="1">
      <c r="A458" s="15"/>
      <c r="B458" s="5">
        <v>441</v>
      </c>
      <c r="C458" s="5" t="s">
        <v>202</v>
      </c>
      <c r="D458" s="5" t="s">
        <v>148</v>
      </c>
      <c r="E458" s="5">
        <v>1</v>
      </c>
      <c r="F458" s="5">
        <v>4</v>
      </c>
      <c r="G458" s="5"/>
      <c r="H458" s="5" t="str">
        <f t="shared" si="283"/>
        <v xml:space="preserve"> wordwall pro 1 User 4 Month </v>
      </c>
      <c r="I458" s="16">
        <v>88000</v>
      </c>
      <c r="J458" s="7" t="str">
        <f t="shared" ref="J458:L458" si="481">C458</f>
        <v>wordwall</v>
      </c>
      <c r="K458" s="7" t="str">
        <f t="shared" si="481"/>
        <v>pro</v>
      </c>
      <c r="L458" s="7">
        <f t="shared" si="481"/>
        <v>1</v>
      </c>
      <c r="M458" s="8">
        <v>12100</v>
      </c>
      <c r="N458" s="8" t="str">
        <f t="shared" si="328"/>
        <v>monthly</v>
      </c>
      <c r="O458" s="8">
        <f t="shared" si="361"/>
        <v>4</v>
      </c>
      <c r="P458" s="8" t="s">
        <v>144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9.5" customHeight="1">
      <c r="A459" s="15"/>
      <c r="B459" s="5">
        <v>442</v>
      </c>
      <c r="C459" s="5" t="s">
        <v>202</v>
      </c>
      <c r="D459" s="5" t="s">
        <v>148</v>
      </c>
      <c r="E459" s="5">
        <v>1</v>
      </c>
      <c r="F459" s="5">
        <v>5</v>
      </c>
      <c r="G459" s="5"/>
      <c r="H459" s="5" t="str">
        <f t="shared" si="283"/>
        <v xml:space="preserve"> wordwall pro 1 User 5 Month </v>
      </c>
      <c r="I459" s="16">
        <v>110000</v>
      </c>
      <c r="J459" s="7" t="str">
        <f t="shared" ref="J459:L459" si="482">C459</f>
        <v>wordwall</v>
      </c>
      <c r="K459" s="7" t="str">
        <f t="shared" si="482"/>
        <v>pro</v>
      </c>
      <c r="L459" s="7">
        <f t="shared" si="482"/>
        <v>1</v>
      </c>
      <c r="M459" s="8">
        <v>12100</v>
      </c>
      <c r="N459" s="8" t="str">
        <f t="shared" si="328"/>
        <v>monthly</v>
      </c>
      <c r="O459" s="8">
        <f t="shared" si="361"/>
        <v>5</v>
      </c>
      <c r="P459" s="8" t="s">
        <v>144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9.5" customHeight="1">
      <c r="A460" s="15"/>
      <c r="B460" s="5">
        <v>443</v>
      </c>
      <c r="C460" s="5" t="s">
        <v>202</v>
      </c>
      <c r="D460" s="5" t="s">
        <v>148</v>
      </c>
      <c r="E460" s="5">
        <v>1</v>
      </c>
      <c r="F460" s="5">
        <v>6</v>
      </c>
      <c r="G460" s="5"/>
      <c r="H460" s="5" t="str">
        <f t="shared" si="283"/>
        <v xml:space="preserve"> wordwall pro 1 User 6 Month </v>
      </c>
      <c r="I460" s="16">
        <v>132000</v>
      </c>
      <c r="J460" s="7" t="str">
        <f t="shared" ref="J460:L460" si="483">C460</f>
        <v>wordwall</v>
      </c>
      <c r="K460" s="7" t="str">
        <f t="shared" si="483"/>
        <v>pro</v>
      </c>
      <c r="L460" s="7">
        <f t="shared" si="483"/>
        <v>1</v>
      </c>
      <c r="M460" s="8">
        <v>12100</v>
      </c>
      <c r="N460" s="8" t="str">
        <f t="shared" si="328"/>
        <v>monthly</v>
      </c>
      <c r="O460" s="8">
        <f t="shared" si="361"/>
        <v>6</v>
      </c>
      <c r="P460" s="8" t="s">
        <v>144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9.5" customHeight="1">
      <c r="A461" s="15"/>
      <c r="B461" s="5">
        <v>444</v>
      </c>
      <c r="C461" s="5" t="s">
        <v>202</v>
      </c>
      <c r="D461" s="5" t="s">
        <v>148</v>
      </c>
      <c r="E461" s="5">
        <v>1</v>
      </c>
      <c r="F461" s="5">
        <v>7</v>
      </c>
      <c r="G461" s="5"/>
      <c r="H461" s="5" t="str">
        <f t="shared" si="283"/>
        <v xml:space="preserve"> wordwall pro 1 User 7 Month </v>
      </c>
      <c r="I461" s="16">
        <v>154000</v>
      </c>
      <c r="J461" s="7" t="str">
        <f t="shared" ref="J461:L461" si="484">C461</f>
        <v>wordwall</v>
      </c>
      <c r="K461" s="7" t="str">
        <f t="shared" si="484"/>
        <v>pro</v>
      </c>
      <c r="L461" s="7">
        <f t="shared" si="484"/>
        <v>1</v>
      </c>
      <c r="M461" s="8">
        <v>12100</v>
      </c>
      <c r="N461" s="8" t="str">
        <f t="shared" si="328"/>
        <v>monthly</v>
      </c>
      <c r="O461" s="8">
        <f t="shared" si="361"/>
        <v>7</v>
      </c>
      <c r="P461" s="8" t="s">
        <v>144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9.5" customHeight="1">
      <c r="A462" s="15"/>
      <c r="B462" s="5">
        <v>445</v>
      </c>
      <c r="C462" s="5" t="s">
        <v>202</v>
      </c>
      <c r="D462" s="5" t="s">
        <v>148</v>
      </c>
      <c r="E462" s="5">
        <v>1</v>
      </c>
      <c r="F462" s="5">
        <v>8</v>
      </c>
      <c r="G462" s="5"/>
      <c r="H462" s="5" t="str">
        <f t="shared" si="283"/>
        <v xml:space="preserve"> wordwall pro 1 User 8 Month </v>
      </c>
      <c r="I462" s="16">
        <v>176000</v>
      </c>
      <c r="J462" s="7" t="str">
        <f t="shared" ref="J462:L462" si="485">C462</f>
        <v>wordwall</v>
      </c>
      <c r="K462" s="7" t="str">
        <f t="shared" si="485"/>
        <v>pro</v>
      </c>
      <c r="L462" s="7">
        <f t="shared" si="485"/>
        <v>1</v>
      </c>
      <c r="M462" s="8">
        <v>12100</v>
      </c>
      <c r="N462" s="8" t="str">
        <f t="shared" si="328"/>
        <v>monthly</v>
      </c>
      <c r="O462" s="8">
        <f t="shared" si="361"/>
        <v>8</v>
      </c>
      <c r="P462" s="8" t="s">
        <v>144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9.5" customHeight="1">
      <c r="A463" s="15"/>
      <c r="B463" s="5">
        <v>446</v>
      </c>
      <c r="C463" s="5" t="s">
        <v>202</v>
      </c>
      <c r="D463" s="5" t="s">
        <v>148</v>
      </c>
      <c r="E463" s="5">
        <v>1</v>
      </c>
      <c r="F463" s="5">
        <v>9</v>
      </c>
      <c r="G463" s="5"/>
      <c r="H463" s="5" t="str">
        <f t="shared" si="283"/>
        <v xml:space="preserve"> wordwall pro 1 User 9 Month </v>
      </c>
      <c r="I463" s="16">
        <v>198000</v>
      </c>
      <c r="J463" s="7" t="str">
        <f t="shared" ref="J463:L463" si="486">C463</f>
        <v>wordwall</v>
      </c>
      <c r="K463" s="7" t="str">
        <f t="shared" si="486"/>
        <v>pro</v>
      </c>
      <c r="L463" s="7">
        <f t="shared" si="486"/>
        <v>1</v>
      </c>
      <c r="M463" s="8">
        <v>12100</v>
      </c>
      <c r="N463" s="8" t="str">
        <f t="shared" si="328"/>
        <v>monthly</v>
      </c>
      <c r="O463" s="8">
        <f t="shared" si="361"/>
        <v>9</v>
      </c>
      <c r="P463" s="8" t="s">
        <v>144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9.5" customHeight="1">
      <c r="A464" s="15"/>
      <c r="B464" s="5">
        <v>447</v>
      </c>
      <c r="C464" s="5" t="s">
        <v>202</v>
      </c>
      <c r="D464" s="5" t="s">
        <v>148</v>
      </c>
      <c r="E464" s="5">
        <v>1</v>
      </c>
      <c r="F464" s="5">
        <v>10</v>
      </c>
      <c r="G464" s="5"/>
      <c r="H464" s="5" t="str">
        <f t="shared" si="283"/>
        <v xml:space="preserve"> wordwall pro 1 User 10 Month </v>
      </c>
      <c r="I464" s="16">
        <v>220000</v>
      </c>
      <c r="J464" s="7" t="str">
        <f t="shared" ref="J464:L464" si="487">C464</f>
        <v>wordwall</v>
      </c>
      <c r="K464" s="7" t="str">
        <f t="shared" si="487"/>
        <v>pro</v>
      </c>
      <c r="L464" s="7">
        <f t="shared" si="487"/>
        <v>1</v>
      </c>
      <c r="M464" s="8">
        <v>12100</v>
      </c>
      <c r="N464" s="8" t="str">
        <f t="shared" si="328"/>
        <v>monthly</v>
      </c>
      <c r="O464" s="8">
        <f t="shared" si="361"/>
        <v>10</v>
      </c>
      <c r="P464" s="8" t="s">
        <v>144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9.5" customHeight="1">
      <c r="A465" s="15"/>
      <c r="B465" s="5">
        <v>448</v>
      </c>
      <c r="C465" s="5" t="s">
        <v>202</v>
      </c>
      <c r="D465" s="5" t="s">
        <v>148</v>
      </c>
      <c r="E465" s="5">
        <v>1</v>
      </c>
      <c r="F465" s="5">
        <v>11</v>
      </c>
      <c r="G465" s="5"/>
      <c r="H465" s="5" t="str">
        <f t="shared" si="283"/>
        <v xml:space="preserve"> wordwall pro 1 User 11 Month </v>
      </c>
      <c r="I465" s="16">
        <v>242000</v>
      </c>
      <c r="J465" s="7" t="str">
        <f t="shared" ref="J465:L465" si="488">C465</f>
        <v>wordwall</v>
      </c>
      <c r="K465" s="7" t="str">
        <f t="shared" si="488"/>
        <v>pro</v>
      </c>
      <c r="L465" s="7">
        <f t="shared" si="488"/>
        <v>1</v>
      </c>
      <c r="M465" s="8">
        <v>12100</v>
      </c>
      <c r="N465" s="8" t="str">
        <f t="shared" si="328"/>
        <v>monthly</v>
      </c>
      <c r="O465" s="8">
        <f t="shared" si="361"/>
        <v>11</v>
      </c>
      <c r="P465" s="8" t="s">
        <v>144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9.5" customHeight="1">
      <c r="A466" s="15"/>
      <c r="B466" s="5">
        <v>449</v>
      </c>
      <c r="C466" s="5" t="s">
        <v>202</v>
      </c>
      <c r="D466" s="5" t="s">
        <v>148</v>
      </c>
      <c r="E466" s="5">
        <v>1</v>
      </c>
      <c r="F466" s="5">
        <v>12</v>
      </c>
      <c r="G466" s="5"/>
      <c r="H466" s="5" t="str">
        <f t="shared" si="283"/>
        <v xml:space="preserve"> wordwall pro 1 User 12 Month </v>
      </c>
      <c r="I466" s="16">
        <v>265200</v>
      </c>
      <c r="J466" s="7" t="str">
        <f t="shared" ref="J466:L466" si="489">C466</f>
        <v>wordwall</v>
      </c>
      <c r="K466" s="7" t="str">
        <f t="shared" si="489"/>
        <v>pro</v>
      </c>
      <c r="L466" s="7">
        <f t="shared" si="489"/>
        <v>1</v>
      </c>
      <c r="M466" s="8">
        <f>12100*F466</f>
        <v>145200</v>
      </c>
      <c r="N466" s="8" t="str">
        <f t="shared" si="328"/>
        <v>yearly</v>
      </c>
      <c r="O466" s="8">
        <f t="shared" si="361"/>
        <v>12</v>
      </c>
      <c r="P466" s="8" t="s">
        <v>144</v>
      </c>
      <c r="Q466" s="1"/>
      <c r="R466" s="12" t="s">
        <v>130</v>
      </c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9.5" customHeight="1">
      <c r="A467" s="1"/>
      <c r="B467" s="5">
        <v>450</v>
      </c>
      <c r="C467" s="17" t="s">
        <v>79</v>
      </c>
      <c r="D467" s="18" t="s">
        <v>163</v>
      </c>
      <c r="E467" s="5">
        <v>1</v>
      </c>
      <c r="F467" s="5">
        <v>1</v>
      </c>
      <c r="G467" s="5" t="s">
        <v>95</v>
      </c>
      <c r="H467" s="5" t="str">
        <f t="shared" si="283"/>
        <v xml:space="preserve"> netflix standard 1 User 1 Month (취급폐지)</v>
      </c>
      <c r="I467" s="19">
        <v>22900</v>
      </c>
      <c r="J467" s="7" t="str">
        <f t="shared" ref="J467:L467" si="490">C467</f>
        <v>netflix</v>
      </c>
      <c r="K467" s="7" t="str">
        <f t="shared" si="490"/>
        <v>standard</v>
      </c>
      <c r="L467" s="7">
        <f t="shared" si="490"/>
        <v>1</v>
      </c>
      <c r="M467" s="8">
        <v>13500</v>
      </c>
      <c r="N467" s="8" t="str">
        <f t="shared" si="328"/>
        <v>monthly</v>
      </c>
      <c r="O467" s="8">
        <f t="shared" si="361"/>
        <v>1</v>
      </c>
      <c r="P467" s="8" t="s">
        <v>144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5">
        <v>451</v>
      </c>
      <c r="C468" s="17" t="s">
        <v>79</v>
      </c>
      <c r="D468" s="18" t="s">
        <v>163</v>
      </c>
      <c r="E468" s="5">
        <v>1</v>
      </c>
      <c r="F468" s="5">
        <v>2</v>
      </c>
      <c r="G468" s="5" t="s">
        <v>95</v>
      </c>
      <c r="H468" s="5" t="str">
        <f t="shared" si="283"/>
        <v xml:space="preserve"> netflix standard 1 User 2 Month (취급폐지)</v>
      </c>
      <c r="I468" s="19">
        <v>45900</v>
      </c>
      <c r="J468" s="7" t="str">
        <f t="shared" ref="J468:L468" si="491">C468</f>
        <v>netflix</v>
      </c>
      <c r="K468" s="7" t="str">
        <f t="shared" si="491"/>
        <v>standard</v>
      </c>
      <c r="L468" s="7">
        <f t="shared" si="491"/>
        <v>1</v>
      </c>
      <c r="M468" s="8">
        <v>13500</v>
      </c>
      <c r="N468" s="8" t="str">
        <f t="shared" si="328"/>
        <v>monthly</v>
      </c>
      <c r="O468" s="8">
        <f t="shared" si="361"/>
        <v>2</v>
      </c>
      <c r="P468" s="8" t="s">
        <v>144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5">
        <v>452</v>
      </c>
      <c r="C469" s="17" t="s">
        <v>79</v>
      </c>
      <c r="D469" s="18" t="s">
        <v>163</v>
      </c>
      <c r="E469" s="5">
        <v>1</v>
      </c>
      <c r="F469" s="5">
        <v>3</v>
      </c>
      <c r="G469" s="5" t="s">
        <v>95</v>
      </c>
      <c r="H469" s="5" t="str">
        <f t="shared" si="283"/>
        <v xml:space="preserve"> netflix standard 1 User 3 Month (취급폐지)</v>
      </c>
      <c r="I469" s="19">
        <v>68900</v>
      </c>
      <c r="J469" s="7" t="str">
        <f t="shared" ref="J469:L469" si="492">C469</f>
        <v>netflix</v>
      </c>
      <c r="K469" s="7" t="str">
        <f t="shared" si="492"/>
        <v>standard</v>
      </c>
      <c r="L469" s="7">
        <f t="shared" si="492"/>
        <v>1</v>
      </c>
      <c r="M469" s="8">
        <v>13500</v>
      </c>
      <c r="N469" s="8" t="str">
        <f t="shared" si="328"/>
        <v>monthly</v>
      </c>
      <c r="O469" s="8">
        <f t="shared" si="361"/>
        <v>3</v>
      </c>
      <c r="P469" s="8" t="s">
        <v>144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5">
        <v>453</v>
      </c>
      <c r="C470" s="17" t="s">
        <v>79</v>
      </c>
      <c r="D470" s="18" t="s">
        <v>163</v>
      </c>
      <c r="E470" s="5">
        <v>1</v>
      </c>
      <c r="F470" s="5">
        <v>4</v>
      </c>
      <c r="G470" s="5" t="s">
        <v>95</v>
      </c>
      <c r="H470" s="5" t="str">
        <f t="shared" si="283"/>
        <v xml:space="preserve"> netflix standard 1 User 4 Month (취급폐지)</v>
      </c>
      <c r="I470" s="19">
        <v>91900</v>
      </c>
      <c r="J470" s="7" t="str">
        <f t="shared" ref="J470:L470" si="493">C470</f>
        <v>netflix</v>
      </c>
      <c r="K470" s="7" t="str">
        <f t="shared" si="493"/>
        <v>standard</v>
      </c>
      <c r="L470" s="7">
        <f t="shared" si="493"/>
        <v>1</v>
      </c>
      <c r="M470" s="8">
        <v>13500</v>
      </c>
      <c r="N470" s="8" t="str">
        <f t="shared" si="328"/>
        <v>monthly</v>
      </c>
      <c r="O470" s="8">
        <f t="shared" si="361"/>
        <v>4</v>
      </c>
      <c r="P470" s="8" t="s">
        <v>144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5">
        <v>454</v>
      </c>
      <c r="C471" s="17" t="s">
        <v>79</v>
      </c>
      <c r="D471" s="18" t="s">
        <v>163</v>
      </c>
      <c r="E471" s="5">
        <v>1</v>
      </c>
      <c r="F471" s="5">
        <v>5</v>
      </c>
      <c r="G471" s="5" t="s">
        <v>95</v>
      </c>
      <c r="H471" s="5" t="str">
        <f t="shared" si="283"/>
        <v xml:space="preserve"> netflix standard 1 User 5 Month (취급폐지)</v>
      </c>
      <c r="I471" s="19">
        <v>114900</v>
      </c>
      <c r="J471" s="7" t="str">
        <f t="shared" ref="J471:L471" si="494">C471</f>
        <v>netflix</v>
      </c>
      <c r="K471" s="7" t="str">
        <f t="shared" si="494"/>
        <v>standard</v>
      </c>
      <c r="L471" s="7">
        <f t="shared" si="494"/>
        <v>1</v>
      </c>
      <c r="M471" s="8">
        <v>13500</v>
      </c>
      <c r="N471" s="8" t="str">
        <f t="shared" si="328"/>
        <v>monthly</v>
      </c>
      <c r="O471" s="8">
        <f t="shared" si="361"/>
        <v>5</v>
      </c>
      <c r="P471" s="8" t="s">
        <v>144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5">
        <v>455</v>
      </c>
      <c r="C472" s="17" t="s">
        <v>79</v>
      </c>
      <c r="D472" s="18" t="s">
        <v>163</v>
      </c>
      <c r="E472" s="5">
        <v>1</v>
      </c>
      <c r="F472" s="5">
        <v>6</v>
      </c>
      <c r="G472" s="20"/>
      <c r="H472" s="5" t="str">
        <f t="shared" si="283"/>
        <v xml:space="preserve"> netflix standard 1 User 6 Month </v>
      </c>
      <c r="I472" s="19">
        <v>137900</v>
      </c>
      <c r="J472" s="7" t="str">
        <f t="shared" ref="J472:L472" si="495">C472</f>
        <v>netflix</v>
      </c>
      <c r="K472" s="7" t="str">
        <f t="shared" si="495"/>
        <v>standard</v>
      </c>
      <c r="L472" s="7">
        <f t="shared" si="495"/>
        <v>1</v>
      </c>
      <c r="M472" s="8">
        <v>13500</v>
      </c>
      <c r="N472" s="8" t="str">
        <f t="shared" si="328"/>
        <v>monthly</v>
      </c>
      <c r="O472" s="8">
        <f t="shared" si="361"/>
        <v>6</v>
      </c>
      <c r="P472" s="8" t="s">
        <v>144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5">
        <v>456</v>
      </c>
      <c r="C473" s="17" t="s">
        <v>79</v>
      </c>
      <c r="D473" s="18" t="s">
        <v>163</v>
      </c>
      <c r="E473" s="5">
        <v>1</v>
      </c>
      <c r="F473" s="5">
        <v>7</v>
      </c>
      <c r="G473" s="20"/>
      <c r="H473" s="5" t="str">
        <f t="shared" si="283"/>
        <v xml:space="preserve"> netflix standard 1 User 7 Month </v>
      </c>
      <c r="I473" s="19">
        <v>16900</v>
      </c>
      <c r="J473" s="7" t="str">
        <f t="shared" ref="J473:L473" si="496">C473</f>
        <v>netflix</v>
      </c>
      <c r="K473" s="7" t="str">
        <f t="shared" si="496"/>
        <v>standard</v>
      </c>
      <c r="L473" s="7">
        <f t="shared" si="496"/>
        <v>1</v>
      </c>
      <c r="M473" s="8">
        <v>13500</v>
      </c>
      <c r="N473" s="8" t="str">
        <f t="shared" si="328"/>
        <v>monthly</v>
      </c>
      <c r="O473" s="8">
        <f t="shared" si="361"/>
        <v>7</v>
      </c>
      <c r="P473" s="8" t="s">
        <v>144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5">
        <v>457</v>
      </c>
      <c r="C474" s="17" t="s">
        <v>79</v>
      </c>
      <c r="D474" s="18" t="s">
        <v>163</v>
      </c>
      <c r="E474" s="5">
        <v>1</v>
      </c>
      <c r="F474" s="5">
        <v>8</v>
      </c>
      <c r="G474" s="20"/>
      <c r="H474" s="5" t="str">
        <f t="shared" si="283"/>
        <v xml:space="preserve"> netflix standard 1 User 8 Month </v>
      </c>
      <c r="I474" s="19">
        <v>183900</v>
      </c>
      <c r="J474" s="7" t="str">
        <f t="shared" ref="J474:L474" si="497">C474</f>
        <v>netflix</v>
      </c>
      <c r="K474" s="7" t="str">
        <f t="shared" si="497"/>
        <v>standard</v>
      </c>
      <c r="L474" s="7">
        <f t="shared" si="497"/>
        <v>1</v>
      </c>
      <c r="M474" s="8">
        <v>13500</v>
      </c>
      <c r="N474" s="8" t="str">
        <f t="shared" si="328"/>
        <v>monthly</v>
      </c>
      <c r="O474" s="8">
        <f t="shared" si="361"/>
        <v>8</v>
      </c>
      <c r="P474" s="8" t="s">
        <v>144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5">
        <v>458</v>
      </c>
      <c r="C475" s="17" t="s">
        <v>79</v>
      </c>
      <c r="D475" s="18" t="s">
        <v>163</v>
      </c>
      <c r="E475" s="5">
        <v>1</v>
      </c>
      <c r="F475" s="5">
        <v>9</v>
      </c>
      <c r="G475" s="20"/>
      <c r="H475" s="5" t="str">
        <f t="shared" si="283"/>
        <v xml:space="preserve"> netflix standard 1 User 9 Month </v>
      </c>
      <c r="I475" s="19">
        <v>206900</v>
      </c>
      <c r="J475" s="7" t="str">
        <f t="shared" ref="J475:L475" si="498">C475</f>
        <v>netflix</v>
      </c>
      <c r="K475" s="7" t="str">
        <f t="shared" si="498"/>
        <v>standard</v>
      </c>
      <c r="L475" s="7">
        <f t="shared" si="498"/>
        <v>1</v>
      </c>
      <c r="M475" s="8">
        <v>13500</v>
      </c>
      <c r="N475" s="8" t="str">
        <f t="shared" si="328"/>
        <v>monthly</v>
      </c>
      <c r="O475" s="8">
        <f t="shared" si="361"/>
        <v>9</v>
      </c>
      <c r="P475" s="8" t="s">
        <v>144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5">
        <v>459</v>
      </c>
      <c r="C476" s="17" t="s">
        <v>79</v>
      </c>
      <c r="D476" s="18" t="s">
        <v>163</v>
      </c>
      <c r="E476" s="5">
        <v>1</v>
      </c>
      <c r="F476" s="5">
        <v>10</v>
      </c>
      <c r="G476" s="20"/>
      <c r="H476" s="5" t="str">
        <f t="shared" si="283"/>
        <v xml:space="preserve"> netflix standard 1 User 10 Month </v>
      </c>
      <c r="I476" s="19">
        <v>229900</v>
      </c>
      <c r="J476" s="7" t="str">
        <f t="shared" ref="J476:L476" si="499">C476</f>
        <v>netflix</v>
      </c>
      <c r="K476" s="7" t="str">
        <f t="shared" si="499"/>
        <v>standard</v>
      </c>
      <c r="L476" s="7">
        <f t="shared" si="499"/>
        <v>1</v>
      </c>
      <c r="M476" s="8">
        <v>13500</v>
      </c>
      <c r="N476" s="8" t="str">
        <f t="shared" si="328"/>
        <v>monthly</v>
      </c>
      <c r="O476" s="8">
        <f t="shared" si="361"/>
        <v>10</v>
      </c>
      <c r="P476" s="8" t="s">
        <v>144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5">
        <v>460</v>
      </c>
      <c r="C477" s="17" t="s">
        <v>79</v>
      </c>
      <c r="D477" s="18" t="s">
        <v>163</v>
      </c>
      <c r="E477" s="5">
        <v>1</v>
      </c>
      <c r="F477" s="5">
        <v>11</v>
      </c>
      <c r="G477" s="20"/>
      <c r="H477" s="5" t="str">
        <f t="shared" si="283"/>
        <v xml:space="preserve"> netflix standard 1 User 11 Month </v>
      </c>
      <c r="I477" s="19">
        <v>252900</v>
      </c>
      <c r="J477" s="7" t="str">
        <f t="shared" ref="J477:L477" si="500">C477</f>
        <v>netflix</v>
      </c>
      <c r="K477" s="7" t="str">
        <f t="shared" si="500"/>
        <v>standard</v>
      </c>
      <c r="L477" s="7">
        <f t="shared" si="500"/>
        <v>1</v>
      </c>
      <c r="M477" s="8">
        <v>13500</v>
      </c>
      <c r="N477" s="8" t="str">
        <f t="shared" si="328"/>
        <v>monthly</v>
      </c>
      <c r="O477" s="8">
        <f t="shared" si="361"/>
        <v>11</v>
      </c>
      <c r="P477" s="8" t="s">
        <v>144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5">
        <v>461</v>
      </c>
      <c r="C478" s="17" t="s">
        <v>79</v>
      </c>
      <c r="D478" s="18" t="s">
        <v>163</v>
      </c>
      <c r="E478" s="5">
        <v>1</v>
      </c>
      <c r="F478" s="5">
        <v>12</v>
      </c>
      <c r="G478" s="20"/>
      <c r="H478" s="5" t="str">
        <f t="shared" si="283"/>
        <v xml:space="preserve"> netflix standard 1 User 12 Month </v>
      </c>
      <c r="I478" s="19">
        <v>259000</v>
      </c>
      <c r="J478" s="7" t="str">
        <f t="shared" ref="J478:L478" si="501">C478</f>
        <v>netflix</v>
      </c>
      <c r="K478" s="7" t="str">
        <f t="shared" si="501"/>
        <v>standard</v>
      </c>
      <c r="L478" s="7">
        <f t="shared" si="501"/>
        <v>1</v>
      </c>
      <c r="M478" s="8">
        <f>13500*F478</f>
        <v>162000</v>
      </c>
      <c r="N478" s="8" t="str">
        <f t="shared" si="328"/>
        <v>yearly</v>
      </c>
      <c r="O478" s="8">
        <f t="shared" si="361"/>
        <v>12</v>
      </c>
      <c r="P478" s="8" t="s">
        <v>144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5">
        <v>462</v>
      </c>
      <c r="C479" s="17" t="s">
        <v>79</v>
      </c>
      <c r="D479" s="18" t="s">
        <v>111</v>
      </c>
      <c r="E479" s="5">
        <v>1</v>
      </c>
      <c r="F479" s="5">
        <v>1</v>
      </c>
      <c r="G479" s="5" t="s">
        <v>95</v>
      </c>
      <c r="H479" s="5" t="str">
        <f t="shared" si="283"/>
        <v xml:space="preserve"> netflix premium 1 User 1 Month (취급폐지)</v>
      </c>
      <c r="I479" s="19">
        <v>29900</v>
      </c>
      <c r="J479" s="7" t="str">
        <f t="shared" ref="J479:L479" si="502">C479</f>
        <v>netflix</v>
      </c>
      <c r="K479" s="7" t="str">
        <f t="shared" si="502"/>
        <v>premium</v>
      </c>
      <c r="L479" s="7">
        <f t="shared" si="502"/>
        <v>1</v>
      </c>
      <c r="M479" s="8">
        <v>17500</v>
      </c>
      <c r="N479" s="8" t="str">
        <f t="shared" si="328"/>
        <v>monthly</v>
      </c>
      <c r="O479" s="8">
        <f t="shared" si="361"/>
        <v>1</v>
      </c>
      <c r="P479" s="8" t="s">
        <v>144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5">
        <v>463</v>
      </c>
      <c r="C480" s="17" t="s">
        <v>79</v>
      </c>
      <c r="D480" s="18" t="s">
        <v>111</v>
      </c>
      <c r="E480" s="5">
        <v>1</v>
      </c>
      <c r="F480" s="5">
        <v>2</v>
      </c>
      <c r="G480" s="5" t="s">
        <v>95</v>
      </c>
      <c r="H480" s="5" t="str">
        <f t="shared" si="283"/>
        <v xml:space="preserve"> netflix premium 1 User 2 Month (취급폐지)</v>
      </c>
      <c r="I480" s="19">
        <v>59900</v>
      </c>
      <c r="J480" s="7" t="str">
        <f t="shared" ref="J480:L480" si="503">C480</f>
        <v>netflix</v>
      </c>
      <c r="K480" s="7" t="str">
        <f t="shared" si="503"/>
        <v>premium</v>
      </c>
      <c r="L480" s="7">
        <f t="shared" si="503"/>
        <v>1</v>
      </c>
      <c r="M480" s="8">
        <v>17500</v>
      </c>
      <c r="N480" s="8" t="str">
        <f t="shared" si="328"/>
        <v>monthly</v>
      </c>
      <c r="O480" s="8">
        <f t="shared" si="361"/>
        <v>2</v>
      </c>
      <c r="P480" s="8" t="s">
        <v>144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5">
        <v>464</v>
      </c>
      <c r="C481" s="17" t="s">
        <v>79</v>
      </c>
      <c r="D481" s="18" t="s">
        <v>111</v>
      </c>
      <c r="E481" s="5">
        <v>1</v>
      </c>
      <c r="F481" s="5">
        <v>3</v>
      </c>
      <c r="G481" s="5" t="s">
        <v>95</v>
      </c>
      <c r="H481" s="5" t="str">
        <f t="shared" si="283"/>
        <v xml:space="preserve"> netflix premium 1 User 3 Month (취급폐지)</v>
      </c>
      <c r="I481" s="19">
        <v>89900</v>
      </c>
      <c r="J481" s="7" t="str">
        <f t="shared" ref="J481:L481" si="504">C481</f>
        <v>netflix</v>
      </c>
      <c r="K481" s="7" t="str">
        <f t="shared" si="504"/>
        <v>premium</v>
      </c>
      <c r="L481" s="7">
        <f t="shared" si="504"/>
        <v>1</v>
      </c>
      <c r="M481" s="8">
        <v>17500</v>
      </c>
      <c r="N481" s="8" t="str">
        <f t="shared" si="328"/>
        <v>monthly</v>
      </c>
      <c r="O481" s="8">
        <f t="shared" si="361"/>
        <v>3</v>
      </c>
      <c r="P481" s="8" t="s">
        <v>144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5">
        <v>465</v>
      </c>
      <c r="C482" s="17" t="s">
        <v>79</v>
      </c>
      <c r="D482" s="18" t="s">
        <v>111</v>
      </c>
      <c r="E482" s="5">
        <v>1</v>
      </c>
      <c r="F482" s="5">
        <v>4</v>
      </c>
      <c r="G482" s="5" t="s">
        <v>95</v>
      </c>
      <c r="H482" s="5" t="str">
        <f t="shared" si="283"/>
        <v xml:space="preserve"> netflix premium 1 User 4 Month (취급폐지)</v>
      </c>
      <c r="I482" s="19">
        <v>119900</v>
      </c>
      <c r="J482" s="7" t="str">
        <f t="shared" ref="J482:L482" si="505">C482</f>
        <v>netflix</v>
      </c>
      <c r="K482" s="7" t="str">
        <f t="shared" si="505"/>
        <v>premium</v>
      </c>
      <c r="L482" s="7">
        <f t="shared" si="505"/>
        <v>1</v>
      </c>
      <c r="M482" s="8">
        <v>17500</v>
      </c>
      <c r="N482" s="8" t="str">
        <f t="shared" si="328"/>
        <v>monthly</v>
      </c>
      <c r="O482" s="8">
        <f t="shared" si="361"/>
        <v>4</v>
      </c>
      <c r="P482" s="8" t="s">
        <v>144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5">
        <v>466</v>
      </c>
      <c r="C483" s="17" t="s">
        <v>79</v>
      </c>
      <c r="D483" s="18" t="s">
        <v>111</v>
      </c>
      <c r="E483" s="5">
        <v>1</v>
      </c>
      <c r="F483" s="5">
        <v>5</v>
      </c>
      <c r="G483" s="5" t="s">
        <v>95</v>
      </c>
      <c r="H483" s="5" t="str">
        <f t="shared" si="283"/>
        <v xml:space="preserve"> netflix premium 1 User 5 Month (취급폐지)</v>
      </c>
      <c r="I483" s="19">
        <v>148900</v>
      </c>
      <c r="J483" s="7" t="str">
        <f t="shared" ref="J483:L483" si="506">C483</f>
        <v>netflix</v>
      </c>
      <c r="K483" s="7" t="str">
        <f t="shared" si="506"/>
        <v>premium</v>
      </c>
      <c r="L483" s="7">
        <f t="shared" si="506"/>
        <v>1</v>
      </c>
      <c r="M483" s="8">
        <v>17500</v>
      </c>
      <c r="N483" s="8" t="str">
        <f t="shared" si="328"/>
        <v>monthly</v>
      </c>
      <c r="O483" s="8">
        <f t="shared" si="361"/>
        <v>5</v>
      </c>
      <c r="P483" s="8" t="s">
        <v>144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5">
        <v>467</v>
      </c>
      <c r="C484" s="17" t="s">
        <v>79</v>
      </c>
      <c r="D484" s="18" t="s">
        <v>111</v>
      </c>
      <c r="E484" s="5">
        <v>1</v>
      </c>
      <c r="F484" s="5">
        <v>6</v>
      </c>
      <c r="G484" s="20"/>
      <c r="H484" s="5" t="str">
        <f t="shared" si="283"/>
        <v xml:space="preserve"> netflix premium 1 User 6 Month </v>
      </c>
      <c r="I484" s="19">
        <v>178900</v>
      </c>
      <c r="J484" s="7" t="str">
        <f t="shared" ref="J484:L484" si="507">C484</f>
        <v>netflix</v>
      </c>
      <c r="K484" s="7" t="str">
        <f t="shared" si="507"/>
        <v>premium</v>
      </c>
      <c r="L484" s="7">
        <f t="shared" si="507"/>
        <v>1</v>
      </c>
      <c r="M484" s="8">
        <v>17500</v>
      </c>
      <c r="N484" s="8" t="str">
        <f t="shared" si="328"/>
        <v>monthly</v>
      </c>
      <c r="O484" s="8">
        <f t="shared" si="361"/>
        <v>6</v>
      </c>
      <c r="P484" s="8" t="s">
        <v>144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5">
        <v>468</v>
      </c>
      <c r="C485" s="17" t="s">
        <v>79</v>
      </c>
      <c r="D485" s="18" t="s">
        <v>111</v>
      </c>
      <c r="E485" s="5">
        <v>1</v>
      </c>
      <c r="F485" s="5">
        <v>7</v>
      </c>
      <c r="G485" s="20"/>
      <c r="H485" s="5" t="str">
        <f t="shared" si="283"/>
        <v xml:space="preserve"> netflix premium 1 User 7 Month </v>
      </c>
      <c r="I485" s="19">
        <v>208900</v>
      </c>
      <c r="J485" s="7" t="str">
        <f t="shared" ref="J485:L485" si="508">C485</f>
        <v>netflix</v>
      </c>
      <c r="K485" s="7" t="str">
        <f t="shared" si="508"/>
        <v>premium</v>
      </c>
      <c r="L485" s="7">
        <f t="shared" si="508"/>
        <v>1</v>
      </c>
      <c r="M485" s="8">
        <v>17500</v>
      </c>
      <c r="N485" s="8" t="str">
        <f t="shared" si="328"/>
        <v>monthly</v>
      </c>
      <c r="O485" s="8">
        <f t="shared" si="361"/>
        <v>7</v>
      </c>
      <c r="P485" s="8" t="s">
        <v>144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5">
        <v>469</v>
      </c>
      <c r="C486" s="17" t="s">
        <v>79</v>
      </c>
      <c r="D486" s="18" t="s">
        <v>111</v>
      </c>
      <c r="E486" s="5">
        <v>1</v>
      </c>
      <c r="F486" s="5">
        <v>8</v>
      </c>
      <c r="G486" s="20"/>
      <c r="H486" s="5" t="str">
        <f t="shared" si="283"/>
        <v xml:space="preserve"> netflix premium 1 User 8 Month </v>
      </c>
      <c r="I486" s="19">
        <v>238900</v>
      </c>
      <c r="J486" s="7" t="str">
        <f t="shared" ref="J486:L486" si="509">C486</f>
        <v>netflix</v>
      </c>
      <c r="K486" s="7" t="str">
        <f t="shared" si="509"/>
        <v>premium</v>
      </c>
      <c r="L486" s="7">
        <f t="shared" si="509"/>
        <v>1</v>
      </c>
      <c r="M486" s="8">
        <v>17500</v>
      </c>
      <c r="N486" s="8" t="str">
        <f t="shared" si="328"/>
        <v>monthly</v>
      </c>
      <c r="O486" s="8">
        <f t="shared" si="361"/>
        <v>8</v>
      </c>
      <c r="P486" s="8" t="s">
        <v>144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5">
        <v>470</v>
      </c>
      <c r="C487" s="17" t="s">
        <v>79</v>
      </c>
      <c r="D487" s="18" t="s">
        <v>111</v>
      </c>
      <c r="E487" s="5">
        <v>1</v>
      </c>
      <c r="F487" s="5">
        <v>9</v>
      </c>
      <c r="G487" s="20"/>
      <c r="H487" s="5" t="str">
        <f t="shared" si="283"/>
        <v xml:space="preserve"> netflix premium 1 User 9 Month </v>
      </c>
      <c r="I487" s="19">
        <v>267900</v>
      </c>
      <c r="J487" s="7" t="str">
        <f t="shared" ref="J487:L487" si="510">C487</f>
        <v>netflix</v>
      </c>
      <c r="K487" s="7" t="str">
        <f t="shared" si="510"/>
        <v>premium</v>
      </c>
      <c r="L487" s="7">
        <f t="shared" si="510"/>
        <v>1</v>
      </c>
      <c r="M487" s="8">
        <v>17500</v>
      </c>
      <c r="N487" s="8" t="str">
        <f t="shared" si="328"/>
        <v>monthly</v>
      </c>
      <c r="O487" s="8">
        <f t="shared" si="361"/>
        <v>9</v>
      </c>
      <c r="P487" s="8" t="s">
        <v>144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5">
        <v>471</v>
      </c>
      <c r="C488" s="17" t="s">
        <v>79</v>
      </c>
      <c r="D488" s="18" t="s">
        <v>111</v>
      </c>
      <c r="E488" s="5">
        <v>1</v>
      </c>
      <c r="F488" s="5">
        <v>10</v>
      </c>
      <c r="G488" s="20"/>
      <c r="H488" s="5" t="str">
        <f t="shared" si="283"/>
        <v xml:space="preserve"> netflix premium 1 User 10 Month </v>
      </c>
      <c r="I488" s="19">
        <v>297900</v>
      </c>
      <c r="J488" s="7" t="str">
        <f t="shared" ref="J488:L488" si="511">C488</f>
        <v>netflix</v>
      </c>
      <c r="K488" s="7" t="str">
        <f t="shared" si="511"/>
        <v>premium</v>
      </c>
      <c r="L488" s="7">
        <f t="shared" si="511"/>
        <v>1</v>
      </c>
      <c r="M488" s="8">
        <v>17500</v>
      </c>
      <c r="N488" s="8" t="str">
        <f t="shared" si="328"/>
        <v>monthly</v>
      </c>
      <c r="O488" s="8">
        <f t="shared" si="361"/>
        <v>10</v>
      </c>
      <c r="P488" s="8" t="s">
        <v>144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5">
        <v>472</v>
      </c>
      <c r="C489" s="17" t="s">
        <v>79</v>
      </c>
      <c r="D489" s="18" t="s">
        <v>111</v>
      </c>
      <c r="E489" s="5">
        <v>1</v>
      </c>
      <c r="F489" s="5">
        <v>11</v>
      </c>
      <c r="G489" s="20"/>
      <c r="H489" s="5" t="str">
        <f t="shared" si="283"/>
        <v xml:space="preserve"> netflix premium 1 User 11 Month </v>
      </c>
      <c r="I489" s="19">
        <v>327900</v>
      </c>
      <c r="J489" s="7" t="str">
        <f t="shared" ref="J489:L489" si="512">C489</f>
        <v>netflix</v>
      </c>
      <c r="K489" s="7" t="str">
        <f t="shared" si="512"/>
        <v>premium</v>
      </c>
      <c r="L489" s="7">
        <f t="shared" si="512"/>
        <v>1</v>
      </c>
      <c r="M489" s="8">
        <v>17500</v>
      </c>
      <c r="N489" s="8" t="str">
        <f t="shared" si="328"/>
        <v>monthly</v>
      </c>
      <c r="O489" s="8">
        <f t="shared" si="361"/>
        <v>11</v>
      </c>
      <c r="P489" s="8" t="s">
        <v>144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5">
        <v>473</v>
      </c>
      <c r="C490" s="17" t="s">
        <v>79</v>
      </c>
      <c r="D490" s="18" t="s">
        <v>111</v>
      </c>
      <c r="E490" s="5">
        <v>1</v>
      </c>
      <c r="F490" s="5">
        <v>12</v>
      </c>
      <c r="G490" s="20"/>
      <c r="H490" s="5" t="str">
        <f t="shared" si="283"/>
        <v xml:space="preserve"> netflix premium 1 User 12 Month </v>
      </c>
      <c r="I490" s="19">
        <v>349000</v>
      </c>
      <c r="J490" s="7" t="str">
        <f t="shared" ref="J490:L490" si="513">C490</f>
        <v>netflix</v>
      </c>
      <c r="K490" s="7" t="str">
        <f t="shared" si="513"/>
        <v>premium</v>
      </c>
      <c r="L490" s="7">
        <f t="shared" si="513"/>
        <v>1</v>
      </c>
      <c r="M490" s="8">
        <f>17500*F490</f>
        <v>210000</v>
      </c>
      <c r="N490" s="8" t="str">
        <f t="shared" si="328"/>
        <v>yearly</v>
      </c>
      <c r="O490" s="8">
        <f t="shared" si="361"/>
        <v>12</v>
      </c>
      <c r="P490" s="8" t="s">
        <v>144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5">
        <v>474</v>
      </c>
      <c r="C491" s="17" t="s">
        <v>196</v>
      </c>
      <c r="D491" s="18" t="s">
        <v>163</v>
      </c>
      <c r="E491" s="5">
        <v>1</v>
      </c>
      <c r="F491" s="5">
        <v>1</v>
      </c>
      <c r="G491" s="5" t="s">
        <v>95</v>
      </c>
      <c r="H491" s="5" t="str">
        <f t="shared" si="283"/>
        <v xml:space="preserve"> disney_plus standard 1 User 1 Month (취급폐지)</v>
      </c>
      <c r="I491" s="19">
        <v>16900</v>
      </c>
      <c r="J491" s="7" t="str">
        <f t="shared" ref="J491:L491" si="514">C491</f>
        <v>disney_plus</v>
      </c>
      <c r="K491" s="7" t="str">
        <f t="shared" si="514"/>
        <v>standard</v>
      </c>
      <c r="L491" s="7">
        <f t="shared" si="514"/>
        <v>1</v>
      </c>
      <c r="M491" s="8">
        <v>9900</v>
      </c>
      <c r="N491" s="8" t="str">
        <f t="shared" si="328"/>
        <v>monthly</v>
      </c>
      <c r="O491" s="8">
        <f t="shared" si="361"/>
        <v>1</v>
      </c>
      <c r="P491" s="8" t="s">
        <v>144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5">
        <v>475</v>
      </c>
      <c r="C492" s="17" t="s">
        <v>196</v>
      </c>
      <c r="D492" s="18" t="s">
        <v>163</v>
      </c>
      <c r="E492" s="5">
        <v>1</v>
      </c>
      <c r="F492" s="5">
        <v>2</v>
      </c>
      <c r="G492" s="5" t="s">
        <v>95</v>
      </c>
      <c r="H492" s="5" t="str">
        <f t="shared" si="283"/>
        <v xml:space="preserve"> disney_plus standard 1 User 2 Month (취급폐지)</v>
      </c>
      <c r="I492" s="19">
        <v>33600</v>
      </c>
      <c r="J492" s="7" t="str">
        <f t="shared" ref="J492:L492" si="515">C492</f>
        <v>disney_plus</v>
      </c>
      <c r="K492" s="7" t="str">
        <f t="shared" si="515"/>
        <v>standard</v>
      </c>
      <c r="L492" s="7">
        <f t="shared" si="515"/>
        <v>1</v>
      </c>
      <c r="M492" s="8">
        <v>9900</v>
      </c>
      <c r="N492" s="8" t="str">
        <f t="shared" si="328"/>
        <v>monthly</v>
      </c>
      <c r="O492" s="8">
        <f t="shared" si="361"/>
        <v>2</v>
      </c>
      <c r="P492" s="8" t="s">
        <v>144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5">
        <v>476</v>
      </c>
      <c r="C493" s="17" t="s">
        <v>196</v>
      </c>
      <c r="D493" s="18" t="s">
        <v>163</v>
      </c>
      <c r="E493" s="5">
        <v>1</v>
      </c>
      <c r="F493" s="5">
        <v>3</v>
      </c>
      <c r="G493" s="5" t="s">
        <v>95</v>
      </c>
      <c r="H493" s="5" t="str">
        <f t="shared" si="283"/>
        <v xml:space="preserve"> disney_plus standard 1 User 3 Month (취급폐지)</v>
      </c>
      <c r="I493" s="19">
        <v>50900</v>
      </c>
      <c r="J493" s="7" t="str">
        <f t="shared" ref="J493:L493" si="516">C493</f>
        <v>disney_plus</v>
      </c>
      <c r="K493" s="7" t="str">
        <f t="shared" si="516"/>
        <v>standard</v>
      </c>
      <c r="L493" s="7">
        <f t="shared" si="516"/>
        <v>1</v>
      </c>
      <c r="M493" s="8">
        <v>9900</v>
      </c>
      <c r="N493" s="8" t="str">
        <f t="shared" si="328"/>
        <v>monthly</v>
      </c>
      <c r="O493" s="8">
        <f t="shared" si="361"/>
        <v>3</v>
      </c>
      <c r="P493" s="8" t="s">
        <v>144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5">
        <v>477</v>
      </c>
      <c r="C494" s="17" t="s">
        <v>196</v>
      </c>
      <c r="D494" s="18" t="s">
        <v>163</v>
      </c>
      <c r="E494" s="5">
        <v>1</v>
      </c>
      <c r="F494" s="5">
        <v>4</v>
      </c>
      <c r="G494" s="5" t="s">
        <v>95</v>
      </c>
      <c r="H494" s="5" t="str">
        <f t="shared" si="283"/>
        <v xml:space="preserve"> disney_plus standard 1 User 4 Month (취급폐지)</v>
      </c>
      <c r="I494" s="19">
        <v>67900</v>
      </c>
      <c r="J494" s="7" t="str">
        <f t="shared" ref="J494:L494" si="517">C494</f>
        <v>disney_plus</v>
      </c>
      <c r="K494" s="7" t="str">
        <f t="shared" si="517"/>
        <v>standard</v>
      </c>
      <c r="L494" s="7">
        <f t="shared" si="517"/>
        <v>1</v>
      </c>
      <c r="M494" s="8">
        <v>9900</v>
      </c>
      <c r="N494" s="8" t="str">
        <f t="shared" si="328"/>
        <v>monthly</v>
      </c>
      <c r="O494" s="8">
        <f t="shared" si="361"/>
        <v>4</v>
      </c>
      <c r="P494" s="8" t="s">
        <v>144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5">
        <v>478</v>
      </c>
      <c r="C495" s="17" t="s">
        <v>196</v>
      </c>
      <c r="D495" s="18" t="s">
        <v>163</v>
      </c>
      <c r="E495" s="5">
        <v>1</v>
      </c>
      <c r="F495" s="5">
        <v>5</v>
      </c>
      <c r="G495" s="5" t="s">
        <v>95</v>
      </c>
      <c r="H495" s="5" t="str">
        <f t="shared" si="283"/>
        <v xml:space="preserve"> disney_plus standard 1 User 5 Month (취급폐지)</v>
      </c>
      <c r="I495" s="19">
        <v>84900</v>
      </c>
      <c r="J495" s="7" t="str">
        <f t="shared" ref="J495:L495" si="518">C495</f>
        <v>disney_plus</v>
      </c>
      <c r="K495" s="7" t="str">
        <f t="shared" si="518"/>
        <v>standard</v>
      </c>
      <c r="L495" s="7">
        <f t="shared" si="518"/>
        <v>1</v>
      </c>
      <c r="M495" s="8">
        <v>9900</v>
      </c>
      <c r="N495" s="8" t="str">
        <f t="shared" si="328"/>
        <v>monthly</v>
      </c>
      <c r="O495" s="8">
        <f t="shared" si="361"/>
        <v>5</v>
      </c>
      <c r="P495" s="8" t="s">
        <v>144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5">
        <v>479</v>
      </c>
      <c r="C496" s="17" t="s">
        <v>196</v>
      </c>
      <c r="D496" s="18" t="s">
        <v>163</v>
      </c>
      <c r="E496" s="5">
        <v>1</v>
      </c>
      <c r="F496" s="5">
        <v>6</v>
      </c>
      <c r="G496" s="5"/>
      <c r="H496" s="5" t="str">
        <f t="shared" si="283"/>
        <v xml:space="preserve"> disney_plus standard 1 User 6 Month </v>
      </c>
      <c r="I496" s="19">
        <v>139000</v>
      </c>
      <c r="J496" s="7" t="str">
        <f t="shared" ref="J496:L496" si="519">C496</f>
        <v>disney_plus</v>
      </c>
      <c r="K496" s="7" t="str">
        <f t="shared" si="519"/>
        <v>standard</v>
      </c>
      <c r="L496" s="7">
        <f t="shared" si="519"/>
        <v>1</v>
      </c>
      <c r="M496" s="8">
        <v>9900</v>
      </c>
      <c r="N496" s="8" t="str">
        <f t="shared" si="328"/>
        <v>monthly</v>
      </c>
      <c r="O496" s="8">
        <f t="shared" si="361"/>
        <v>6</v>
      </c>
      <c r="P496" s="8" t="s">
        <v>144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5">
        <v>480</v>
      </c>
      <c r="C497" s="17" t="s">
        <v>196</v>
      </c>
      <c r="D497" s="18" t="s">
        <v>163</v>
      </c>
      <c r="E497" s="5">
        <v>1</v>
      </c>
      <c r="F497" s="5">
        <v>7</v>
      </c>
      <c r="G497" s="5" t="s">
        <v>95</v>
      </c>
      <c r="H497" s="5" t="str">
        <f t="shared" si="283"/>
        <v xml:space="preserve"> disney_plus standard 1 User 7 Month (취급폐지)</v>
      </c>
      <c r="I497" s="19">
        <v>117900</v>
      </c>
      <c r="J497" s="7" t="str">
        <f t="shared" ref="J497:L497" si="520">C497</f>
        <v>disney_plus</v>
      </c>
      <c r="K497" s="7" t="str">
        <f t="shared" si="520"/>
        <v>standard</v>
      </c>
      <c r="L497" s="7">
        <f t="shared" si="520"/>
        <v>1</v>
      </c>
      <c r="M497" s="8">
        <v>9900</v>
      </c>
      <c r="N497" s="8" t="str">
        <f t="shared" si="328"/>
        <v>monthly</v>
      </c>
      <c r="O497" s="8">
        <f t="shared" si="361"/>
        <v>7</v>
      </c>
      <c r="P497" s="8" t="s">
        <v>144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5">
        <v>481</v>
      </c>
      <c r="C498" s="17" t="s">
        <v>196</v>
      </c>
      <c r="D498" s="18" t="s">
        <v>163</v>
      </c>
      <c r="E498" s="5">
        <v>1</v>
      </c>
      <c r="F498" s="5">
        <v>8</v>
      </c>
      <c r="G498" s="5" t="s">
        <v>95</v>
      </c>
      <c r="H498" s="5" t="str">
        <f t="shared" si="283"/>
        <v xml:space="preserve"> disney_plus standard 1 User 8 Month (취급폐지)</v>
      </c>
      <c r="I498" s="19">
        <v>134900</v>
      </c>
      <c r="J498" s="7" t="str">
        <f t="shared" ref="J498:L498" si="521">C498</f>
        <v>disney_plus</v>
      </c>
      <c r="K498" s="7" t="str">
        <f t="shared" si="521"/>
        <v>standard</v>
      </c>
      <c r="L498" s="7">
        <f t="shared" si="521"/>
        <v>1</v>
      </c>
      <c r="M498" s="8">
        <v>9900</v>
      </c>
      <c r="N498" s="8" t="str">
        <f t="shared" si="328"/>
        <v>monthly</v>
      </c>
      <c r="O498" s="8">
        <f t="shared" si="361"/>
        <v>8</v>
      </c>
      <c r="P498" s="8" t="s">
        <v>144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5">
        <v>482</v>
      </c>
      <c r="C499" s="17" t="s">
        <v>196</v>
      </c>
      <c r="D499" s="18" t="s">
        <v>163</v>
      </c>
      <c r="E499" s="5">
        <v>1</v>
      </c>
      <c r="F499" s="5">
        <v>9</v>
      </c>
      <c r="G499" s="5" t="s">
        <v>95</v>
      </c>
      <c r="H499" s="5" t="str">
        <f t="shared" si="283"/>
        <v xml:space="preserve"> disney_plus standard 1 User 9 Month (취급폐지)</v>
      </c>
      <c r="I499" s="19">
        <v>151900</v>
      </c>
      <c r="J499" s="7" t="str">
        <f t="shared" ref="J499:L499" si="522">C499</f>
        <v>disney_plus</v>
      </c>
      <c r="K499" s="7" t="str">
        <f t="shared" si="522"/>
        <v>standard</v>
      </c>
      <c r="L499" s="7">
        <f t="shared" si="522"/>
        <v>1</v>
      </c>
      <c r="M499" s="8">
        <v>9900</v>
      </c>
      <c r="N499" s="8" t="str">
        <f t="shared" si="328"/>
        <v>monthly</v>
      </c>
      <c r="O499" s="8">
        <f t="shared" si="361"/>
        <v>9</v>
      </c>
      <c r="P499" s="8" t="s">
        <v>144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5">
        <v>483</v>
      </c>
      <c r="C500" s="17" t="s">
        <v>196</v>
      </c>
      <c r="D500" s="18" t="s">
        <v>163</v>
      </c>
      <c r="E500" s="5">
        <v>1</v>
      </c>
      <c r="F500" s="5">
        <v>10</v>
      </c>
      <c r="G500" s="5" t="s">
        <v>95</v>
      </c>
      <c r="H500" s="5" t="str">
        <f t="shared" si="283"/>
        <v xml:space="preserve"> disney_plus standard 1 User 10 Month (취급폐지)</v>
      </c>
      <c r="I500" s="19">
        <v>168900</v>
      </c>
      <c r="J500" s="7" t="str">
        <f t="shared" ref="J500:L500" si="523">C500</f>
        <v>disney_plus</v>
      </c>
      <c r="K500" s="7" t="str">
        <f t="shared" si="523"/>
        <v>standard</v>
      </c>
      <c r="L500" s="7">
        <f t="shared" si="523"/>
        <v>1</v>
      </c>
      <c r="M500" s="8">
        <v>9900</v>
      </c>
      <c r="N500" s="8" t="str">
        <f t="shared" si="328"/>
        <v>monthly</v>
      </c>
      <c r="O500" s="8">
        <f t="shared" si="361"/>
        <v>10</v>
      </c>
      <c r="P500" s="8" t="s">
        <v>144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5">
        <v>484</v>
      </c>
      <c r="C501" s="17" t="s">
        <v>196</v>
      </c>
      <c r="D501" s="18" t="s">
        <v>163</v>
      </c>
      <c r="E501" s="5">
        <v>1</v>
      </c>
      <c r="F501" s="5">
        <v>11</v>
      </c>
      <c r="G501" s="5" t="s">
        <v>95</v>
      </c>
      <c r="H501" s="5" t="str">
        <f t="shared" si="283"/>
        <v xml:space="preserve"> disney_plus standard 1 User 11 Month (취급폐지)</v>
      </c>
      <c r="I501" s="19">
        <v>185900</v>
      </c>
      <c r="J501" s="7" t="str">
        <f t="shared" ref="J501:L501" si="524">C501</f>
        <v>disney_plus</v>
      </c>
      <c r="K501" s="7" t="str">
        <f t="shared" si="524"/>
        <v>standard</v>
      </c>
      <c r="L501" s="7">
        <f t="shared" si="524"/>
        <v>1</v>
      </c>
      <c r="M501" s="8">
        <v>9900</v>
      </c>
      <c r="N501" s="8" t="str">
        <f t="shared" si="328"/>
        <v>monthly</v>
      </c>
      <c r="O501" s="8">
        <f t="shared" si="361"/>
        <v>11</v>
      </c>
      <c r="P501" s="8" t="s">
        <v>144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5">
        <v>485</v>
      </c>
      <c r="C502" s="17" t="s">
        <v>196</v>
      </c>
      <c r="D502" s="18" t="s">
        <v>163</v>
      </c>
      <c r="E502" s="5">
        <v>1</v>
      </c>
      <c r="F502" s="5">
        <v>12</v>
      </c>
      <c r="G502" s="5" t="s">
        <v>95</v>
      </c>
      <c r="H502" s="5" t="str">
        <f t="shared" si="283"/>
        <v xml:space="preserve"> disney_plus standard 1 User 12 Month (취급폐지)</v>
      </c>
      <c r="I502" s="19">
        <v>199900</v>
      </c>
      <c r="J502" s="7" t="str">
        <f t="shared" ref="J502:L502" si="525">C502</f>
        <v>disney_plus</v>
      </c>
      <c r="K502" s="7" t="str">
        <f t="shared" si="525"/>
        <v>standard</v>
      </c>
      <c r="L502" s="7">
        <f t="shared" si="525"/>
        <v>1</v>
      </c>
      <c r="M502" s="8">
        <f>9900*F502</f>
        <v>118800</v>
      </c>
      <c r="N502" s="8" t="str">
        <f t="shared" si="328"/>
        <v>yearly</v>
      </c>
      <c r="O502" s="8">
        <f t="shared" si="361"/>
        <v>12</v>
      </c>
      <c r="P502" s="8" t="s">
        <v>144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5">
        <v>486</v>
      </c>
      <c r="C503" s="17" t="s">
        <v>196</v>
      </c>
      <c r="D503" s="18" t="s">
        <v>111</v>
      </c>
      <c r="E503" s="5">
        <v>1</v>
      </c>
      <c r="F503" s="5">
        <v>1</v>
      </c>
      <c r="G503" s="5" t="s">
        <v>95</v>
      </c>
      <c r="H503" s="5" t="str">
        <f t="shared" si="283"/>
        <v xml:space="preserve"> disney_plus premium 1 User 1 Month (취급폐지)</v>
      </c>
      <c r="I503" s="19">
        <v>22900</v>
      </c>
      <c r="J503" s="7" t="str">
        <f t="shared" ref="J503:L503" si="526">C503</f>
        <v>disney_plus</v>
      </c>
      <c r="K503" s="7" t="str">
        <f t="shared" si="526"/>
        <v>premium</v>
      </c>
      <c r="L503" s="7">
        <f t="shared" si="526"/>
        <v>1</v>
      </c>
      <c r="M503" s="8">
        <v>13500</v>
      </c>
      <c r="N503" s="8" t="str">
        <f t="shared" si="328"/>
        <v>monthly</v>
      </c>
      <c r="O503" s="8">
        <f t="shared" si="361"/>
        <v>1</v>
      </c>
      <c r="P503" s="8" t="s">
        <v>144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5">
        <v>487</v>
      </c>
      <c r="C504" s="17" t="s">
        <v>196</v>
      </c>
      <c r="D504" s="18" t="s">
        <v>111</v>
      </c>
      <c r="E504" s="5">
        <v>1</v>
      </c>
      <c r="F504" s="5">
        <v>2</v>
      </c>
      <c r="G504" s="5" t="s">
        <v>95</v>
      </c>
      <c r="H504" s="5" t="str">
        <f t="shared" si="283"/>
        <v xml:space="preserve"> disney_plus premium 1 User 2 Month (취급폐지)</v>
      </c>
      <c r="I504" s="19">
        <v>45900</v>
      </c>
      <c r="J504" s="7" t="str">
        <f t="shared" ref="J504:L504" si="527">C504</f>
        <v>disney_plus</v>
      </c>
      <c r="K504" s="7" t="str">
        <f t="shared" si="527"/>
        <v>premium</v>
      </c>
      <c r="L504" s="7">
        <f t="shared" si="527"/>
        <v>1</v>
      </c>
      <c r="M504" s="8">
        <v>13500</v>
      </c>
      <c r="N504" s="8" t="str">
        <f t="shared" si="328"/>
        <v>monthly</v>
      </c>
      <c r="O504" s="8">
        <f t="shared" si="361"/>
        <v>2</v>
      </c>
      <c r="P504" s="8" t="s">
        <v>144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5">
        <v>488</v>
      </c>
      <c r="C505" s="17" t="s">
        <v>196</v>
      </c>
      <c r="D505" s="18" t="s">
        <v>111</v>
      </c>
      <c r="E505" s="5">
        <v>1</v>
      </c>
      <c r="F505" s="5">
        <v>3</v>
      </c>
      <c r="G505" s="5" t="s">
        <v>95</v>
      </c>
      <c r="H505" s="5" t="str">
        <f t="shared" si="283"/>
        <v xml:space="preserve"> disney_plus premium 1 User 3 Month (취급폐지)</v>
      </c>
      <c r="I505" s="19">
        <v>68900</v>
      </c>
      <c r="J505" s="7" t="str">
        <f t="shared" ref="J505:L505" si="528">C505</f>
        <v>disney_plus</v>
      </c>
      <c r="K505" s="7" t="str">
        <f t="shared" si="528"/>
        <v>premium</v>
      </c>
      <c r="L505" s="7">
        <f t="shared" si="528"/>
        <v>1</v>
      </c>
      <c r="M505" s="8">
        <v>13500</v>
      </c>
      <c r="N505" s="8" t="str">
        <f t="shared" si="328"/>
        <v>monthly</v>
      </c>
      <c r="O505" s="8">
        <f t="shared" si="361"/>
        <v>3</v>
      </c>
      <c r="P505" s="8" t="s">
        <v>144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5">
        <v>489</v>
      </c>
      <c r="C506" s="17" t="s">
        <v>196</v>
      </c>
      <c r="D506" s="18" t="s">
        <v>111</v>
      </c>
      <c r="E506" s="5">
        <v>1</v>
      </c>
      <c r="F506" s="5">
        <v>4</v>
      </c>
      <c r="G506" s="5" t="s">
        <v>95</v>
      </c>
      <c r="H506" s="5" t="str">
        <f t="shared" si="283"/>
        <v xml:space="preserve"> disney_plus premium 1 User 4 Month (취급폐지)</v>
      </c>
      <c r="I506" s="19">
        <v>91900</v>
      </c>
      <c r="J506" s="7" t="str">
        <f t="shared" ref="J506:L506" si="529">C506</f>
        <v>disney_plus</v>
      </c>
      <c r="K506" s="7" t="str">
        <f t="shared" si="529"/>
        <v>premium</v>
      </c>
      <c r="L506" s="7">
        <f t="shared" si="529"/>
        <v>1</v>
      </c>
      <c r="M506" s="8">
        <v>13500</v>
      </c>
      <c r="N506" s="8" t="str">
        <f t="shared" si="328"/>
        <v>monthly</v>
      </c>
      <c r="O506" s="8">
        <f t="shared" si="361"/>
        <v>4</v>
      </c>
      <c r="P506" s="8" t="s">
        <v>144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5">
        <v>490</v>
      </c>
      <c r="C507" s="17" t="s">
        <v>196</v>
      </c>
      <c r="D507" s="18" t="s">
        <v>111</v>
      </c>
      <c r="E507" s="5">
        <v>1</v>
      </c>
      <c r="F507" s="5">
        <v>5</v>
      </c>
      <c r="G507" s="5" t="s">
        <v>95</v>
      </c>
      <c r="H507" s="5" t="str">
        <f t="shared" si="283"/>
        <v xml:space="preserve"> disney_plus premium 1 User 5 Month (취급폐지)</v>
      </c>
      <c r="I507" s="19">
        <v>114900</v>
      </c>
      <c r="J507" s="7" t="str">
        <f t="shared" ref="J507:L507" si="530">C507</f>
        <v>disney_plus</v>
      </c>
      <c r="K507" s="7" t="str">
        <f t="shared" si="530"/>
        <v>premium</v>
      </c>
      <c r="L507" s="7">
        <f t="shared" si="530"/>
        <v>1</v>
      </c>
      <c r="M507" s="8">
        <v>13500</v>
      </c>
      <c r="N507" s="8" t="str">
        <f t="shared" si="328"/>
        <v>monthly</v>
      </c>
      <c r="O507" s="8">
        <f t="shared" si="361"/>
        <v>5</v>
      </c>
      <c r="P507" s="8" t="s">
        <v>144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5">
        <v>491</v>
      </c>
      <c r="C508" s="17" t="s">
        <v>196</v>
      </c>
      <c r="D508" s="18" t="s">
        <v>111</v>
      </c>
      <c r="E508" s="5">
        <v>1</v>
      </c>
      <c r="F508" s="5">
        <v>6</v>
      </c>
      <c r="G508" s="5"/>
      <c r="H508" s="5" t="str">
        <f t="shared" si="283"/>
        <v xml:space="preserve"> disney_plus premium 1 User 6 Month </v>
      </c>
      <c r="I508" s="19">
        <v>159000</v>
      </c>
      <c r="J508" s="7" t="str">
        <f t="shared" ref="J508:L508" si="531">C508</f>
        <v>disney_plus</v>
      </c>
      <c r="K508" s="7" t="str">
        <f t="shared" si="531"/>
        <v>premium</v>
      </c>
      <c r="L508" s="7">
        <f t="shared" si="531"/>
        <v>1</v>
      </c>
      <c r="M508" s="8">
        <v>13500</v>
      </c>
      <c r="N508" s="8" t="str">
        <f t="shared" si="328"/>
        <v>monthly</v>
      </c>
      <c r="O508" s="8">
        <f t="shared" si="361"/>
        <v>6</v>
      </c>
      <c r="P508" s="8" t="s">
        <v>144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5">
        <v>492</v>
      </c>
      <c r="C509" s="17" t="s">
        <v>196</v>
      </c>
      <c r="D509" s="18" t="s">
        <v>111</v>
      </c>
      <c r="E509" s="5">
        <v>1</v>
      </c>
      <c r="F509" s="5">
        <v>7</v>
      </c>
      <c r="G509" s="5" t="s">
        <v>95</v>
      </c>
      <c r="H509" s="5" t="str">
        <f t="shared" si="283"/>
        <v xml:space="preserve"> disney_plus premium 1 User 7 Month (취급폐지)</v>
      </c>
      <c r="I509" s="19">
        <v>16900</v>
      </c>
      <c r="J509" s="7" t="str">
        <f t="shared" ref="J509:L509" si="532">C509</f>
        <v>disney_plus</v>
      </c>
      <c r="K509" s="7" t="str">
        <f t="shared" si="532"/>
        <v>premium</v>
      </c>
      <c r="L509" s="7">
        <f t="shared" si="532"/>
        <v>1</v>
      </c>
      <c r="M509" s="8">
        <v>13500</v>
      </c>
      <c r="N509" s="8" t="str">
        <f t="shared" si="328"/>
        <v>monthly</v>
      </c>
      <c r="O509" s="8">
        <f t="shared" si="361"/>
        <v>7</v>
      </c>
      <c r="P509" s="8" t="s">
        <v>144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5">
        <v>493</v>
      </c>
      <c r="C510" s="17" t="s">
        <v>196</v>
      </c>
      <c r="D510" s="18" t="s">
        <v>111</v>
      </c>
      <c r="E510" s="5">
        <v>1</v>
      </c>
      <c r="F510" s="5">
        <v>8</v>
      </c>
      <c r="G510" s="5" t="s">
        <v>95</v>
      </c>
      <c r="H510" s="5" t="str">
        <f t="shared" si="283"/>
        <v xml:space="preserve"> disney_plus premium 1 User 8 Month (취급폐지)</v>
      </c>
      <c r="I510" s="19">
        <v>183900</v>
      </c>
      <c r="J510" s="21" t="str">
        <f t="shared" ref="J510:L510" si="533">C510</f>
        <v>disney_plus</v>
      </c>
      <c r="K510" s="21" t="str">
        <f t="shared" si="533"/>
        <v>premium</v>
      </c>
      <c r="L510" s="21">
        <f t="shared" si="533"/>
        <v>1</v>
      </c>
      <c r="M510" s="8">
        <v>13500</v>
      </c>
      <c r="N510" s="22" t="str">
        <f t="shared" si="328"/>
        <v>monthly</v>
      </c>
      <c r="O510" s="22">
        <f t="shared" si="361"/>
        <v>8</v>
      </c>
      <c r="P510" s="22" t="s">
        <v>144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5">
        <v>494</v>
      </c>
      <c r="C511" s="17" t="s">
        <v>196</v>
      </c>
      <c r="D511" s="18" t="s">
        <v>111</v>
      </c>
      <c r="E511" s="5">
        <v>1</v>
      </c>
      <c r="F511" s="5">
        <v>9</v>
      </c>
      <c r="G511" s="5" t="s">
        <v>95</v>
      </c>
      <c r="H511" s="5" t="str">
        <f t="shared" si="283"/>
        <v xml:space="preserve"> disney_plus premium 1 User 9 Month (취급폐지)</v>
      </c>
      <c r="I511" s="19">
        <v>206900</v>
      </c>
      <c r="J511" s="21" t="str">
        <f t="shared" ref="J511:L511" si="534">C511</f>
        <v>disney_plus</v>
      </c>
      <c r="K511" s="21" t="str">
        <f t="shared" si="534"/>
        <v>premium</v>
      </c>
      <c r="L511" s="21">
        <f t="shared" si="534"/>
        <v>1</v>
      </c>
      <c r="M511" s="8">
        <v>13500</v>
      </c>
      <c r="N511" s="22" t="str">
        <f t="shared" si="328"/>
        <v>monthly</v>
      </c>
      <c r="O511" s="22">
        <f t="shared" si="361"/>
        <v>9</v>
      </c>
      <c r="P511" s="22" t="s">
        <v>144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5">
        <v>495</v>
      </c>
      <c r="C512" s="17" t="s">
        <v>196</v>
      </c>
      <c r="D512" s="18" t="s">
        <v>111</v>
      </c>
      <c r="E512" s="5">
        <v>1</v>
      </c>
      <c r="F512" s="5">
        <v>10</v>
      </c>
      <c r="G512" s="5" t="s">
        <v>95</v>
      </c>
      <c r="H512" s="5" t="str">
        <f t="shared" si="283"/>
        <v xml:space="preserve"> disney_plus premium 1 User 10 Month (취급폐지)</v>
      </c>
      <c r="I512" s="19">
        <v>229900</v>
      </c>
      <c r="J512" s="21" t="str">
        <f t="shared" ref="J512:L512" si="535">C512</f>
        <v>disney_plus</v>
      </c>
      <c r="K512" s="21" t="str">
        <f t="shared" si="535"/>
        <v>premium</v>
      </c>
      <c r="L512" s="21">
        <f t="shared" si="535"/>
        <v>1</v>
      </c>
      <c r="M512" s="8">
        <v>13500</v>
      </c>
      <c r="N512" s="22" t="str">
        <f t="shared" si="328"/>
        <v>monthly</v>
      </c>
      <c r="O512" s="22">
        <f t="shared" si="361"/>
        <v>10</v>
      </c>
      <c r="P512" s="22" t="s">
        <v>144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5">
        <v>496</v>
      </c>
      <c r="C513" s="17" t="s">
        <v>196</v>
      </c>
      <c r="D513" s="18" t="s">
        <v>111</v>
      </c>
      <c r="E513" s="5">
        <v>1</v>
      </c>
      <c r="F513" s="5">
        <v>11</v>
      </c>
      <c r="G513" s="5" t="s">
        <v>95</v>
      </c>
      <c r="H513" s="5" t="str">
        <f t="shared" si="283"/>
        <v xml:space="preserve"> disney_plus premium 1 User 11 Month (취급폐지)</v>
      </c>
      <c r="I513" s="19">
        <v>252900</v>
      </c>
      <c r="J513" s="21" t="str">
        <f t="shared" ref="J513:L513" si="536">C513</f>
        <v>disney_plus</v>
      </c>
      <c r="K513" s="21" t="str">
        <f t="shared" si="536"/>
        <v>premium</v>
      </c>
      <c r="L513" s="21">
        <f t="shared" si="536"/>
        <v>1</v>
      </c>
      <c r="M513" s="8">
        <v>13500</v>
      </c>
      <c r="N513" s="22" t="str">
        <f t="shared" si="328"/>
        <v>monthly</v>
      </c>
      <c r="O513" s="22">
        <f t="shared" si="361"/>
        <v>11</v>
      </c>
      <c r="P513" s="22" t="s">
        <v>144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5">
        <v>497</v>
      </c>
      <c r="C514" s="17" t="s">
        <v>196</v>
      </c>
      <c r="D514" s="18" t="s">
        <v>111</v>
      </c>
      <c r="E514" s="5">
        <v>1</v>
      </c>
      <c r="F514" s="5">
        <v>12</v>
      </c>
      <c r="G514" s="20"/>
      <c r="H514" s="5" t="str">
        <f t="shared" si="283"/>
        <v xml:space="preserve"> disney_plus premium 1 User 12 Month </v>
      </c>
      <c r="I514" s="19">
        <v>259000</v>
      </c>
      <c r="J514" s="21" t="str">
        <f t="shared" ref="J514:L514" si="537">C514</f>
        <v>disney_plus</v>
      </c>
      <c r="K514" s="21" t="str">
        <f t="shared" si="537"/>
        <v>premium</v>
      </c>
      <c r="L514" s="21">
        <f t="shared" si="537"/>
        <v>1</v>
      </c>
      <c r="M514" s="8">
        <f>13500*F514</f>
        <v>162000</v>
      </c>
      <c r="N514" s="22" t="str">
        <f t="shared" si="328"/>
        <v>yearly</v>
      </c>
      <c r="O514" s="22">
        <f t="shared" si="361"/>
        <v>12</v>
      </c>
      <c r="P514" s="22" t="s">
        <v>144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5">
        <v>498</v>
      </c>
      <c r="C515" s="17" t="s">
        <v>198</v>
      </c>
      <c r="D515" s="18" t="s">
        <v>37</v>
      </c>
      <c r="E515" s="5">
        <v>1</v>
      </c>
      <c r="F515" s="5">
        <v>99</v>
      </c>
      <c r="G515" s="20" t="s">
        <v>199</v>
      </c>
      <c r="H515" s="5" t="str">
        <f t="shared" si="283"/>
        <v xml:space="preserve"> app_store final_cut_pro 1 User 99 Month (영구라이선스)</v>
      </c>
      <c r="I515" s="19">
        <v>699000</v>
      </c>
      <c r="J515" s="21" t="str">
        <f t="shared" ref="J515:L515" si="538">C515</f>
        <v>app_store</v>
      </c>
      <c r="K515" s="21" t="str">
        <f t="shared" si="538"/>
        <v>final_cut_pro</v>
      </c>
      <c r="L515" s="21">
        <f t="shared" si="538"/>
        <v>1</v>
      </c>
      <c r="M515" s="8">
        <f>13500*F515*1.7</f>
        <v>2272050</v>
      </c>
      <c r="N515" s="22" t="str">
        <f t="shared" si="328"/>
        <v>monthly</v>
      </c>
      <c r="O515" s="22">
        <f t="shared" si="361"/>
        <v>99</v>
      </c>
      <c r="P515" s="22" t="s">
        <v>144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23"/>
      <c r="B516" s="5">
        <v>499</v>
      </c>
      <c r="C516" s="24" t="s">
        <v>82</v>
      </c>
      <c r="D516" s="18" t="s">
        <v>86</v>
      </c>
      <c r="E516" s="25">
        <v>1</v>
      </c>
      <c r="F516" s="25">
        <v>12</v>
      </c>
      <c r="G516" s="20"/>
      <c r="H516" s="5" t="str">
        <f t="shared" si="283"/>
        <v xml:space="preserve"> d_id lite 1 User 12 Month </v>
      </c>
      <c r="I516" s="19">
        <v>199000</v>
      </c>
      <c r="J516" s="21" t="str">
        <f t="shared" ref="J516:L516" si="539">C516</f>
        <v>d_id</v>
      </c>
      <c r="K516" s="21" t="str">
        <f t="shared" si="539"/>
        <v>lite</v>
      </c>
      <c r="L516" s="26">
        <f t="shared" si="539"/>
        <v>1</v>
      </c>
      <c r="M516" s="8">
        <v>56</v>
      </c>
      <c r="N516" s="22" t="str">
        <f t="shared" si="328"/>
        <v>yearly</v>
      </c>
      <c r="O516" s="27">
        <f t="shared" si="361"/>
        <v>12</v>
      </c>
      <c r="P516" s="22" t="s">
        <v>146</v>
      </c>
      <c r="Q516" s="28">
        <v>45432</v>
      </c>
      <c r="R516" s="29" t="s">
        <v>153</v>
      </c>
    </row>
    <row r="517" spans="1:27" ht="16.5" customHeight="1">
      <c r="A517" s="23"/>
      <c r="B517" s="5">
        <v>500</v>
      </c>
      <c r="C517" s="24" t="s">
        <v>82</v>
      </c>
      <c r="D517" s="18" t="s">
        <v>148</v>
      </c>
      <c r="E517" s="25">
        <v>1</v>
      </c>
      <c r="F517" s="25">
        <v>12</v>
      </c>
      <c r="G517" s="20"/>
      <c r="H517" s="5" t="str">
        <f t="shared" si="283"/>
        <v xml:space="preserve"> d_id pro 1 User 12 Month </v>
      </c>
      <c r="I517" s="19">
        <v>449000</v>
      </c>
      <c r="J517" s="21" t="str">
        <f t="shared" ref="J517:L517" si="540">C517</f>
        <v>d_id</v>
      </c>
      <c r="K517" s="21" t="str">
        <f t="shared" si="540"/>
        <v>pro</v>
      </c>
      <c r="L517" s="26">
        <f t="shared" si="540"/>
        <v>1</v>
      </c>
      <c r="M517" s="8">
        <v>191</v>
      </c>
      <c r="N517" s="22" t="str">
        <f t="shared" si="328"/>
        <v>yearly</v>
      </c>
      <c r="O517" s="27">
        <f t="shared" si="361"/>
        <v>12</v>
      </c>
      <c r="P517" s="22" t="s">
        <v>146</v>
      </c>
      <c r="Q517" s="28">
        <v>45432</v>
      </c>
      <c r="R517" s="29" t="s">
        <v>153</v>
      </c>
    </row>
    <row r="518" spans="1:27" ht="16.5" customHeight="1">
      <c r="A518" s="23"/>
      <c r="B518" s="5">
        <v>501</v>
      </c>
      <c r="C518" s="24" t="s">
        <v>207</v>
      </c>
      <c r="D518" s="18" t="s">
        <v>117</v>
      </c>
      <c r="E518" s="25">
        <v>1</v>
      </c>
      <c r="F518" s="25">
        <v>12</v>
      </c>
      <c r="G518" s="20"/>
      <c r="H518" s="5" t="str">
        <f t="shared" si="283"/>
        <v xml:space="preserve"> minecraft java_bedrock_launcher 1 User 12 Month </v>
      </c>
      <c r="I518" s="19">
        <v>49000</v>
      </c>
      <c r="J518" s="21" t="str">
        <f t="shared" ref="J518:L518" si="541">C518</f>
        <v>minecraft</v>
      </c>
      <c r="K518" s="21" t="str">
        <f t="shared" si="541"/>
        <v>java_bedrock_launcher</v>
      </c>
      <c r="L518" s="26">
        <f t="shared" si="541"/>
        <v>1</v>
      </c>
      <c r="M518" s="8">
        <v>30000</v>
      </c>
      <c r="N518" s="22" t="str">
        <f t="shared" si="328"/>
        <v>yearly</v>
      </c>
      <c r="O518" s="27">
        <f t="shared" si="361"/>
        <v>12</v>
      </c>
      <c r="P518" s="22" t="s">
        <v>144</v>
      </c>
      <c r="Q518" s="28">
        <v>45432</v>
      </c>
      <c r="R518" s="29" t="s">
        <v>153</v>
      </c>
    </row>
    <row r="519" spans="1:27" ht="16.5" customHeight="1">
      <c r="A519" s="23"/>
      <c r="B519" s="5">
        <v>502</v>
      </c>
      <c r="C519" s="24" t="s">
        <v>207</v>
      </c>
      <c r="D519" s="18" t="s">
        <v>219</v>
      </c>
      <c r="E519" s="25">
        <v>1</v>
      </c>
      <c r="F519" s="25">
        <v>12</v>
      </c>
      <c r="G519" s="20"/>
      <c r="H519" s="5" t="str">
        <f t="shared" si="283"/>
        <v xml:space="preserve"> minecraft deluxe_collection 1 User 12 Month </v>
      </c>
      <c r="I519" s="19">
        <v>59000</v>
      </c>
      <c r="J519" s="21" t="str">
        <f t="shared" ref="J519:L519" si="542">C519</f>
        <v>minecraft</v>
      </c>
      <c r="K519" s="21" t="str">
        <f t="shared" si="542"/>
        <v>deluxe_collection</v>
      </c>
      <c r="L519" s="26">
        <f t="shared" si="542"/>
        <v>1</v>
      </c>
      <c r="M519" s="27">
        <v>39900</v>
      </c>
      <c r="N519" s="22" t="str">
        <f t="shared" si="328"/>
        <v>yearly</v>
      </c>
      <c r="O519" s="27">
        <f t="shared" si="361"/>
        <v>12</v>
      </c>
      <c r="P519" s="22" t="s">
        <v>144</v>
      </c>
      <c r="Q519" s="28">
        <v>45432</v>
      </c>
      <c r="R519" s="29" t="s">
        <v>153</v>
      </c>
    </row>
    <row r="520" spans="1:27" ht="16.5" customHeight="1">
      <c r="A520" s="23"/>
      <c r="B520" s="5">
        <v>503</v>
      </c>
      <c r="C520" s="5" t="s">
        <v>58</v>
      </c>
      <c r="D520" s="5" t="s">
        <v>59</v>
      </c>
      <c r="E520" s="5">
        <v>1</v>
      </c>
      <c r="F520" s="5">
        <v>12</v>
      </c>
      <c r="G520" s="5" t="s">
        <v>235</v>
      </c>
      <c r="H520" s="5" t="str">
        <f t="shared" si="283"/>
        <v xml:space="preserve"> sora 1_year 1 User 12 Month (취급예정)</v>
      </c>
      <c r="I520" s="30">
        <v>1</v>
      </c>
      <c r="J520" s="21" t="str">
        <f t="shared" ref="J520:L520" si="543">C520</f>
        <v>sora</v>
      </c>
      <c r="K520" s="21" t="str">
        <f t="shared" si="543"/>
        <v>1_year</v>
      </c>
      <c r="L520" s="26">
        <f t="shared" si="543"/>
        <v>1</v>
      </c>
      <c r="M520" s="27">
        <v>39900</v>
      </c>
      <c r="N520" s="22" t="str">
        <f t="shared" si="328"/>
        <v>yearly</v>
      </c>
      <c r="O520" s="27">
        <f t="shared" si="361"/>
        <v>12</v>
      </c>
      <c r="P520" s="22" t="s">
        <v>146</v>
      </c>
      <c r="Q520" s="28">
        <v>45432</v>
      </c>
      <c r="R520" s="29" t="s">
        <v>153</v>
      </c>
    </row>
    <row r="521" spans="1:27" ht="16.5" customHeight="1">
      <c r="A521" s="1"/>
      <c r="B521" s="5">
        <v>504</v>
      </c>
      <c r="C521" s="5" t="s">
        <v>96</v>
      </c>
      <c r="D521" s="5" t="s">
        <v>91</v>
      </c>
      <c r="E521" s="5">
        <v>1</v>
      </c>
      <c r="F521" s="5">
        <v>6</v>
      </c>
      <c r="G521" s="5" t="s">
        <v>35</v>
      </c>
      <c r="H521" s="5" t="str">
        <f t="shared" ref="H521:H549" si="544">CONCATENATE(" ",C521," ",D521," ",E521," User ",F521," Month"," ",G521,"")</f>
        <v xml:space="preserve"> chatgpt plus 1 User 6 Month (춘천SW미래전용가격)</v>
      </c>
      <c r="I521" s="16">
        <v>359900</v>
      </c>
      <c r="J521" s="21" t="str">
        <f t="shared" ref="J521:L521" si="545">C521</f>
        <v>chatgpt</v>
      </c>
      <c r="K521" s="21" t="str">
        <f t="shared" si="545"/>
        <v>plus</v>
      </c>
      <c r="L521" s="26">
        <f t="shared" si="545"/>
        <v>1</v>
      </c>
      <c r="M521" s="27">
        <v>39900</v>
      </c>
      <c r="N521" s="22" t="str">
        <f t="shared" si="328"/>
        <v>monthly</v>
      </c>
      <c r="O521" s="27">
        <f t="shared" si="361"/>
        <v>6</v>
      </c>
      <c r="P521" s="22" t="s">
        <v>146</v>
      </c>
      <c r="Q521" s="31">
        <v>45434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5">
        <v>505</v>
      </c>
      <c r="C522" s="5" t="s">
        <v>210</v>
      </c>
      <c r="D522" s="5" t="s">
        <v>148</v>
      </c>
      <c r="E522" s="5">
        <v>1</v>
      </c>
      <c r="F522" s="5">
        <v>12</v>
      </c>
      <c r="G522" s="5"/>
      <c r="H522" s="5" t="str">
        <f t="shared" si="544"/>
        <v xml:space="preserve"> socrative pro 1 User 12 Month </v>
      </c>
      <c r="I522" s="25">
        <v>439000</v>
      </c>
      <c r="J522" s="21" t="str">
        <f t="shared" ref="J522:L522" si="546">C522</f>
        <v>socrative</v>
      </c>
      <c r="K522" s="21" t="str">
        <f t="shared" si="546"/>
        <v>pro</v>
      </c>
      <c r="L522" s="26">
        <f t="shared" si="546"/>
        <v>1</v>
      </c>
      <c r="M522" s="27">
        <v>204</v>
      </c>
      <c r="N522" s="22" t="str">
        <f t="shared" si="328"/>
        <v>yearly</v>
      </c>
      <c r="O522" s="27">
        <f t="shared" si="361"/>
        <v>12</v>
      </c>
      <c r="P522" s="22" t="s">
        <v>146</v>
      </c>
      <c r="Q522" s="31">
        <v>45434</v>
      </c>
      <c r="R522" s="12" t="s">
        <v>129</v>
      </c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23"/>
      <c r="B523" s="5">
        <v>508</v>
      </c>
      <c r="C523" s="24" t="s">
        <v>224</v>
      </c>
      <c r="D523" s="18" t="s">
        <v>209</v>
      </c>
      <c r="E523" s="25">
        <v>1</v>
      </c>
      <c r="F523" s="25">
        <v>99</v>
      </c>
      <c r="G523" s="20" t="s">
        <v>199</v>
      </c>
      <c r="H523" s="5" t="str">
        <f t="shared" si="544"/>
        <v xml:space="preserve"> keyboard_maestro version_11 1 User 99 Month (영구라이선스)</v>
      </c>
      <c r="I523" s="19">
        <v>84000</v>
      </c>
      <c r="J523" s="21" t="str">
        <f t="shared" ref="J523:L523" si="547">C523</f>
        <v>keyboard_maestro</v>
      </c>
      <c r="K523" s="21" t="str">
        <f t="shared" si="547"/>
        <v>version_11</v>
      </c>
      <c r="L523" s="26">
        <f t="shared" si="547"/>
        <v>1</v>
      </c>
      <c r="M523" s="27">
        <v>36</v>
      </c>
      <c r="N523" s="22" t="s">
        <v>100</v>
      </c>
      <c r="O523" s="27">
        <f t="shared" si="361"/>
        <v>99</v>
      </c>
      <c r="P523" s="22" t="s">
        <v>146</v>
      </c>
      <c r="Q523" s="28">
        <v>45432</v>
      </c>
      <c r="R523" s="29" t="s">
        <v>153</v>
      </c>
    </row>
    <row r="524" spans="1:27" ht="16.5" customHeight="1">
      <c r="B524" s="5">
        <v>509</v>
      </c>
      <c r="C524" s="24" t="s">
        <v>208</v>
      </c>
      <c r="D524" s="32" t="s">
        <v>111</v>
      </c>
      <c r="E524" s="5">
        <v>1</v>
      </c>
      <c r="F524" s="5">
        <v>12</v>
      </c>
      <c r="G524" s="5"/>
      <c r="H524" s="5" t="str">
        <f t="shared" si="544"/>
        <v xml:space="preserve"> ilovepdf premium 1 User 12 Month </v>
      </c>
      <c r="I524" s="30">
        <v>109000</v>
      </c>
      <c r="J524" s="21" t="str">
        <f t="shared" ref="J524:L524" si="548">C524</f>
        <v>ilovepdf</v>
      </c>
      <c r="K524" s="21" t="str">
        <f t="shared" si="548"/>
        <v>premium</v>
      </c>
      <c r="L524" s="26">
        <f t="shared" si="548"/>
        <v>1</v>
      </c>
      <c r="M524" s="27">
        <v>240</v>
      </c>
      <c r="N524" s="22" t="s">
        <v>100</v>
      </c>
      <c r="O524" s="27">
        <f t="shared" si="361"/>
        <v>12</v>
      </c>
      <c r="P524" s="22" t="s">
        <v>146</v>
      </c>
      <c r="Q524" s="28"/>
    </row>
    <row r="525" spans="1:27" ht="16.5" customHeight="1">
      <c r="A525" s="1"/>
      <c r="B525" s="5">
        <v>510</v>
      </c>
      <c r="C525" s="5" t="s">
        <v>211</v>
      </c>
      <c r="D525" t="s">
        <v>205</v>
      </c>
      <c r="E525" s="5">
        <v>1</v>
      </c>
      <c r="F525" s="5">
        <v>12</v>
      </c>
      <c r="G525" s="33"/>
      <c r="H525" s="5" t="str">
        <f t="shared" si="544"/>
        <v xml:space="preserve"> craiyon  supporter 1 User 12 Month </v>
      </c>
      <c r="I525" s="16">
        <v>149000</v>
      </c>
      <c r="J525" s="21" t="str">
        <f t="shared" ref="J525:L525" si="549">C525</f>
        <v xml:space="preserve">craiyon </v>
      </c>
      <c r="K525" s="21" t="str">
        <f t="shared" si="549"/>
        <v>supporter</v>
      </c>
      <c r="L525" s="26">
        <f t="shared" si="549"/>
        <v>1</v>
      </c>
      <c r="M525" s="27">
        <v>60</v>
      </c>
      <c r="N525" s="22" t="str">
        <f>IF(F525=12,"yearly","monthly")</f>
        <v>yearly</v>
      </c>
      <c r="O525" s="27">
        <f t="shared" si="361"/>
        <v>12</v>
      </c>
      <c r="P525" s="22" t="s">
        <v>146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34" t="s">
        <v>230</v>
      </c>
      <c r="B526" s="5">
        <v>511</v>
      </c>
      <c r="C526" s="5" t="s">
        <v>211</v>
      </c>
      <c r="D526" t="s">
        <v>148</v>
      </c>
      <c r="E526" s="5">
        <v>1</v>
      </c>
      <c r="F526" s="5">
        <v>12</v>
      </c>
      <c r="G526" s="33"/>
      <c r="H526" s="5" t="str">
        <f t="shared" si="544"/>
        <v xml:space="preserve"> craiyon  pro 1 User 12 Month </v>
      </c>
      <c r="I526" s="16">
        <v>590000</v>
      </c>
      <c r="J526" s="21" t="str">
        <f t="shared" ref="J526:L526" si="550">C526</f>
        <v xml:space="preserve">craiyon </v>
      </c>
      <c r="K526" s="21" t="str">
        <f t="shared" si="550"/>
        <v>pro</v>
      </c>
      <c r="L526" s="26">
        <f t="shared" si="550"/>
        <v>1</v>
      </c>
      <c r="M526" s="27">
        <v>240</v>
      </c>
      <c r="N526" s="22" t="s">
        <v>100</v>
      </c>
      <c r="O526" s="27">
        <f t="shared" si="361"/>
        <v>12</v>
      </c>
      <c r="P526" s="22" t="s">
        <v>146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outlineLevel="1">
      <c r="A527" s="35" t="s">
        <v>2</v>
      </c>
      <c r="B527" s="5">
        <v>512</v>
      </c>
      <c r="C527" s="36" t="s">
        <v>206</v>
      </c>
      <c r="D527" s="36" t="s">
        <v>91</v>
      </c>
      <c r="E527" s="5">
        <v>1</v>
      </c>
      <c r="F527" s="5">
        <v>9</v>
      </c>
      <c r="G527" s="33" t="s">
        <v>221</v>
      </c>
      <c r="H527" s="5" t="str">
        <f t="shared" si="544"/>
        <v xml:space="preserve"> notion AI plus 1 User 9 Month (광주 서강중학교 전용 가격)</v>
      </c>
      <c r="I527" s="16">
        <v>510000</v>
      </c>
      <c r="J527" s="21" t="str">
        <f t="shared" ref="J527:L527" si="551">C527</f>
        <v>notion AI</v>
      </c>
      <c r="K527" s="21" t="str">
        <f t="shared" si="551"/>
        <v>plus</v>
      </c>
      <c r="L527" s="26">
        <f t="shared" si="551"/>
        <v>1</v>
      </c>
      <c r="M527" s="27">
        <v>240</v>
      </c>
      <c r="N527" s="22" t="s">
        <v>100</v>
      </c>
      <c r="O527" s="27">
        <f t="shared" si="361"/>
        <v>9</v>
      </c>
      <c r="P527" s="22" t="s">
        <v>146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outlineLevel="1">
      <c r="A528" s="35" t="s">
        <v>157</v>
      </c>
      <c r="B528" s="5">
        <v>513</v>
      </c>
      <c r="C528" s="36" t="s">
        <v>96</v>
      </c>
      <c r="D528" s="36" t="s">
        <v>91</v>
      </c>
      <c r="E528" s="5">
        <v>1</v>
      </c>
      <c r="F528" s="5">
        <v>12</v>
      </c>
      <c r="G528" s="33" t="s">
        <v>33</v>
      </c>
      <c r="H528" s="5" t="str">
        <f t="shared" si="544"/>
        <v xml:space="preserve"> chatgpt plus 1 User 12 Month (한양여자대학교 전용 가격)</v>
      </c>
      <c r="I528" s="6">
        <f>53900*12</f>
        <v>646800</v>
      </c>
      <c r="J528" s="21" t="str">
        <f t="shared" ref="J528:L528" si="552">C528</f>
        <v>chatgpt</v>
      </c>
      <c r="K528" s="21" t="str">
        <f t="shared" si="552"/>
        <v>plus</v>
      </c>
      <c r="L528" s="26">
        <f t="shared" si="552"/>
        <v>1</v>
      </c>
      <c r="M528" s="27">
        <v>240</v>
      </c>
      <c r="N528" s="22" t="s">
        <v>100</v>
      </c>
      <c r="O528" s="27">
        <f t="shared" si="361"/>
        <v>12</v>
      </c>
      <c r="P528" s="22" t="s">
        <v>146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outlineLevel="1">
      <c r="A529" s="35" t="s">
        <v>36</v>
      </c>
      <c r="B529" s="5">
        <v>514</v>
      </c>
      <c r="C529" s="36" t="s">
        <v>96</v>
      </c>
      <c r="D529" s="36" t="s">
        <v>91</v>
      </c>
      <c r="E529" s="5">
        <v>1</v>
      </c>
      <c r="F529" s="5">
        <v>1</v>
      </c>
      <c r="G529" s="33" t="s">
        <v>217</v>
      </c>
      <c r="H529" s="5" t="str">
        <f t="shared" si="544"/>
        <v xml:space="preserve"> chatgpt plus 1 User 1 Month (전남에너지고등학교 전용 가격)</v>
      </c>
      <c r="I529" s="6">
        <f>53900</f>
        <v>53900</v>
      </c>
      <c r="J529" s="21" t="str">
        <f t="shared" ref="J529:L529" si="553">C529</f>
        <v>chatgpt</v>
      </c>
      <c r="K529" s="21" t="str">
        <f t="shared" si="553"/>
        <v>plus</v>
      </c>
      <c r="L529" s="26">
        <f t="shared" si="553"/>
        <v>1</v>
      </c>
      <c r="M529" s="27">
        <v>240</v>
      </c>
      <c r="N529" s="22" t="s">
        <v>100</v>
      </c>
      <c r="O529" s="27">
        <f t="shared" si="361"/>
        <v>1</v>
      </c>
      <c r="P529" s="22" t="s">
        <v>146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outlineLevel="1">
      <c r="A530" s="35" t="s">
        <v>226</v>
      </c>
      <c r="B530" s="5">
        <v>515</v>
      </c>
      <c r="C530" s="36" t="s">
        <v>96</v>
      </c>
      <c r="D530" s="36" t="s">
        <v>27</v>
      </c>
      <c r="E530" s="5">
        <v>1</v>
      </c>
      <c r="F530" s="5">
        <v>1</v>
      </c>
      <c r="G530" s="37" t="s">
        <v>54</v>
      </c>
      <c r="H530" s="5" t="str">
        <f t="shared" si="544"/>
        <v xml:space="preserve"> chatgpt team_flexible 1 User 1 Month (부산대학교 전용 가격)</v>
      </c>
      <c r="I530" s="6">
        <f>64900</f>
        <v>64900</v>
      </c>
      <c r="J530" s="21" t="str">
        <f t="shared" ref="J530:L530" si="554">C530</f>
        <v>chatgpt</v>
      </c>
      <c r="K530" s="21" t="str">
        <f t="shared" si="554"/>
        <v>team_flexible</v>
      </c>
      <c r="L530" s="26">
        <f t="shared" si="554"/>
        <v>1</v>
      </c>
      <c r="M530" s="27">
        <v>240</v>
      </c>
      <c r="N530" s="22" t="s">
        <v>100</v>
      </c>
      <c r="O530" s="27">
        <f t="shared" si="361"/>
        <v>1</v>
      </c>
      <c r="P530" s="22" t="s">
        <v>146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outlineLevel="1">
      <c r="A531" s="38" t="s">
        <v>133</v>
      </c>
      <c r="B531" s="5">
        <v>516</v>
      </c>
      <c r="C531" s="36" t="s">
        <v>96</v>
      </c>
      <c r="D531" s="36" t="s">
        <v>91</v>
      </c>
      <c r="E531" s="5">
        <v>1</v>
      </c>
      <c r="F531" s="5">
        <v>7</v>
      </c>
      <c r="G531" s="33" t="s">
        <v>214</v>
      </c>
      <c r="H531" s="5" t="str">
        <f t="shared" si="544"/>
        <v xml:space="preserve"> chatgpt plus 1 User 7 Month (논산 벌곡초등학교 전용 가격)</v>
      </c>
      <c r="I531" s="6">
        <f>53900*7</f>
        <v>377300</v>
      </c>
      <c r="J531" s="21" t="str">
        <f t="shared" ref="J531:L531" si="555">C531</f>
        <v>chatgpt</v>
      </c>
      <c r="K531" s="21" t="str">
        <f t="shared" si="555"/>
        <v>plus</v>
      </c>
      <c r="L531" s="26">
        <f t="shared" si="555"/>
        <v>1</v>
      </c>
      <c r="M531" s="27">
        <v>240</v>
      </c>
      <c r="N531" s="22" t="s">
        <v>100</v>
      </c>
      <c r="O531" s="27">
        <f t="shared" si="361"/>
        <v>7</v>
      </c>
      <c r="P531" s="22" t="s">
        <v>146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outlineLevel="1">
      <c r="A532" s="38"/>
      <c r="B532" s="5">
        <v>517</v>
      </c>
      <c r="C532" s="36" t="s">
        <v>96</v>
      </c>
      <c r="D532" s="36" t="s">
        <v>91</v>
      </c>
      <c r="E532" s="5">
        <v>1</v>
      </c>
      <c r="F532" s="5">
        <v>12</v>
      </c>
      <c r="G532" s="33" t="s">
        <v>42</v>
      </c>
      <c r="H532" s="5" t="str">
        <f t="shared" si="544"/>
        <v xml:space="preserve"> chatgpt plus 1 User 12 Month (고창북고등학교 전용 가격)</v>
      </c>
      <c r="I532" s="6">
        <v>689000</v>
      </c>
      <c r="J532" s="21" t="str">
        <f t="shared" ref="J532:L532" si="556">C532</f>
        <v>chatgpt</v>
      </c>
      <c r="K532" s="21" t="str">
        <f t="shared" si="556"/>
        <v>plus</v>
      </c>
      <c r="L532" s="26">
        <f t="shared" si="556"/>
        <v>1</v>
      </c>
      <c r="M532" s="27">
        <v>240</v>
      </c>
      <c r="N532" s="22" t="s">
        <v>100</v>
      </c>
      <c r="O532" s="27">
        <f t="shared" si="361"/>
        <v>12</v>
      </c>
      <c r="P532" s="22" t="s">
        <v>146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outlineLevel="1">
      <c r="A533" s="38"/>
      <c r="B533" s="5">
        <v>518</v>
      </c>
      <c r="C533" s="36" t="s">
        <v>89</v>
      </c>
      <c r="D533" s="36" t="s">
        <v>107</v>
      </c>
      <c r="E533" s="5">
        <v>100</v>
      </c>
      <c r="F533" s="5">
        <v>12</v>
      </c>
      <c r="G533" s="5" t="s">
        <v>228</v>
      </c>
      <c r="H533" s="5" t="str">
        <f t="shared" si="544"/>
        <v xml:space="preserve"> padlet school 100 User 12 Month (대구교육대학원 학생 1500 )</v>
      </c>
      <c r="I533" s="6">
        <v>14850000</v>
      </c>
      <c r="J533" s="21" t="str">
        <f t="shared" ref="J533:L533" si="557">C533</f>
        <v>padlet</v>
      </c>
      <c r="K533" s="21" t="str">
        <f t="shared" si="557"/>
        <v>school</v>
      </c>
      <c r="L533" s="26">
        <f t="shared" si="557"/>
        <v>100</v>
      </c>
      <c r="M533" s="27">
        <v>240</v>
      </c>
      <c r="N533" s="22" t="s">
        <v>100</v>
      </c>
      <c r="O533" s="27">
        <f t="shared" si="361"/>
        <v>12</v>
      </c>
      <c r="P533" s="22" t="s">
        <v>146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outlineLevel="1">
      <c r="A534" s="39"/>
      <c r="B534" s="5">
        <v>519</v>
      </c>
      <c r="C534" s="36" t="s">
        <v>96</v>
      </c>
      <c r="D534" s="36" t="s">
        <v>91</v>
      </c>
      <c r="E534" s="5">
        <v>1</v>
      </c>
      <c r="F534" s="5">
        <v>1</v>
      </c>
      <c r="G534" s="5" t="s">
        <v>55</v>
      </c>
      <c r="H534" s="5" t="str">
        <f t="shared" si="544"/>
        <v xml:space="preserve"> chatgpt plus 1 User 1 Month (한국남동발전 전용 가격)</v>
      </c>
      <c r="I534" s="6">
        <v>46200</v>
      </c>
      <c r="J534" s="21" t="str">
        <f t="shared" ref="J534:L534" si="558">C534</f>
        <v>chatgpt</v>
      </c>
      <c r="K534" s="21" t="str">
        <f t="shared" si="558"/>
        <v>plus</v>
      </c>
      <c r="L534" s="26">
        <f t="shared" si="558"/>
        <v>1</v>
      </c>
      <c r="M534" s="27">
        <v>240</v>
      </c>
      <c r="N534" s="22" t="s">
        <v>100</v>
      </c>
      <c r="O534" s="27">
        <f t="shared" si="361"/>
        <v>1</v>
      </c>
      <c r="P534" s="22" t="s">
        <v>146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outlineLevel="1">
      <c r="A535" s="39"/>
      <c r="B535" s="5">
        <v>520</v>
      </c>
      <c r="C535" s="36" t="s">
        <v>96</v>
      </c>
      <c r="D535" s="36" t="s">
        <v>91</v>
      </c>
      <c r="E535" s="5">
        <v>1</v>
      </c>
      <c r="F535" s="5">
        <v>1</v>
      </c>
      <c r="G535" s="5" t="s">
        <v>47</v>
      </c>
      <c r="H535" s="5" t="str">
        <f t="shared" si="544"/>
        <v xml:space="preserve"> chatgpt plus 1 User 1 Month (제주자치도청 전용 가격)</v>
      </c>
      <c r="I535" s="6">
        <v>52500</v>
      </c>
      <c r="J535" s="21" t="str">
        <f t="shared" ref="J535:L535" si="559">C535</f>
        <v>chatgpt</v>
      </c>
      <c r="K535" s="21" t="str">
        <f t="shared" si="559"/>
        <v>plus</v>
      </c>
      <c r="L535" s="26">
        <f t="shared" si="559"/>
        <v>1</v>
      </c>
      <c r="M535" s="27">
        <v>240</v>
      </c>
      <c r="N535" s="22" t="s">
        <v>100</v>
      </c>
      <c r="O535" s="27">
        <f t="shared" si="361"/>
        <v>1</v>
      </c>
      <c r="P535" s="22" t="s">
        <v>146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outlineLevel="1">
      <c r="A536" s="39"/>
      <c r="B536" s="5">
        <v>521</v>
      </c>
      <c r="C536" s="36" t="s">
        <v>89</v>
      </c>
      <c r="D536" s="36" t="s">
        <v>107</v>
      </c>
      <c r="E536" s="5">
        <v>100</v>
      </c>
      <c r="F536" s="5">
        <v>12</v>
      </c>
      <c r="G536" s="5" t="s">
        <v>50</v>
      </c>
      <c r="H536" s="5" t="str">
        <f t="shared" si="544"/>
        <v xml:space="preserve"> padlet school 100 User 12 Month (대구교육대학교 전용 가격)</v>
      </c>
      <c r="I536" s="6">
        <v>9900000</v>
      </c>
      <c r="J536" s="21" t="str">
        <f t="shared" ref="J536:L536" si="560">C536</f>
        <v>padlet</v>
      </c>
      <c r="K536" s="21" t="str">
        <f t="shared" si="560"/>
        <v>school</v>
      </c>
      <c r="L536" s="26">
        <f t="shared" si="560"/>
        <v>100</v>
      </c>
      <c r="M536" s="27">
        <v>240</v>
      </c>
      <c r="N536" s="22" t="s">
        <v>100</v>
      </c>
      <c r="O536" s="27">
        <f t="shared" si="361"/>
        <v>12</v>
      </c>
      <c r="P536" s="22" t="s">
        <v>146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outlineLevel="1">
      <c r="A537" s="39"/>
      <c r="B537" s="5">
        <v>522</v>
      </c>
      <c r="C537" s="36" t="s">
        <v>89</v>
      </c>
      <c r="D537" s="36" t="s">
        <v>107</v>
      </c>
      <c r="E537" s="5">
        <v>100</v>
      </c>
      <c r="F537" s="5">
        <v>12</v>
      </c>
      <c r="G537" s="5" t="s">
        <v>51</v>
      </c>
      <c r="H537" s="5" t="str">
        <f t="shared" si="544"/>
        <v xml:space="preserve"> padlet school 100 User 12 Month (대구교육대학교 연장 가격)</v>
      </c>
      <c r="I537" s="6">
        <v>14850000</v>
      </c>
      <c r="J537" s="21" t="str">
        <f t="shared" ref="J537:L537" si="561">C537</f>
        <v>padlet</v>
      </c>
      <c r="K537" s="21" t="str">
        <f t="shared" si="561"/>
        <v>school</v>
      </c>
      <c r="L537" s="26">
        <f t="shared" si="561"/>
        <v>100</v>
      </c>
      <c r="M537" s="27">
        <v>240</v>
      </c>
      <c r="N537" s="22" t="s">
        <v>100</v>
      </c>
      <c r="O537" s="27">
        <f t="shared" si="361"/>
        <v>12</v>
      </c>
      <c r="P537" s="22" t="s">
        <v>146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outlineLevel="1">
      <c r="A538" s="39"/>
      <c r="B538" s="5">
        <v>523</v>
      </c>
      <c r="C538" s="36" t="s">
        <v>52</v>
      </c>
      <c r="D538" s="36" t="s">
        <v>111</v>
      </c>
      <c r="E538" s="5">
        <v>1</v>
      </c>
      <c r="F538" s="5">
        <v>12</v>
      </c>
      <c r="G538" s="5"/>
      <c r="H538" s="5" t="str">
        <f t="shared" si="544"/>
        <v xml:space="preserve"> book_creator premium 1 User 12 Month </v>
      </c>
      <c r="I538" s="30">
        <v>160000</v>
      </c>
      <c r="J538" s="21" t="str">
        <f t="shared" ref="J538:L538" si="562">C538</f>
        <v>book_creator</v>
      </c>
      <c r="K538" s="21" t="str">
        <f t="shared" si="562"/>
        <v>premium</v>
      </c>
      <c r="L538" s="26">
        <f t="shared" si="562"/>
        <v>1</v>
      </c>
      <c r="M538" s="27">
        <v>240</v>
      </c>
      <c r="N538" s="22" t="s">
        <v>100</v>
      </c>
      <c r="O538" s="27">
        <f t="shared" si="361"/>
        <v>12</v>
      </c>
      <c r="P538" s="22" t="s">
        <v>146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outlineLevel="1">
      <c r="A539" s="39"/>
      <c r="B539" s="5">
        <v>524</v>
      </c>
      <c r="C539" s="36" t="s">
        <v>96</v>
      </c>
      <c r="D539" s="36" t="s">
        <v>91</v>
      </c>
      <c r="E539" s="5">
        <v>1</v>
      </c>
      <c r="F539" s="5">
        <v>12</v>
      </c>
      <c r="G539" s="5" t="s">
        <v>39</v>
      </c>
      <c r="H539" s="5" t="str">
        <f t="shared" si="544"/>
        <v xml:space="preserve"> chatgpt plus 1 User 12 Month (아라정보기술 전용 가격)</v>
      </c>
      <c r="I539" s="30">
        <v>633800</v>
      </c>
      <c r="J539" s="21" t="str">
        <f t="shared" ref="J539:L539" si="563">C539</f>
        <v>chatgpt</v>
      </c>
      <c r="K539" s="21" t="str">
        <f t="shared" si="563"/>
        <v>plus</v>
      </c>
      <c r="L539" s="26">
        <f t="shared" si="563"/>
        <v>1</v>
      </c>
      <c r="M539" s="27">
        <v>240</v>
      </c>
      <c r="N539" s="22" t="s">
        <v>100</v>
      </c>
      <c r="O539" s="27">
        <f t="shared" si="361"/>
        <v>12</v>
      </c>
      <c r="P539" s="22" t="s">
        <v>146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5">
        <v>525</v>
      </c>
      <c r="C540" s="17" t="s">
        <v>237</v>
      </c>
      <c r="D540" s="18" t="s">
        <v>213</v>
      </c>
      <c r="E540" s="18">
        <v>1</v>
      </c>
      <c r="F540" s="18">
        <v>6</v>
      </c>
      <c r="G540" s="20"/>
      <c r="H540" s="5" t="str">
        <f t="shared" si="544"/>
        <v xml:space="preserve"> mizou individual 1 User 6 Month </v>
      </c>
      <c r="I540" s="19">
        <v>199000</v>
      </c>
      <c r="J540" s="21" t="str">
        <f t="shared" ref="J540:L540" si="564">C540</f>
        <v>mizou</v>
      </c>
      <c r="K540" s="21" t="str">
        <f t="shared" si="564"/>
        <v>individual</v>
      </c>
      <c r="L540" s="21">
        <f t="shared" si="564"/>
        <v>1</v>
      </c>
      <c r="M540" s="22">
        <v>15</v>
      </c>
      <c r="N540" s="22" t="str">
        <f t="shared" ref="N540:N549" si="565">IF(F540=12,"yearly","monthly")</f>
        <v>monthly</v>
      </c>
      <c r="O540" s="22">
        <f t="shared" si="361"/>
        <v>6</v>
      </c>
      <c r="P540" s="22" t="s">
        <v>146</v>
      </c>
      <c r="Q540" s="31">
        <v>45440</v>
      </c>
      <c r="R540" s="12" t="s">
        <v>9</v>
      </c>
      <c r="S540" s="1"/>
      <c r="T540" s="1"/>
      <c r="U540" s="1"/>
      <c r="V540" s="1" t="s">
        <v>238</v>
      </c>
      <c r="W540" s="1"/>
      <c r="X540" s="1" t="s">
        <v>155</v>
      </c>
      <c r="Y540" s="1"/>
      <c r="Z540" s="1"/>
      <c r="AA540" s="1"/>
    </row>
    <row r="541" spans="1:27" ht="16.5" customHeight="1">
      <c r="A541" s="1"/>
      <c r="B541" s="5">
        <v>526</v>
      </c>
      <c r="C541" s="17" t="s">
        <v>237</v>
      </c>
      <c r="D541" s="18" t="s">
        <v>213</v>
      </c>
      <c r="E541" s="18">
        <v>1</v>
      </c>
      <c r="F541" s="18">
        <v>12</v>
      </c>
      <c r="G541" s="20"/>
      <c r="H541" s="5" t="str">
        <f t="shared" si="544"/>
        <v xml:space="preserve"> mizou individual 1 User 12 Month </v>
      </c>
      <c r="I541" s="19">
        <v>359000</v>
      </c>
      <c r="J541" s="21" t="str">
        <f t="shared" ref="J541:L541" si="566">C541</f>
        <v>mizou</v>
      </c>
      <c r="K541" s="21" t="str">
        <f t="shared" si="566"/>
        <v>individual</v>
      </c>
      <c r="L541" s="21">
        <f t="shared" si="566"/>
        <v>1</v>
      </c>
      <c r="M541" s="5">
        <f>12.9*12</f>
        <v>154.80000000000001</v>
      </c>
      <c r="N541" s="22" t="str">
        <f t="shared" si="565"/>
        <v>yearly</v>
      </c>
      <c r="O541" s="22">
        <f t="shared" si="361"/>
        <v>12</v>
      </c>
      <c r="P541" s="22" t="s">
        <v>146</v>
      </c>
      <c r="Q541" s="31">
        <v>45440</v>
      </c>
      <c r="R541" s="12" t="s">
        <v>9</v>
      </c>
      <c r="S541" s="1"/>
      <c r="T541" s="1"/>
      <c r="U541" s="1"/>
      <c r="V541" s="1" t="s">
        <v>238</v>
      </c>
      <c r="W541" s="1"/>
      <c r="X541" s="1" t="s">
        <v>155</v>
      </c>
      <c r="Y541" s="1"/>
      <c r="Z541" s="1"/>
      <c r="AA541" s="1"/>
    </row>
    <row r="542" spans="1:27" ht="16.5" customHeight="1">
      <c r="A542" s="1"/>
      <c r="B542" s="5">
        <v>527</v>
      </c>
      <c r="C542" s="17" t="s">
        <v>237</v>
      </c>
      <c r="D542" s="18" t="s">
        <v>85</v>
      </c>
      <c r="E542" s="18">
        <v>2</v>
      </c>
      <c r="F542" s="18">
        <v>12</v>
      </c>
      <c r="G542" s="20" t="s">
        <v>57</v>
      </c>
      <c r="H542" s="5" t="str">
        <f t="shared" si="544"/>
        <v xml:space="preserve"> mizou team 2 User 12 Month (최소2인부터구매가능)</v>
      </c>
      <c r="I542" s="19">
        <v>790000</v>
      </c>
      <c r="J542" s="21" t="str">
        <f t="shared" ref="J542:L542" si="567">C542</f>
        <v>mizou</v>
      </c>
      <c r="K542" s="21" t="str">
        <f t="shared" si="567"/>
        <v>team</v>
      </c>
      <c r="L542" s="21">
        <f t="shared" si="567"/>
        <v>2</v>
      </c>
      <c r="M542" s="22">
        <v>31.8</v>
      </c>
      <c r="N542" s="22" t="str">
        <f t="shared" si="565"/>
        <v>yearly</v>
      </c>
      <c r="O542" s="22">
        <f t="shared" si="361"/>
        <v>12</v>
      </c>
      <c r="P542" s="22" t="s">
        <v>146</v>
      </c>
      <c r="Q542" s="31">
        <v>45440</v>
      </c>
      <c r="R542" s="12" t="s">
        <v>9</v>
      </c>
      <c r="S542" s="1"/>
      <c r="T542" s="1"/>
      <c r="U542" s="1"/>
      <c r="V542" s="1" t="s">
        <v>238</v>
      </c>
      <c r="W542" s="1"/>
      <c r="X542" s="1" t="s">
        <v>155</v>
      </c>
      <c r="Y542" s="1"/>
      <c r="Z542" s="1"/>
      <c r="AA542" s="1"/>
    </row>
    <row r="543" spans="1:27" ht="16.5" customHeight="1">
      <c r="A543" s="1"/>
      <c r="B543" s="5">
        <v>528</v>
      </c>
      <c r="C543" s="17" t="s">
        <v>237</v>
      </c>
      <c r="D543" s="18" t="s">
        <v>85</v>
      </c>
      <c r="E543" s="18">
        <v>3</v>
      </c>
      <c r="F543" s="18">
        <v>12</v>
      </c>
      <c r="G543" s="20" t="s">
        <v>57</v>
      </c>
      <c r="H543" s="5" t="str">
        <f t="shared" si="544"/>
        <v xml:space="preserve"> mizou team 3 User 12 Month (최소2인부터구매가능)</v>
      </c>
      <c r="I543" s="19">
        <f>790000+I542*0.5</f>
        <v>1185000</v>
      </c>
      <c r="J543" s="21" t="str">
        <f t="shared" ref="J543:L543" si="568">C543</f>
        <v>mizou</v>
      </c>
      <c r="K543" s="21" t="str">
        <f t="shared" si="568"/>
        <v>team</v>
      </c>
      <c r="L543" s="21">
        <f t="shared" si="568"/>
        <v>3</v>
      </c>
      <c r="M543" s="22">
        <f>M542*1.5</f>
        <v>47.7</v>
      </c>
      <c r="N543" s="22" t="str">
        <f t="shared" si="565"/>
        <v>yearly</v>
      </c>
      <c r="O543" s="22">
        <f t="shared" si="361"/>
        <v>12</v>
      </c>
      <c r="P543" s="22" t="s">
        <v>146</v>
      </c>
      <c r="Q543" s="31">
        <v>45440</v>
      </c>
      <c r="R543" s="12" t="s">
        <v>9</v>
      </c>
      <c r="S543" s="1"/>
      <c r="T543" s="1"/>
      <c r="U543" s="1"/>
      <c r="V543" s="1" t="s">
        <v>238</v>
      </c>
      <c r="W543" s="1"/>
      <c r="X543" s="1" t="s">
        <v>155</v>
      </c>
      <c r="Y543" s="1"/>
      <c r="Z543" s="1"/>
      <c r="AA543" s="1"/>
    </row>
    <row r="544" spans="1:27" ht="16.5" customHeight="1">
      <c r="A544" s="1"/>
      <c r="B544" s="18">
        <v>529</v>
      </c>
      <c r="C544" s="17" t="s">
        <v>212</v>
      </c>
      <c r="D544" s="18" t="s">
        <v>44</v>
      </c>
      <c r="E544" s="18">
        <v>1</v>
      </c>
      <c r="F544" s="18">
        <v>12</v>
      </c>
      <c r="G544" s="20"/>
      <c r="H544" s="5" t="str">
        <f t="shared" si="544"/>
        <v xml:space="preserve"> pear_deck teacher_premium 1 User 12 Month </v>
      </c>
      <c r="I544" s="19">
        <f>1400*125*1.7</f>
        <v>297500</v>
      </c>
      <c r="J544" s="21" t="str">
        <f t="shared" ref="J544:L544" si="569">C544</f>
        <v>pear_deck</v>
      </c>
      <c r="K544" s="21" t="str">
        <f t="shared" si="569"/>
        <v>teacher_premium</v>
      </c>
      <c r="L544" s="21">
        <f t="shared" si="569"/>
        <v>1</v>
      </c>
      <c r="M544" s="22">
        <v>125</v>
      </c>
      <c r="N544" s="22" t="str">
        <f t="shared" si="565"/>
        <v>yearly</v>
      </c>
      <c r="O544" s="22">
        <f t="shared" si="361"/>
        <v>12</v>
      </c>
      <c r="P544" s="22" t="s">
        <v>146</v>
      </c>
      <c r="Q544" s="31">
        <v>45440</v>
      </c>
      <c r="R544" s="12" t="s">
        <v>128</v>
      </c>
      <c r="S544" s="1"/>
      <c r="T544" s="1"/>
      <c r="U544" s="1"/>
      <c r="V544" s="1" t="s">
        <v>240</v>
      </c>
      <c r="W544" s="1"/>
      <c r="X544" s="1"/>
      <c r="Y544" s="1"/>
      <c r="Z544" s="1"/>
      <c r="AA544" s="1"/>
    </row>
    <row r="545" spans="1:27" ht="16.5" customHeight="1">
      <c r="A545" s="1"/>
      <c r="B545" s="18">
        <v>530</v>
      </c>
      <c r="C545" s="17" t="s">
        <v>236</v>
      </c>
      <c r="D545" s="18" t="s">
        <v>43</v>
      </c>
      <c r="E545" s="18">
        <v>1</v>
      </c>
      <c r="F545" s="18">
        <v>12</v>
      </c>
      <c r="G545" s="20"/>
      <c r="H545" s="5" t="str">
        <f t="shared" si="544"/>
        <v xml:space="preserve"> quizizz individual_plan 1 User 12 Month </v>
      </c>
      <c r="I545" s="18">
        <v>229000</v>
      </c>
      <c r="J545" s="21" t="str">
        <f t="shared" ref="J545:K545" si="570">C545</f>
        <v>quizizz</v>
      </c>
      <c r="K545" s="21" t="str">
        <f t="shared" si="570"/>
        <v>individual_plan</v>
      </c>
      <c r="L545" s="24">
        <v>1</v>
      </c>
      <c r="M545" s="24">
        <v>96</v>
      </c>
      <c r="N545" s="22" t="str">
        <f t="shared" si="565"/>
        <v>yearly</v>
      </c>
      <c r="O545" s="22">
        <f t="shared" si="361"/>
        <v>12</v>
      </c>
      <c r="P545" s="22" t="s">
        <v>146</v>
      </c>
      <c r="Q545" s="28">
        <v>45446</v>
      </c>
      <c r="R545" s="12" t="s">
        <v>229</v>
      </c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8">
        <v>531</v>
      </c>
      <c r="C546" s="17" t="s">
        <v>239</v>
      </c>
      <c r="D546" s="18" t="s">
        <v>91</v>
      </c>
      <c r="E546" s="18">
        <v>1</v>
      </c>
      <c r="F546" s="18">
        <v>12</v>
      </c>
      <c r="G546" s="20"/>
      <c r="H546" s="5" t="str">
        <f t="shared" si="544"/>
        <v xml:space="preserve"> spatial plus 1 User 12 Month </v>
      </c>
      <c r="I546" s="18">
        <v>534600</v>
      </c>
      <c r="J546" s="21" t="str">
        <f t="shared" ref="J546:K546" si="571">C546</f>
        <v>spatial</v>
      </c>
      <c r="K546" s="21" t="str">
        <f t="shared" si="571"/>
        <v>plus</v>
      </c>
      <c r="L546" s="24">
        <v>1</v>
      </c>
      <c r="M546" s="24">
        <v>240</v>
      </c>
      <c r="N546" s="22" t="str">
        <f t="shared" si="565"/>
        <v>yearly</v>
      </c>
      <c r="O546" s="22">
        <f t="shared" si="361"/>
        <v>12</v>
      </c>
      <c r="P546" s="22" t="s">
        <v>146</v>
      </c>
      <c r="Q546" s="31">
        <v>45446</v>
      </c>
      <c r="R546" s="12" t="s">
        <v>156</v>
      </c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32">
        <v>532</v>
      </c>
      <c r="C547" s="40" t="s">
        <v>34</v>
      </c>
      <c r="D547" s="32" t="s">
        <v>234</v>
      </c>
      <c r="E547" s="32">
        <v>1</v>
      </c>
      <c r="F547" s="32">
        <v>12</v>
      </c>
      <c r="G547" s="41"/>
      <c r="H547" s="5" t="str">
        <f t="shared" si="544"/>
        <v xml:space="preserve"> video_scribe annual 1 User 12 Month </v>
      </c>
      <c r="I547" s="18">
        <v>399000</v>
      </c>
      <c r="J547" s="21" t="str">
        <f t="shared" ref="J547:K547" si="572">C547</f>
        <v>video_scribe</v>
      </c>
      <c r="K547" s="21" t="str">
        <f t="shared" si="572"/>
        <v>annual</v>
      </c>
      <c r="L547" s="24">
        <v>1</v>
      </c>
      <c r="M547" s="24">
        <v>250000</v>
      </c>
      <c r="N547" s="22" t="str">
        <f t="shared" si="565"/>
        <v>yearly</v>
      </c>
      <c r="O547" s="22">
        <f t="shared" si="361"/>
        <v>12</v>
      </c>
      <c r="P547" s="22" t="s">
        <v>144</v>
      </c>
      <c r="Q547" s="31">
        <v>45446</v>
      </c>
      <c r="R547" s="12" t="s">
        <v>134</v>
      </c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32">
        <v>533</v>
      </c>
      <c r="C548" s="40" t="s">
        <v>233</v>
      </c>
      <c r="D548" s="32" t="s">
        <v>148</v>
      </c>
      <c r="E548" s="32">
        <v>1</v>
      </c>
      <c r="F548" s="32">
        <v>12</v>
      </c>
      <c r="G548" s="41"/>
      <c r="H548" s="5" t="str">
        <f t="shared" si="544"/>
        <v xml:space="preserve"> tooning pro 1 User 12 Month </v>
      </c>
      <c r="I548" s="18">
        <v>249000</v>
      </c>
      <c r="J548" s="21" t="str">
        <f t="shared" ref="J548:K548" si="573">C548</f>
        <v>tooning</v>
      </c>
      <c r="K548" s="21" t="str">
        <f t="shared" si="573"/>
        <v>pro</v>
      </c>
      <c r="L548" s="1">
        <v>1</v>
      </c>
      <c r="M548" s="1">
        <v>144000</v>
      </c>
      <c r="N548" s="22" t="str">
        <f t="shared" si="565"/>
        <v>yearly</v>
      </c>
      <c r="O548" s="22">
        <f t="shared" si="361"/>
        <v>12</v>
      </c>
      <c r="P548" s="22" t="s">
        <v>144</v>
      </c>
      <c r="Q548" s="31">
        <v>45446</v>
      </c>
      <c r="R548" s="12" t="s">
        <v>150</v>
      </c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32">
        <v>534</v>
      </c>
      <c r="C549" s="40" t="s">
        <v>232</v>
      </c>
      <c r="D549" s="32" t="s">
        <v>56</v>
      </c>
      <c r="E549" s="32">
        <v>1</v>
      </c>
      <c r="F549" s="32">
        <v>12</v>
      </c>
      <c r="G549" s="41"/>
      <c r="H549" s="5" t="str">
        <f t="shared" si="544"/>
        <v xml:space="preserve"> figma professional 1 User 12 Month </v>
      </c>
      <c r="I549" s="18">
        <v>319000</v>
      </c>
      <c r="J549" s="21" t="str">
        <f t="shared" ref="J549:K549" si="574">C549</f>
        <v>figma</v>
      </c>
      <c r="K549" s="21" t="str">
        <f t="shared" si="574"/>
        <v>professional</v>
      </c>
      <c r="L549" s="1">
        <v>1</v>
      </c>
      <c r="M549" s="1">
        <v>144</v>
      </c>
      <c r="N549" s="22" t="str">
        <f t="shared" si="565"/>
        <v>yearly</v>
      </c>
      <c r="O549" s="22">
        <f t="shared" si="361"/>
        <v>12</v>
      </c>
      <c r="P549" s="22" t="s">
        <v>146</v>
      </c>
      <c r="Q549" s="31">
        <v>45447</v>
      </c>
      <c r="R549" s="12" t="s">
        <v>150</v>
      </c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32"/>
      <c r="C550" s="40"/>
      <c r="D550" s="32"/>
      <c r="E550" s="32"/>
      <c r="F550" s="32"/>
      <c r="G550" s="41"/>
      <c r="H550" s="32"/>
      <c r="I550" s="3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32"/>
      <c r="C551" s="40"/>
      <c r="D551" s="32"/>
      <c r="E551" s="32"/>
      <c r="F551" s="32"/>
      <c r="G551" s="41"/>
      <c r="H551" s="32"/>
      <c r="I551" s="3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32"/>
      <c r="C552" s="40"/>
      <c r="D552" s="32"/>
      <c r="E552" s="32"/>
      <c r="F552" s="32"/>
      <c r="G552" s="41"/>
      <c r="H552" s="32"/>
      <c r="I552" s="3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32"/>
      <c r="C553" s="40"/>
      <c r="D553" s="32"/>
      <c r="E553" s="32"/>
      <c r="F553" s="32"/>
      <c r="G553" s="41"/>
      <c r="H553" s="32"/>
      <c r="I553" s="3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32"/>
      <c r="C554" s="40"/>
      <c r="D554" s="32"/>
      <c r="E554" s="32"/>
      <c r="F554" s="32"/>
      <c r="G554" s="41"/>
      <c r="H554" s="32"/>
      <c r="I554" s="3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32"/>
      <c r="C555" s="40"/>
      <c r="D555" s="32"/>
      <c r="E555" s="32"/>
      <c r="F555" s="32"/>
      <c r="G555" s="41"/>
      <c r="H555" s="32"/>
      <c r="I555" s="3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32"/>
      <c r="C556" s="40"/>
      <c r="D556" s="32"/>
      <c r="E556" s="32"/>
      <c r="F556" s="32"/>
      <c r="G556" s="41"/>
      <c r="H556" s="32"/>
      <c r="I556" s="3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32"/>
      <c r="C557" s="40"/>
      <c r="D557" s="32"/>
      <c r="E557" s="32"/>
      <c r="F557" s="32"/>
      <c r="G557" s="41"/>
      <c r="H557" s="32"/>
      <c r="I557" s="3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32"/>
      <c r="C558" s="40"/>
      <c r="D558" s="32"/>
      <c r="E558" s="32"/>
      <c r="F558" s="32"/>
      <c r="G558" s="41"/>
      <c r="H558" s="32"/>
      <c r="I558" s="3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32"/>
      <c r="C559" s="40"/>
      <c r="D559" s="32"/>
      <c r="E559" s="32"/>
      <c r="F559" s="32"/>
      <c r="G559" s="41"/>
      <c r="H559" s="32"/>
      <c r="I559" s="3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32"/>
      <c r="C560" s="40"/>
      <c r="D560" s="32"/>
      <c r="E560" s="32"/>
      <c r="F560" s="32"/>
      <c r="G560" s="41"/>
      <c r="H560" s="32"/>
      <c r="I560" s="3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32"/>
      <c r="C561" s="40"/>
      <c r="D561" s="32"/>
      <c r="E561" s="32"/>
      <c r="F561" s="32"/>
      <c r="G561" s="41"/>
      <c r="H561" s="32"/>
      <c r="I561" s="3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32"/>
      <c r="C562" s="40"/>
      <c r="D562" s="32"/>
      <c r="E562" s="32"/>
      <c r="F562" s="32"/>
      <c r="G562" s="41"/>
      <c r="H562" s="32"/>
      <c r="I562" s="3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32"/>
      <c r="C563" s="40"/>
      <c r="D563" s="32"/>
      <c r="E563" s="32"/>
      <c r="F563" s="32"/>
      <c r="G563" s="41"/>
      <c r="H563" s="32"/>
      <c r="I563" s="3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32"/>
      <c r="C564" s="40"/>
      <c r="D564" s="32"/>
      <c r="E564" s="32"/>
      <c r="F564" s="32"/>
      <c r="G564" s="41"/>
      <c r="H564" s="32"/>
      <c r="I564" s="3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32"/>
      <c r="C565" s="40"/>
      <c r="D565" s="32"/>
      <c r="E565" s="32"/>
      <c r="F565" s="32"/>
      <c r="G565" s="41"/>
      <c r="H565" s="32"/>
      <c r="I565" s="3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32"/>
      <c r="C566" s="40"/>
      <c r="D566" s="32"/>
      <c r="E566" s="32"/>
      <c r="F566" s="32"/>
      <c r="G566" s="41"/>
      <c r="H566" s="32"/>
      <c r="I566" s="3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32"/>
      <c r="C567" s="40"/>
      <c r="D567" s="32"/>
      <c r="E567" s="32"/>
      <c r="F567" s="32"/>
      <c r="G567" s="41"/>
      <c r="H567" s="32"/>
      <c r="I567" s="3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32"/>
      <c r="C568" s="40"/>
      <c r="D568" s="32"/>
      <c r="E568" s="32"/>
      <c r="F568" s="32"/>
      <c r="G568" s="41"/>
      <c r="H568" s="32"/>
      <c r="I568" s="3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32"/>
      <c r="C569" s="40"/>
      <c r="D569" s="32"/>
      <c r="E569" s="32"/>
      <c r="F569" s="32"/>
      <c r="G569" s="41"/>
      <c r="H569" s="32"/>
      <c r="I569" s="3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32"/>
      <c r="C570" s="40"/>
      <c r="D570" s="32"/>
      <c r="E570" s="32"/>
      <c r="F570" s="32"/>
      <c r="G570" s="41"/>
      <c r="H570" s="32"/>
      <c r="I570" s="3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32"/>
      <c r="C571" s="40"/>
      <c r="D571" s="32"/>
      <c r="E571" s="32"/>
      <c r="F571" s="32"/>
      <c r="G571" s="41"/>
      <c r="H571" s="32"/>
      <c r="I571" s="3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32"/>
      <c r="C572" s="40"/>
      <c r="D572" s="32"/>
      <c r="E572" s="32"/>
      <c r="F572" s="32"/>
      <c r="G572" s="41"/>
      <c r="H572" s="32"/>
      <c r="I572" s="3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32"/>
      <c r="C573" s="40"/>
      <c r="D573" s="32"/>
      <c r="E573" s="32"/>
      <c r="F573" s="32"/>
      <c r="G573" s="41"/>
      <c r="H573" s="32"/>
      <c r="I573" s="3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32"/>
      <c r="C574" s="40"/>
      <c r="D574" s="32"/>
      <c r="E574" s="32"/>
      <c r="F574" s="32"/>
      <c r="G574" s="41"/>
      <c r="H574" s="32"/>
      <c r="I574" s="3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32"/>
      <c r="C575" s="40"/>
      <c r="D575" s="32"/>
      <c r="E575" s="32"/>
      <c r="F575" s="32"/>
      <c r="G575" s="41"/>
      <c r="H575" s="32"/>
      <c r="I575" s="3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32"/>
      <c r="C576" s="40"/>
      <c r="D576" s="32"/>
      <c r="E576" s="32"/>
      <c r="F576" s="32"/>
      <c r="G576" s="41"/>
      <c r="H576" s="32"/>
      <c r="I576" s="3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32"/>
      <c r="C577" s="40"/>
      <c r="D577" s="32"/>
      <c r="E577" s="32"/>
      <c r="F577" s="32"/>
      <c r="G577" s="41"/>
      <c r="H577" s="32"/>
      <c r="I577" s="3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32"/>
      <c r="C578" s="40"/>
      <c r="D578" s="32"/>
      <c r="E578" s="32"/>
      <c r="F578" s="32"/>
      <c r="G578" s="41"/>
      <c r="H578" s="32"/>
      <c r="I578" s="3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32"/>
      <c r="C579" s="40"/>
      <c r="D579" s="32"/>
      <c r="E579" s="32"/>
      <c r="F579" s="32"/>
      <c r="G579" s="41"/>
      <c r="H579" s="32"/>
      <c r="I579" s="3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32"/>
      <c r="C580" s="40"/>
      <c r="D580" s="32"/>
      <c r="E580" s="32"/>
      <c r="F580" s="32"/>
      <c r="G580" s="41"/>
      <c r="H580" s="32"/>
      <c r="I580" s="3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32"/>
      <c r="C581" s="40"/>
      <c r="D581" s="32"/>
      <c r="E581" s="32"/>
      <c r="F581" s="32"/>
      <c r="G581" s="41"/>
      <c r="H581" s="32"/>
      <c r="I581" s="3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32"/>
      <c r="C582" s="40"/>
      <c r="D582" s="32"/>
      <c r="E582" s="32"/>
      <c r="F582" s="32"/>
      <c r="G582" s="41"/>
      <c r="H582" s="32"/>
      <c r="I582" s="3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32"/>
      <c r="C583" s="40"/>
      <c r="D583" s="32"/>
      <c r="E583" s="32"/>
      <c r="F583" s="32"/>
      <c r="G583" s="41"/>
      <c r="H583" s="32"/>
      <c r="I583" s="3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32"/>
      <c r="C584" s="40"/>
      <c r="D584" s="32"/>
      <c r="E584" s="32"/>
      <c r="F584" s="32"/>
      <c r="G584" s="41"/>
      <c r="H584" s="32"/>
      <c r="I584" s="3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32"/>
      <c r="C585" s="40"/>
      <c r="D585" s="32"/>
      <c r="E585" s="32"/>
      <c r="F585" s="32"/>
      <c r="G585" s="41"/>
      <c r="H585" s="32"/>
      <c r="I585" s="3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32"/>
      <c r="C586" s="40"/>
      <c r="D586" s="32"/>
      <c r="E586" s="32"/>
      <c r="F586" s="32"/>
      <c r="G586" s="41"/>
      <c r="H586" s="32"/>
      <c r="I586" s="3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32"/>
      <c r="C587" s="40"/>
      <c r="D587" s="32"/>
      <c r="E587" s="32"/>
      <c r="F587" s="32"/>
      <c r="G587" s="41"/>
      <c r="H587" s="32"/>
      <c r="I587" s="3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32"/>
      <c r="C588" s="40"/>
      <c r="D588" s="32"/>
      <c r="E588" s="32"/>
      <c r="F588" s="32"/>
      <c r="G588" s="41"/>
      <c r="H588" s="32"/>
      <c r="I588" s="3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32"/>
      <c r="C589" s="40"/>
      <c r="D589" s="32"/>
      <c r="E589" s="32"/>
      <c r="F589" s="32"/>
      <c r="G589" s="41"/>
      <c r="H589" s="32"/>
      <c r="I589" s="3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32"/>
      <c r="C590" s="40"/>
      <c r="D590" s="32"/>
      <c r="E590" s="32"/>
      <c r="F590" s="32"/>
      <c r="G590" s="41"/>
      <c r="H590" s="32"/>
      <c r="I590" s="3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32"/>
      <c r="C591" s="40"/>
      <c r="D591" s="32"/>
      <c r="E591" s="32"/>
      <c r="F591" s="32"/>
      <c r="G591" s="41"/>
      <c r="H591" s="32"/>
      <c r="I591" s="3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32"/>
      <c r="C592" s="40"/>
      <c r="D592" s="32"/>
      <c r="E592" s="32"/>
      <c r="F592" s="32"/>
      <c r="G592" s="41"/>
      <c r="H592" s="32"/>
      <c r="I592" s="3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32"/>
      <c r="C593" s="40"/>
      <c r="D593" s="32"/>
      <c r="E593" s="32"/>
      <c r="F593" s="32"/>
      <c r="G593" s="41"/>
      <c r="H593" s="32"/>
      <c r="I593" s="3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32"/>
      <c r="C594" s="40"/>
      <c r="D594" s="32"/>
      <c r="E594" s="32"/>
      <c r="F594" s="32"/>
      <c r="G594" s="41"/>
      <c r="H594" s="32"/>
      <c r="I594" s="3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32"/>
      <c r="C595" s="40"/>
      <c r="D595" s="32"/>
      <c r="E595" s="32"/>
      <c r="F595" s="32"/>
      <c r="G595" s="41"/>
      <c r="H595" s="32"/>
      <c r="I595" s="3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32"/>
      <c r="C596" s="40"/>
      <c r="D596" s="32"/>
      <c r="E596" s="32"/>
      <c r="F596" s="32"/>
      <c r="G596" s="41"/>
      <c r="H596" s="32"/>
      <c r="I596" s="3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32"/>
      <c r="C597" s="40"/>
      <c r="D597" s="32"/>
      <c r="E597" s="32"/>
      <c r="F597" s="32"/>
      <c r="G597" s="41"/>
      <c r="H597" s="32"/>
      <c r="I597" s="3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32"/>
      <c r="C598" s="40"/>
      <c r="D598" s="32"/>
      <c r="E598" s="32"/>
      <c r="F598" s="32"/>
      <c r="G598" s="41"/>
      <c r="H598" s="32"/>
      <c r="I598" s="3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32"/>
      <c r="C599" s="40"/>
      <c r="D599" s="32"/>
      <c r="E599" s="32"/>
      <c r="F599" s="32"/>
      <c r="G599" s="41"/>
      <c r="H599" s="32"/>
      <c r="I599" s="3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32"/>
      <c r="C600" s="40"/>
      <c r="D600" s="32"/>
      <c r="E600" s="32"/>
      <c r="F600" s="32"/>
      <c r="G600" s="41"/>
      <c r="H600" s="32"/>
      <c r="I600" s="3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32"/>
      <c r="C601" s="40"/>
      <c r="D601" s="32"/>
      <c r="E601" s="32"/>
      <c r="F601" s="32"/>
      <c r="G601" s="41"/>
      <c r="H601" s="32"/>
      <c r="I601" s="3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32"/>
      <c r="C602" s="40"/>
      <c r="D602" s="32"/>
      <c r="E602" s="32"/>
      <c r="F602" s="32"/>
      <c r="G602" s="41"/>
      <c r="H602" s="32"/>
      <c r="I602" s="3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32"/>
      <c r="C603" s="40"/>
      <c r="D603" s="32"/>
      <c r="E603" s="32"/>
      <c r="F603" s="32"/>
      <c r="G603" s="41"/>
      <c r="H603" s="32"/>
      <c r="I603" s="3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32"/>
      <c r="C604" s="40"/>
      <c r="D604" s="32"/>
      <c r="E604" s="32"/>
      <c r="F604" s="32"/>
      <c r="G604" s="41"/>
      <c r="H604" s="32"/>
      <c r="I604" s="3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32"/>
      <c r="C605" s="40"/>
      <c r="D605" s="32"/>
      <c r="E605" s="32"/>
      <c r="F605" s="32"/>
      <c r="G605" s="41"/>
      <c r="H605" s="32"/>
      <c r="I605" s="3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32"/>
      <c r="C606" s="40"/>
      <c r="D606" s="32"/>
      <c r="E606" s="32"/>
      <c r="F606" s="32"/>
      <c r="G606" s="41"/>
      <c r="H606" s="32"/>
      <c r="I606" s="3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32"/>
      <c r="C607" s="40"/>
      <c r="D607" s="32"/>
      <c r="E607" s="32"/>
      <c r="F607" s="32"/>
      <c r="G607" s="41"/>
      <c r="H607" s="32"/>
      <c r="I607" s="3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32"/>
      <c r="C608" s="40"/>
      <c r="D608" s="32"/>
      <c r="E608" s="32"/>
      <c r="F608" s="32"/>
      <c r="G608" s="41"/>
      <c r="H608" s="32"/>
      <c r="I608" s="3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32"/>
      <c r="C609" s="40"/>
      <c r="D609" s="32"/>
      <c r="E609" s="32"/>
      <c r="F609" s="32"/>
      <c r="G609" s="41"/>
      <c r="H609" s="32"/>
      <c r="I609" s="3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32"/>
      <c r="C610" s="40"/>
      <c r="D610" s="32"/>
      <c r="E610" s="32"/>
      <c r="F610" s="32"/>
      <c r="G610" s="41"/>
      <c r="H610" s="32"/>
      <c r="I610" s="3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32"/>
      <c r="C611" s="40"/>
      <c r="D611" s="32"/>
      <c r="E611" s="32"/>
      <c r="F611" s="32"/>
      <c r="G611" s="41"/>
      <c r="H611" s="32"/>
      <c r="I611" s="3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32"/>
      <c r="C612" s="40"/>
      <c r="D612" s="32"/>
      <c r="E612" s="32"/>
      <c r="F612" s="32"/>
      <c r="G612" s="41"/>
      <c r="H612" s="32"/>
      <c r="I612" s="3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32"/>
      <c r="C613" s="40"/>
      <c r="D613" s="32"/>
      <c r="E613" s="32"/>
      <c r="F613" s="32"/>
      <c r="G613" s="41"/>
      <c r="H613" s="32"/>
      <c r="I613" s="3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32"/>
      <c r="C614" s="40"/>
      <c r="D614" s="32"/>
      <c r="E614" s="32"/>
      <c r="F614" s="32"/>
      <c r="G614" s="41"/>
      <c r="H614" s="32"/>
      <c r="I614" s="3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32"/>
      <c r="C615" s="40"/>
      <c r="D615" s="32"/>
      <c r="E615" s="32"/>
      <c r="F615" s="32"/>
      <c r="G615" s="41"/>
      <c r="H615" s="32"/>
      <c r="I615" s="3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32"/>
      <c r="C616" s="40"/>
      <c r="D616" s="32"/>
      <c r="E616" s="32"/>
      <c r="F616" s="32"/>
      <c r="G616" s="41"/>
      <c r="H616" s="32"/>
      <c r="I616" s="3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32"/>
      <c r="C617" s="40"/>
      <c r="D617" s="32"/>
      <c r="E617" s="32"/>
      <c r="F617" s="32"/>
      <c r="G617" s="41"/>
      <c r="H617" s="32"/>
      <c r="I617" s="3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32"/>
      <c r="C618" s="40"/>
      <c r="D618" s="32"/>
      <c r="E618" s="32"/>
      <c r="F618" s="32"/>
      <c r="G618" s="41"/>
      <c r="H618" s="32"/>
      <c r="I618" s="3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32"/>
      <c r="C619" s="40"/>
      <c r="D619" s="32"/>
      <c r="E619" s="32"/>
      <c r="F619" s="32"/>
      <c r="G619" s="41"/>
      <c r="H619" s="32"/>
      <c r="I619" s="3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32"/>
      <c r="C620" s="40"/>
      <c r="D620" s="32"/>
      <c r="E620" s="32"/>
      <c r="F620" s="32"/>
      <c r="G620" s="41"/>
      <c r="H620" s="32"/>
      <c r="I620" s="3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32"/>
      <c r="C621" s="40"/>
      <c r="D621" s="32"/>
      <c r="E621" s="32"/>
      <c r="F621" s="32"/>
      <c r="G621" s="41"/>
      <c r="H621" s="32"/>
      <c r="I621" s="3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32"/>
      <c r="C622" s="40"/>
      <c r="D622" s="32"/>
      <c r="E622" s="32"/>
      <c r="F622" s="32"/>
      <c r="G622" s="41"/>
      <c r="H622" s="32"/>
      <c r="I622" s="3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32"/>
      <c r="C623" s="40"/>
      <c r="D623" s="32"/>
      <c r="E623" s="32"/>
      <c r="F623" s="32"/>
      <c r="G623" s="41"/>
      <c r="H623" s="32"/>
      <c r="I623" s="3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32"/>
      <c r="C624" s="40"/>
      <c r="D624" s="32"/>
      <c r="E624" s="32"/>
      <c r="F624" s="32"/>
      <c r="G624" s="41"/>
      <c r="H624" s="32"/>
      <c r="I624" s="3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32"/>
      <c r="C625" s="40"/>
      <c r="D625" s="32"/>
      <c r="E625" s="32"/>
      <c r="F625" s="32"/>
      <c r="G625" s="41"/>
      <c r="H625" s="32"/>
      <c r="I625" s="3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32"/>
      <c r="C626" s="40"/>
      <c r="D626" s="32"/>
      <c r="E626" s="32"/>
      <c r="F626" s="32"/>
      <c r="G626" s="41"/>
      <c r="H626" s="32"/>
      <c r="I626" s="3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32"/>
      <c r="C627" s="40"/>
      <c r="D627" s="32"/>
      <c r="E627" s="32"/>
      <c r="F627" s="32"/>
      <c r="G627" s="41"/>
      <c r="H627" s="32"/>
      <c r="I627" s="3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32"/>
      <c r="C628" s="40"/>
      <c r="D628" s="32"/>
      <c r="E628" s="32"/>
      <c r="F628" s="32"/>
      <c r="G628" s="41"/>
      <c r="H628" s="32"/>
      <c r="I628" s="3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32"/>
      <c r="C629" s="40"/>
      <c r="D629" s="32"/>
      <c r="E629" s="32"/>
      <c r="F629" s="32"/>
      <c r="G629" s="41"/>
      <c r="H629" s="32"/>
      <c r="I629" s="3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32"/>
      <c r="C630" s="40"/>
      <c r="D630" s="32"/>
      <c r="E630" s="32"/>
      <c r="F630" s="32"/>
      <c r="G630" s="41"/>
      <c r="H630" s="32"/>
      <c r="I630" s="3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32"/>
      <c r="C631" s="40"/>
      <c r="D631" s="32"/>
      <c r="E631" s="32"/>
      <c r="F631" s="32"/>
      <c r="G631" s="41"/>
      <c r="H631" s="32"/>
      <c r="I631" s="3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32"/>
      <c r="C632" s="40"/>
      <c r="D632" s="32"/>
      <c r="E632" s="32"/>
      <c r="F632" s="32"/>
      <c r="G632" s="41"/>
      <c r="H632" s="32"/>
      <c r="I632" s="3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32"/>
      <c r="C633" s="40"/>
      <c r="D633" s="32"/>
      <c r="E633" s="32"/>
      <c r="F633" s="32"/>
      <c r="G633" s="41"/>
      <c r="H633" s="32"/>
      <c r="I633" s="3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32"/>
      <c r="C634" s="40"/>
      <c r="D634" s="32"/>
      <c r="E634" s="32"/>
      <c r="F634" s="32"/>
      <c r="G634" s="41"/>
      <c r="H634" s="32"/>
      <c r="I634" s="3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32"/>
      <c r="C635" s="40"/>
      <c r="D635" s="32"/>
      <c r="E635" s="32"/>
      <c r="F635" s="32"/>
      <c r="G635" s="41"/>
      <c r="H635" s="32"/>
      <c r="I635" s="3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32"/>
      <c r="C636" s="40"/>
      <c r="D636" s="32"/>
      <c r="E636" s="32"/>
      <c r="F636" s="32"/>
      <c r="G636" s="41"/>
      <c r="H636" s="32"/>
      <c r="I636" s="3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32"/>
      <c r="C637" s="40"/>
      <c r="D637" s="32"/>
      <c r="E637" s="32"/>
      <c r="F637" s="32"/>
      <c r="G637" s="41"/>
      <c r="H637" s="32"/>
      <c r="I637" s="3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32"/>
      <c r="C638" s="40"/>
      <c r="D638" s="32"/>
      <c r="E638" s="32"/>
      <c r="F638" s="32"/>
      <c r="G638" s="41"/>
      <c r="H638" s="32"/>
      <c r="I638" s="3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32"/>
      <c r="C639" s="40"/>
      <c r="D639" s="32"/>
      <c r="E639" s="32"/>
      <c r="F639" s="32"/>
      <c r="G639" s="41"/>
      <c r="H639" s="32"/>
      <c r="I639" s="3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32"/>
      <c r="C640" s="40"/>
      <c r="D640" s="32"/>
      <c r="E640" s="32"/>
      <c r="F640" s="32"/>
      <c r="G640" s="41"/>
      <c r="H640" s="32"/>
      <c r="I640" s="3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32"/>
      <c r="C641" s="40"/>
      <c r="D641" s="32"/>
      <c r="E641" s="32"/>
      <c r="F641" s="32"/>
      <c r="G641" s="41"/>
      <c r="H641" s="32"/>
      <c r="I641" s="3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32"/>
      <c r="C642" s="40"/>
      <c r="D642" s="32"/>
      <c r="E642" s="32"/>
      <c r="F642" s="32"/>
      <c r="G642" s="41"/>
      <c r="H642" s="32"/>
      <c r="I642" s="3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32"/>
      <c r="C643" s="40"/>
      <c r="D643" s="32"/>
      <c r="E643" s="32"/>
      <c r="F643" s="32"/>
      <c r="G643" s="41"/>
      <c r="H643" s="32"/>
      <c r="I643" s="3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32"/>
      <c r="C644" s="40"/>
      <c r="D644" s="32"/>
      <c r="E644" s="32"/>
      <c r="F644" s="32"/>
      <c r="G644" s="41"/>
      <c r="H644" s="32"/>
      <c r="I644" s="3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32"/>
      <c r="C645" s="40"/>
      <c r="D645" s="32"/>
      <c r="E645" s="32"/>
      <c r="F645" s="32"/>
      <c r="G645" s="41"/>
      <c r="H645" s="32"/>
      <c r="I645" s="3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32"/>
      <c r="C646" s="40"/>
      <c r="D646" s="32"/>
      <c r="E646" s="32"/>
      <c r="F646" s="32"/>
      <c r="G646" s="41"/>
      <c r="H646" s="32"/>
      <c r="I646" s="3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32"/>
      <c r="C647" s="40"/>
      <c r="D647" s="32"/>
      <c r="E647" s="32"/>
      <c r="F647" s="32"/>
      <c r="G647" s="41"/>
      <c r="H647" s="32"/>
      <c r="I647" s="3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32"/>
      <c r="C648" s="40"/>
      <c r="D648" s="32"/>
      <c r="E648" s="32"/>
      <c r="F648" s="32"/>
      <c r="G648" s="41"/>
      <c r="H648" s="32"/>
      <c r="I648" s="3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32"/>
      <c r="C649" s="40"/>
      <c r="D649" s="32"/>
      <c r="E649" s="32"/>
      <c r="F649" s="32"/>
      <c r="G649" s="41"/>
      <c r="H649" s="32"/>
      <c r="I649" s="3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32"/>
      <c r="C650" s="40"/>
      <c r="D650" s="32"/>
      <c r="E650" s="32"/>
      <c r="F650" s="32"/>
      <c r="G650" s="41"/>
      <c r="H650" s="32"/>
      <c r="I650" s="3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32"/>
      <c r="C651" s="40"/>
      <c r="D651" s="32"/>
      <c r="E651" s="32"/>
      <c r="F651" s="32"/>
      <c r="G651" s="41"/>
      <c r="H651" s="32"/>
      <c r="I651" s="3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32"/>
      <c r="C652" s="40"/>
      <c r="D652" s="32"/>
      <c r="E652" s="32"/>
      <c r="F652" s="32"/>
      <c r="G652" s="41"/>
      <c r="H652" s="32"/>
      <c r="I652" s="3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32"/>
      <c r="C653" s="40"/>
      <c r="D653" s="32"/>
      <c r="E653" s="32"/>
      <c r="F653" s="32"/>
      <c r="G653" s="41"/>
      <c r="H653" s="32"/>
      <c r="I653" s="3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32"/>
      <c r="C654" s="40"/>
      <c r="D654" s="32"/>
      <c r="E654" s="32"/>
      <c r="F654" s="32"/>
      <c r="G654" s="41"/>
      <c r="H654" s="32"/>
      <c r="I654" s="3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32"/>
      <c r="C655" s="40"/>
      <c r="D655" s="32"/>
      <c r="E655" s="32"/>
      <c r="F655" s="32"/>
      <c r="G655" s="41"/>
      <c r="H655" s="32"/>
      <c r="I655" s="3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32"/>
      <c r="C656" s="40"/>
      <c r="D656" s="32"/>
      <c r="E656" s="32"/>
      <c r="F656" s="32"/>
      <c r="G656" s="41"/>
      <c r="H656" s="32"/>
      <c r="I656" s="3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32"/>
      <c r="C657" s="40"/>
      <c r="D657" s="32"/>
      <c r="E657" s="32"/>
      <c r="F657" s="32"/>
      <c r="G657" s="41"/>
      <c r="H657" s="32"/>
      <c r="I657" s="3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32"/>
      <c r="C658" s="40"/>
      <c r="D658" s="32"/>
      <c r="E658" s="32"/>
      <c r="F658" s="32"/>
      <c r="G658" s="41"/>
      <c r="H658" s="32"/>
      <c r="I658" s="3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32"/>
      <c r="C659" s="40"/>
      <c r="D659" s="32"/>
      <c r="E659" s="32"/>
      <c r="F659" s="32"/>
      <c r="G659" s="41"/>
      <c r="H659" s="32"/>
      <c r="I659" s="3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32"/>
      <c r="C660" s="40"/>
      <c r="D660" s="32"/>
      <c r="E660" s="32"/>
      <c r="F660" s="32"/>
      <c r="G660" s="41"/>
      <c r="H660" s="32"/>
      <c r="I660" s="3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32"/>
      <c r="C661" s="40"/>
      <c r="D661" s="32"/>
      <c r="E661" s="32"/>
      <c r="F661" s="32"/>
      <c r="G661" s="41"/>
      <c r="H661" s="32"/>
      <c r="I661" s="3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32"/>
      <c r="C662" s="40"/>
      <c r="D662" s="32"/>
      <c r="E662" s="32"/>
      <c r="F662" s="32"/>
      <c r="G662" s="41"/>
      <c r="H662" s="32"/>
      <c r="I662" s="3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32"/>
      <c r="C663" s="40"/>
      <c r="D663" s="32"/>
      <c r="E663" s="32"/>
      <c r="F663" s="32"/>
      <c r="G663" s="41"/>
      <c r="H663" s="32"/>
      <c r="I663" s="3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32"/>
      <c r="C664" s="40"/>
      <c r="D664" s="32"/>
      <c r="E664" s="32"/>
      <c r="F664" s="32"/>
      <c r="G664" s="41"/>
      <c r="H664" s="32"/>
      <c r="I664" s="3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32"/>
      <c r="C665" s="40"/>
      <c r="D665" s="32"/>
      <c r="E665" s="32"/>
      <c r="F665" s="32"/>
      <c r="G665" s="41"/>
      <c r="H665" s="32"/>
      <c r="I665" s="3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32"/>
      <c r="C666" s="40"/>
      <c r="D666" s="32"/>
      <c r="E666" s="32"/>
      <c r="F666" s="32"/>
      <c r="G666" s="41"/>
      <c r="H666" s="32"/>
      <c r="I666" s="3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32"/>
      <c r="C667" s="40"/>
      <c r="D667" s="32"/>
      <c r="E667" s="32"/>
      <c r="F667" s="32"/>
      <c r="G667" s="41"/>
      <c r="H667" s="32"/>
      <c r="I667" s="3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32"/>
      <c r="C668" s="40"/>
      <c r="D668" s="32"/>
      <c r="E668" s="32"/>
      <c r="F668" s="32"/>
      <c r="G668" s="41"/>
      <c r="H668" s="32"/>
      <c r="I668" s="3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32"/>
      <c r="C669" s="40"/>
      <c r="D669" s="32"/>
      <c r="E669" s="32"/>
      <c r="F669" s="32"/>
      <c r="G669" s="41"/>
      <c r="H669" s="32"/>
      <c r="I669" s="3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32"/>
      <c r="C670" s="40"/>
      <c r="D670" s="32"/>
      <c r="E670" s="32"/>
      <c r="F670" s="32"/>
      <c r="G670" s="41"/>
      <c r="H670" s="32"/>
      <c r="I670" s="3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32"/>
      <c r="C671" s="40"/>
      <c r="D671" s="32"/>
      <c r="E671" s="32"/>
      <c r="F671" s="32"/>
      <c r="G671" s="41"/>
      <c r="H671" s="32"/>
      <c r="I671" s="3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32"/>
      <c r="C672" s="40"/>
      <c r="D672" s="32"/>
      <c r="E672" s="32"/>
      <c r="F672" s="32"/>
      <c r="G672" s="41"/>
      <c r="H672" s="32"/>
      <c r="I672" s="3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32"/>
      <c r="C673" s="40"/>
      <c r="D673" s="32"/>
      <c r="E673" s="32"/>
      <c r="F673" s="32"/>
      <c r="G673" s="41"/>
      <c r="H673" s="32"/>
      <c r="I673" s="3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32"/>
      <c r="C674" s="40"/>
      <c r="D674" s="32"/>
      <c r="E674" s="32"/>
      <c r="F674" s="32"/>
      <c r="G674" s="41"/>
      <c r="H674" s="32"/>
      <c r="I674" s="3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32"/>
      <c r="C675" s="40"/>
      <c r="D675" s="32"/>
      <c r="E675" s="32"/>
      <c r="F675" s="32"/>
      <c r="G675" s="41"/>
      <c r="H675" s="32"/>
      <c r="I675" s="3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32"/>
      <c r="C676" s="40"/>
      <c r="D676" s="32"/>
      <c r="E676" s="32"/>
      <c r="F676" s="32"/>
      <c r="G676" s="41"/>
      <c r="H676" s="32"/>
      <c r="I676" s="3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32"/>
      <c r="C677" s="40"/>
      <c r="D677" s="32"/>
      <c r="E677" s="32"/>
      <c r="F677" s="32"/>
      <c r="G677" s="41"/>
      <c r="H677" s="32"/>
      <c r="I677" s="3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32"/>
      <c r="C678" s="40"/>
      <c r="D678" s="32"/>
      <c r="E678" s="32"/>
      <c r="F678" s="32"/>
      <c r="G678" s="41"/>
      <c r="H678" s="32"/>
      <c r="I678" s="3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32"/>
      <c r="C679" s="40"/>
      <c r="D679" s="32"/>
      <c r="E679" s="32"/>
      <c r="F679" s="32"/>
      <c r="G679" s="41"/>
      <c r="H679" s="32"/>
      <c r="I679" s="3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32"/>
      <c r="C680" s="40"/>
      <c r="D680" s="32"/>
      <c r="E680" s="32"/>
      <c r="F680" s="32"/>
      <c r="G680" s="41"/>
      <c r="H680" s="32"/>
      <c r="I680" s="3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32"/>
      <c r="C681" s="40"/>
      <c r="D681" s="32"/>
      <c r="E681" s="32"/>
      <c r="F681" s="32"/>
      <c r="G681" s="41"/>
      <c r="H681" s="32"/>
      <c r="I681" s="3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32"/>
      <c r="C682" s="40"/>
      <c r="D682" s="32"/>
      <c r="E682" s="32"/>
      <c r="F682" s="32"/>
      <c r="G682" s="41"/>
      <c r="H682" s="32"/>
      <c r="I682" s="3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32"/>
      <c r="C683" s="40"/>
      <c r="D683" s="32"/>
      <c r="E683" s="32"/>
      <c r="F683" s="32"/>
      <c r="G683" s="41"/>
      <c r="H683" s="32"/>
      <c r="I683" s="3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32"/>
      <c r="C684" s="40"/>
      <c r="D684" s="32"/>
      <c r="E684" s="32"/>
      <c r="F684" s="32"/>
      <c r="G684" s="41"/>
      <c r="H684" s="32"/>
      <c r="I684" s="3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32"/>
      <c r="C685" s="40"/>
      <c r="D685" s="32"/>
      <c r="E685" s="32"/>
      <c r="F685" s="32"/>
      <c r="G685" s="41"/>
      <c r="H685" s="32"/>
      <c r="I685" s="3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32"/>
      <c r="C686" s="40"/>
      <c r="D686" s="32"/>
      <c r="E686" s="32"/>
      <c r="F686" s="32"/>
      <c r="G686" s="41"/>
      <c r="H686" s="32"/>
      <c r="I686" s="3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32"/>
      <c r="C687" s="40"/>
      <c r="D687" s="32"/>
      <c r="E687" s="32"/>
      <c r="F687" s="32"/>
      <c r="G687" s="41"/>
      <c r="H687" s="32"/>
      <c r="I687" s="3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32"/>
      <c r="C688" s="40"/>
      <c r="D688" s="32"/>
      <c r="E688" s="32"/>
      <c r="F688" s="32"/>
      <c r="G688" s="41"/>
      <c r="H688" s="32"/>
      <c r="I688" s="3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32"/>
      <c r="C689" s="40"/>
      <c r="D689" s="32"/>
      <c r="E689" s="32"/>
      <c r="F689" s="32"/>
      <c r="G689" s="41"/>
      <c r="H689" s="32"/>
      <c r="I689" s="3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</sheetData>
  <phoneticPr fontId="11" type="noConversion"/>
  <hyperlinks>
    <hyperlink ref="R51" r:id="rId1" xr:uid="{00000000-0004-0000-0000-000000000000}"/>
    <hyperlink ref="R52" r:id="rId2" xr:uid="{00000000-0004-0000-0000-000001000000}"/>
    <hyperlink ref="R53" r:id="rId3" xr:uid="{00000000-0004-0000-0000-000002000000}"/>
    <hyperlink ref="R54" r:id="rId4" xr:uid="{00000000-0004-0000-0000-000003000000}"/>
    <hyperlink ref="R55" r:id="rId5" xr:uid="{00000000-0004-0000-0000-000004000000}"/>
    <hyperlink ref="R57" r:id="rId6" xr:uid="{00000000-0004-0000-0000-000005000000}"/>
    <hyperlink ref="R58" r:id="rId7" xr:uid="{00000000-0004-0000-0000-000006000000}"/>
    <hyperlink ref="R59" r:id="rId8" xr:uid="{00000000-0004-0000-0000-000007000000}"/>
    <hyperlink ref="R60" r:id="rId9" xr:uid="{00000000-0004-0000-0000-000008000000}"/>
    <hyperlink ref="R61" r:id="rId10" xr:uid="{00000000-0004-0000-0000-000009000000}"/>
    <hyperlink ref="R62" r:id="rId11" xr:uid="{00000000-0004-0000-0000-00000A000000}"/>
    <hyperlink ref="R63" r:id="rId12" xr:uid="{00000000-0004-0000-0000-00000B000000}"/>
    <hyperlink ref="R64" r:id="rId13" xr:uid="{00000000-0004-0000-0000-00000C000000}"/>
    <hyperlink ref="R65" r:id="rId14" xr:uid="{00000000-0004-0000-0000-00000D000000}"/>
    <hyperlink ref="R66" r:id="rId15" xr:uid="{00000000-0004-0000-0000-00000E000000}"/>
    <hyperlink ref="R67" r:id="rId16" xr:uid="{00000000-0004-0000-0000-00000F000000}"/>
    <hyperlink ref="R68" r:id="rId17" xr:uid="{00000000-0004-0000-0000-000010000000}"/>
    <hyperlink ref="R70" r:id="rId18" xr:uid="{00000000-0004-0000-0000-000011000000}"/>
    <hyperlink ref="R71" r:id="rId19" xr:uid="{00000000-0004-0000-0000-000012000000}"/>
    <hyperlink ref="R72" r:id="rId20" xr:uid="{00000000-0004-0000-0000-000013000000}"/>
    <hyperlink ref="R74" r:id="rId21" xr:uid="{00000000-0004-0000-0000-000014000000}"/>
    <hyperlink ref="R75" r:id="rId22" xr:uid="{00000000-0004-0000-0000-000015000000}"/>
    <hyperlink ref="R84" r:id="rId23" xr:uid="{00000000-0004-0000-0000-000016000000}"/>
    <hyperlink ref="R88" r:id="rId24" xr:uid="{00000000-0004-0000-0000-000017000000}"/>
    <hyperlink ref="R89" r:id="rId25" xr:uid="{00000000-0004-0000-0000-000018000000}"/>
    <hyperlink ref="R304" r:id="rId26" xr:uid="{00000000-0004-0000-0000-000019000000}"/>
    <hyperlink ref="R305" r:id="rId27" xr:uid="{00000000-0004-0000-0000-00001A000000}"/>
    <hyperlink ref="R466" r:id="rId28" xr:uid="{00000000-0004-0000-0000-00001B000000}"/>
    <hyperlink ref="R516" r:id="rId29" xr:uid="{00000000-0004-0000-0000-00001C000000}"/>
    <hyperlink ref="R517" r:id="rId30" xr:uid="{00000000-0004-0000-0000-00001D000000}"/>
    <hyperlink ref="R518" r:id="rId31" xr:uid="{00000000-0004-0000-0000-00001E000000}"/>
    <hyperlink ref="R519" r:id="rId32" xr:uid="{00000000-0004-0000-0000-00001F000000}"/>
    <hyperlink ref="R520" r:id="rId33" xr:uid="{00000000-0004-0000-0000-000020000000}"/>
    <hyperlink ref="R522" r:id="rId34" xr:uid="{00000000-0004-0000-0000-000021000000}"/>
    <hyperlink ref="R523" r:id="rId35" xr:uid="{00000000-0004-0000-0000-000022000000}"/>
    <hyperlink ref="R540" r:id="rId36" xr:uid="{00000000-0004-0000-0000-000023000000}"/>
    <hyperlink ref="R541" r:id="rId37" xr:uid="{00000000-0004-0000-0000-000024000000}"/>
    <hyperlink ref="R542" r:id="rId38" xr:uid="{00000000-0004-0000-0000-000025000000}"/>
    <hyperlink ref="R543" r:id="rId39" xr:uid="{00000000-0004-0000-0000-000026000000}"/>
    <hyperlink ref="R544" r:id="rId40" xr:uid="{00000000-0004-0000-0000-000027000000}"/>
    <hyperlink ref="R545" r:id="rId41" xr:uid="{00000000-0004-0000-0000-000028000000}"/>
    <hyperlink ref="R546" r:id="rId42" xr:uid="{00000000-0004-0000-0000-000029000000}"/>
    <hyperlink ref="R547" r:id="rId43" xr:uid="{00000000-0004-0000-0000-00002A000000}"/>
    <hyperlink ref="R548" r:id="rId44" xr:uid="{00000000-0004-0000-0000-00002B000000}"/>
    <hyperlink ref="R549" r:id="rId45" xr:uid="{00000000-0004-0000-0000-00002C000000}"/>
  </hyperlinks>
  <pageMargins left="0.69999998807907104" right="0.699999988079071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단가표</vt:lpstr>
      <vt:lpstr>단가표!규격</vt:lpstr>
      <vt:lpstr>단가표!단가표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KimSeok Han</cp:lastModifiedBy>
  <cp:revision>1</cp:revision>
  <dcterms:created xsi:type="dcterms:W3CDTF">2024-06-07T07:57:20Z</dcterms:created>
  <dcterms:modified xsi:type="dcterms:W3CDTF">2024-06-10T17:00:10Z</dcterms:modified>
  <cp:version>1100.0100.01</cp:version>
</cp:coreProperties>
</file>