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/>
  <xr:revisionPtr revIDLastSave="0" documentId="13_ncr:1_{3B4D15E3-BAFA-E944-911C-F222D0DA4E1E}" xr6:coauthVersionLast="45" xr6:coauthVersionMax="45" xr10:uidLastSave="{00000000-0000-0000-0000-000000000000}"/>
  <bookViews>
    <workbookView xWindow="0" yWindow="460" windowWidth="33600" windowHeight="19220" tabRatio="863" xr2:uid="{00000000-000D-0000-FFFF-FFFF00000000}"/>
  </bookViews>
  <sheets>
    <sheet name="General" sheetId="1" r:id="rId1"/>
    <sheet name="Search" sheetId="3" r:id="rId2"/>
    <sheet name="User Profiles" sheetId="4" r:id="rId3"/>
    <sheet name="Settings" sheetId="5" r:id="rId4"/>
    <sheet name="Pin" sheetId="7" r:id="rId5"/>
    <sheet name="Visual Quality-Usability" sheetId="8" r:id="rId6"/>
    <sheet name="Media Controls" sheetId="10" r:id="rId7"/>
    <sheet name="Video" sheetId="11" r:id="rId8"/>
    <sheet name="Audio" sheetId="12" r:id="rId9"/>
    <sheet name="Playlist" sheetId="13" r:id="rId10"/>
    <sheet name="Favorites" sheetId="14" r:id="rId11"/>
    <sheet name="Game" sheetId="15" r:id="rId12"/>
    <sheet name="Related" sheetId="16" r:id="rId13"/>
    <sheet name="Stability-Performance" sheetId="17" r:id="rId14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0" i="1"/>
  <c r="D29" i="1"/>
  <c r="D13" i="3"/>
  <c r="D12" i="3"/>
  <c r="D11" i="3"/>
  <c r="D10" i="3" s="1"/>
  <c r="E14" i="4"/>
  <c r="E13" i="4"/>
  <c r="E12" i="4"/>
  <c r="D8" i="5"/>
  <c r="D7" i="5"/>
  <c r="D6" i="5"/>
  <c r="D5" i="5" s="1"/>
  <c r="D9" i="7"/>
  <c r="D8" i="7"/>
  <c r="D7" i="7"/>
  <c r="D6" i="7" s="1"/>
  <c r="D33" i="8"/>
  <c r="D32" i="8"/>
  <c r="D31" i="8"/>
  <c r="D17" i="10"/>
  <c r="D16" i="10"/>
  <c r="D15" i="10"/>
  <c r="D13" i="11"/>
  <c r="D10" i="11" s="1"/>
  <c r="D12" i="11"/>
  <c r="D11" i="11"/>
  <c r="D8" i="12"/>
  <c r="D7" i="12"/>
  <c r="D6" i="12"/>
  <c r="D11" i="13"/>
  <c r="D10" i="13"/>
  <c r="D9" i="13"/>
  <c r="D12" i="14"/>
  <c r="D11" i="14"/>
  <c r="D10" i="14"/>
  <c r="D28" i="15"/>
  <c r="D27" i="15"/>
  <c r="D26" i="15"/>
  <c r="D9" i="16"/>
  <c r="D8" i="16"/>
  <c r="D7" i="16"/>
  <c r="D13" i="17"/>
  <c r="D14" i="17"/>
  <c r="D12" i="17"/>
  <c r="E11" i="4" l="1"/>
  <c r="D5" i="12"/>
  <c r="D9" i="14"/>
  <c r="D25" i="15"/>
  <c r="D11" i="17"/>
  <c r="D6" i="16"/>
  <c r="D28" i="1"/>
  <c r="D30" i="8"/>
  <c r="D14" i="10"/>
  <c r="D8" i="13"/>
</calcChain>
</file>

<file path=xl/sharedStrings.xml><?xml version="1.0" encoding="utf-8"?>
<sst xmlns="http://schemas.openxmlformats.org/spreadsheetml/2006/main" count="716" uniqueCount="351">
  <si>
    <t>Correct representation of the application in the app store</t>
  </si>
  <si>
    <t>Pre-condition</t>
  </si>
  <si>
    <t>Action</t>
  </si>
  <si>
    <t>Post-condition</t>
  </si>
  <si>
    <t>Verify the application has a description text</t>
  </si>
  <si>
    <t>The title is correct and without spelling errors</t>
  </si>
  <si>
    <t>The description is correct and without spelling errors</t>
  </si>
  <si>
    <t>Indicate the language used</t>
  </si>
  <si>
    <t xml:space="preserve">Verify the application has a title </t>
  </si>
  <si>
    <t>Verify the application has an icon in the app store</t>
  </si>
  <si>
    <t>The application launches correct</t>
  </si>
  <si>
    <t>Result</t>
  </si>
  <si>
    <t>The dock icon is correctly displayed</t>
  </si>
  <si>
    <t>ID</t>
  </si>
  <si>
    <t>Gen01</t>
  </si>
  <si>
    <t>Gen02</t>
  </si>
  <si>
    <t>Gen03</t>
  </si>
  <si>
    <t>Gen04</t>
  </si>
  <si>
    <t>Gen05</t>
  </si>
  <si>
    <t>A loading indication is shown</t>
  </si>
  <si>
    <t>The application is fully started</t>
  </si>
  <si>
    <t>Launch the app through the app store</t>
  </si>
  <si>
    <t>The first item in the application is highlighted. Not more than one item is highlighted</t>
  </si>
  <si>
    <t>Information needed</t>
  </si>
  <si>
    <t>Information given</t>
  </si>
  <si>
    <t>The application closes correctly</t>
  </si>
  <si>
    <t>The app is running and in the ´home´ screen</t>
  </si>
  <si>
    <t>Press the back button</t>
  </si>
  <si>
    <t>The app is running and in the ´home´ screen
The application has build in exit options</t>
  </si>
  <si>
    <t>Gen06</t>
  </si>
  <si>
    <t>Gen07</t>
  </si>
  <si>
    <t>The application is closed and the app store is being displayed</t>
  </si>
  <si>
    <t>Exit the application through in app exit option</t>
  </si>
  <si>
    <t>(Jira) Issue#</t>
  </si>
  <si>
    <t>Comment</t>
  </si>
  <si>
    <t>Gen08</t>
  </si>
  <si>
    <t>Gen09</t>
  </si>
  <si>
    <t>In-app about screen</t>
  </si>
  <si>
    <t>The app is running</t>
  </si>
  <si>
    <t>Verify that there is a screen within the application which provides information about the application version</t>
  </si>
  <si>
    <t xml:space="preserve">The current software version is correctly indicated
</t>
  </si>
  <si>
    <t>The name of the application developer is correctly displayed</t>
  </si>
  <si>
    <t>Screenshot</t>
  </si>
  <si>
    <t>Views</t>
  </si>
  <si>
    <t>Gen10</t>
  </si>
  <si>
    <t>Gen11</t>
  </si>
  <si>
    <t>Browse through all available views</t>
  </si>
  <si>
    <t>If the user has to wait for content to be loaded a loading indicator is shown</t>
  </si>
  <si>
    <t>Aspect ratio is correct in all views</t>
  </si>
  <si>
    <t>Gen12</t>
  </si>
  <si>
    <t>Gen13</t>
  </si>
  <si>
    <t>Gen14</t>
  </si>
  <si>
    <t>All views are loaded correctly</t>
  </si>
  <si>
    <t>Sea01</t>
  </si>
  <si>
    <t>Sea02</t>
  </si>
  <si>
    <t>Sea03</t>
  </si>
  <si>
    <t>Sea04</t>
  </si>
  <si>
    <t>Sea05</t>
  </si>
  <si>
    <t>Sea06</t>
  </si>
  <si>
    <t>The application has a search function</t>
  </si>
  <si>
    <t>Open the search function</t>
  </si>
  <si>
    <t>Search function is opened</t>
  </si>
  <si>
    <t>Enter a search keyword via the onscreen keyboard</t>
  </si>
  <si>
    <t>The entered search keyword is correctly displayed in the input box</t>
  </si>
  <si>
    <t>Search function is opened and a search keyword has been entered</t>
  </si>
  <si>
    <t xml:space="preserve">Perform the search </t>
  </si>
  <si>
    <t>Verify if the search results match the search criteria</t>
  </si>
  <si>
    <t>The search function is opened</t>
  </si>
  <si>
    <t>Enter a search keyword via the remote control</t>
  </si>
  <si>
    <t>The search is opened</t>
  </si>
  <si>
    <t>Cancel the search operation</t>
  </si>
  <si>
    <t>Enter special characters via the onscreen remote</t>
  </si>
  <si>
    <t>The entered special characters are correctly displayed in the search keyword box</t>
  </si>
  <si>
    <t>The search is opened
The onscreen keyboard allows input of special characters</t>
  </si>
  <si>
    <t xml:space="preserve">Verify that the loading indicator has disappeared </t>
  </si>
  <si>
    <t>If the loading is finished the loading indicator should disappear</t>
  </si>
  <si>
    <t>Verify the previous view is displayed, the highlight is on the first item and only one item is highlighted</t>
  </si>
  <si>
    <t>Usp01</t>
  </si>
  <si>
    <t>Usp02</t>
  </si>
  <si>
    <t>Usp03</t>
  </si>
  <si>
    <t>Usp04</t>
  </si>
  <si>
    <t>Usp05</t>
  </si>
  <si>
    <t>Usp06</t>
  </si>
  <si>
    <t>Usp07</t>
  </si>
  <si>
    <t>Enter incorrect details</t>
  </si>
  <si>
    <t>Enter correct details</t>
  </si>
  <si>
    <t>Exit the app and launch again</t>
  </si>
  <si>
    <t>Verify the profile/user is remembered</t>
  </si>
  <si>
    <t>Logout</t>
  </si>
  <si>
    <t>Remove</t>
  </si>
  <si>
    <t>A profile/user exists</t>
  </si>
  <si>
    <t>Register a user/profile
Switch user</t>
  </si>
  <si>
    <t>Indicate where profile/user settings can be managed</t>
  </si>
  <si>
    <t>Multiple profiles/user can be saved</t>
  </si>
  <si>
    <t>Profiles</t>
  </si>
  <si>
    <t>Settings</t>
  </si>
  <si>
    <t>Set01</t>
  </si>
  <si>
    <t>The app has a settings page</t>
  </si>
  <si>
    <t>Setting change is correctly applied</t>
  </si>
  <si>
    <t>Open the settings page and change a setting</t>
  </si>
  <si>
    <t>Indicate which setting is tested and perform for every setting option</t>
  </si>
  <si>
    <t>Pin01</t>
  </si>
  <si>
    <t>Vqu01</t>
  </si>
  <si>
    <t>Text is available in the app</t>
  </si>
  <si>
    <t>All text is readable</t>
  </si>
  <si>
    <t>Vqu02</t>
  </si>
  <si>
    <t>Vqu03</t>
  </si>
  <si>
    <t>Vqu04</t>
  </si>
  <si>
    <t>Vqu05</t>
  </si>
  <si>
    <t>Vqu06</t>
  </si>
  <si>
    <t>Vqu07</t>
  </si>
  <si>
    <t>All text is wrapped correctly</t>
  </si>
  <si>
    <t>All text is truncated correctly</t>
  </si>
  <si>
    <t>No cut-off text is visible</t>
  </si>
  <si>
    <t>Language is consistent</t>
  </si>
  <si>
    <t>No spelling errors</t>
  </si>
  <si>
    <t>Read the text</t>
  </si>
  <si>
    <t>Text</t>
  </si>
  <si>
    <t>Resize</t>
  </si>
  <si>
    <t>Vqu08</t>
  </si>
  <si>
    <t>Vqu09</t>
  </si>
  <si>
    <t>Vqu10</t>
  </si>
  <si>
    <t>Vqu11</t>
  </si>
  <si>
    <t>Vqu12</t>
  </si>
  <si>
    <t>The app/view can be resized</t>
  </si>
  <si>
    <t>Resize the app/view</t>
  </si>
  <si>
    <t>All aspect ratio's remain correct</t>
  </si>
  <si>
    <t>The resize button works as intended</t>
  </si>
  <si>
    <t>List View</t>
  </si>
  <si>
    <t>Navigation is available in the app</t>
  </si>
  <si>
    <t>Open the app</t>
  </si>
  <si>
    <t>Highlighted item should be easily distinguished</t>
  </si>
  <si>
    <t>There should only be one highlight</t>
  </si>
  <si>
    <t>Vqu13</t>
  </si>
  <si>
    <t>Loading screen</t>
  </si>
  <si>
    <t>A profile/user can be registered and logged in with</t>
  </si>
  <si>
    <t>Enter correct details and navigate to 'subscriptions'</t>
  </si>
  <si>
    <t>Vqu14</t>
  </si>
  <si>
    <t>Vqu15</t>
  </si>
  <si>
    <t>Vqu16</t>
  </si>
  <si>
    <t>Vqu17</t>
  </si>
  <si>
    <t>Navigate through different views</t>
  </si>
  <si>
    <t>Navigation is consistent in all views</t>
  </si>
  <si>
    <t>Switch between views or undergo an action which makes the app load</t>
  </si>
  <si>
    <t>A loading indicator is shown</t>
  </si>
  <si>
    <t>Wait for the new view to be shown or the action to be completed</t>
  </si>
  <si>
    <t>The loading indicator disappears</t>
  </si>
  <si>
    <t>The previous view is shown and the loading indicator disappears</t>
  </si>
  <si>
    <t>A loading indicator is shown and loading takes up to 5-10 seconds</t>
  </si>
  <si>
    <t>Press the back-button on the RCU while the app is loading</t>
  </si>
  <si>
    <t>Thumbnails are available in the app</t>
  </si>
  <si>
    <t>Load a page with thumbnails</t>
  </si>
  <si>
    <t>If thumbnails could not be loaded, a placeholder should be shown</t>
  </si>
  <si>
    <t>Verify if placeholder use is consistent</t>
  </si>
  <si>
    <t>A profile/user is signed in</t>
  </si>
  <si>
    <t>Mec01</t>
  </si>
  <si>
    <t>Media is playing</t>
  </si>
  <si>
    <t>Pause the media</t>
  </si>
  <si>
    <t>The media is paused</t>
  </si>
  <si>
    <t>Unpause the media</t>
  </si>
  <si>
    <t>The media continues playing</t>
  </si>
  <si>
    <t>Mec02</t>
  </si>
  <si>
    <t>Mec03</t>
  </si>
  <si>
    <t>Mec04</t>
  </si>
  <si>
    <t>Skip to the next media item</t>
  </si>
  <si>
    <t>The media has stopped playback</t>
  </si>
  <si>
    <t>Media is paused</t>
  </si>
  <si>
    <t>Stop the media</t>
  </si>
  <si>
    <t>The next media item is playing</t>
  </si>
  <si>
    <t>Mec05</t>
  </si>
  <si>
    <t>Mec06</t>
  </si>
  <si>
    <t>Mec07</t>
  </si>
  <si>
    <t>Mec08</t>
  </si>
  <si>
    <t>Onscreen media controls</t>
  </si>
  <si>
    <t>RCU media controls</t>
  </si>
  <si>
    <t>Tested on video, audio or both</t>
  </si>
  <si>
    <t>Vid01</t>
  </si>
  <si>
    <t>Vid02</t>
  </si>
  <si>
    <t>Vid03</t>
  </si>
  <si>
    <t>Vid04</t>
  </si>
  <si>
    <t>Video and audio are available in the app</t>
  </si>
  <si>
    <t>Play any available video with audio</t>
  </si>
  <si>
    <t>Video and music playback is smooth without crackle, stutter, or other artifacts</t>
  </si>
  <si>
    <t>Video and audio are synced</t>
  </si>
  <si>
    <t>Video with audio</t>
  </si>
  <si>
    <t>The video is playing in minimized size</t>
  </si>
  <si>
    <t>Maximize the video</t>
  </si>
  <si>
    <t>aspect ratio is maintained</t>
  </si>
  <si>
    <t>The video is playing is maximized size</t>
  </si>
  <si>
    <t>Minimize the video</t>
  </si>
  <si>
    <t>Video aspect ratio</t>
  </si>
  <si>
    <t>Aud01</t>
  </si>
  <si>
    <t>Audio is available in the app</t>
  </si>
  <si>
    <t>Play an audio file</t>
  </si>
  <si>
    <t>Audio Quality</t>
  </si>
  <si>
    <t>Playlist Functionality</t>
  </si>
  <si>
    <t>Pla01</t>
  </si>
  <si>
    <t>Pla02</t>
  </si>
  <si>
    <t>Pla03</t>
  </si>
  <si>
    <t>Create a playlist</t>
  </si>
  <si>
    <t>The playlist is correctly created</t>
  </si>
  <si>
    <t>A playlist is created</t>
  </si>
  <si>
    <t>Play an item from the playlist</t>
  </si>
  <si>
    <t>Item from playlist is playing</t>
  </si>
  <si>
    <t>Let play till end of track</t>
  </si>
  <si>
    <t>A playlist can be created in the app</t>
  </si>
  <si>
    <t>next item from playlist starts playing</t>
  </si>
  <si>
    <t>Favorites</t>
  </si>
  <si>
    <t>Fav01</t>
  </si>
  <si>
    <t>Fav02</t>
  </si>
  <si>
    <t>Fav03</t>
  </si>
  <si>
    <t>Play a track from favorites</t>
  </si>
  <si>
    <t>Favorite track is playing</t>
  </si>
  <si>
    <t>Favorite category is available in the app</t>
  </si>
  <si>
    <t>Add a track to favorites</t>
  </si>
  <si>
    <t>Playback of selected item from playlist has started</t>
  </si>
  <si>
    <t>Playback of selected item from favorites has started</t>
  </si>
  <si>
    <t>Tracks are added to favorites</t>
  </si>
  <si>
    <t>Next item from favorites list starts playing</t>
  </si>
  <si>
    <t>A new Highscore is set</t>
  </si>
  <si>
    <t>The new highscore is correctly displayed</t>
  </si>
  <si>
    <t>Highscore</t>
  </si>
  <si>
    <t>Gam01</t>
  </si>
  <si>
    <t>A highscore is set</t>
  </si>
  <si>
    <t>Exit the game by any means</t>
  </si>
  <si>
    <t>The app store is displayed</t>
  </si>
  <si>
    <t>Gam02</t>
  </si>
  <si>
    <t>Gam03</t>
  </si>
  <si>
    <t>Launch the game</t>
  </si>
  <si>
    <t>Gam04</t>
  </si>
  <si>
    <t>Gam05</t>
  </si>
  <si>
    <t>Gam06</t>
  </si>
  <si>
    <t>Gam07</t>
  </si>
  <si>
    <t>The highscore board is filled with scores</t>
  </si>
  <si>
    <t>Play a game and finish the game with a score lower than the lowest score on the highscore board</t>
  </si>
  <si>
    <t>A clear message is shown that the score is too low to be displayed on the highscore board</t>
  </si>
  <si>
    <t>Gam08</t>
  </si>
  <si>
    <t>Game Functionality</t>
  </si>
  <si>
    <t>Objects in the game can change position</t>
  </si>
  <si>
    <t>Change the position of an object</t>
  </si>
  <si>
    <t>The position change of an object is done correctly</t>
  </si>
  <si>
    <t>The position of an object has been changed</t>
  </si>
  <si>
    <t>The highscore is correctly saved</t>
  </si>
  <si>
    <t>Check whether the object is displayed correctly after the position change</t>
  </si>
  <si>
    <t>The object is displayed correctly after a position change</t>
  </si>
  <si>
    <t>A point-system or timer is affected by a position change</t>
  </si>
  <si>
    <t>Check whether the point-system or timer changes according to the position change</t>
  </si>
  <si>
    <t>The point-system or timer is adjusted correctly</t>
  </si>
  <si>
    <t>Gam09</t>
  </si>
  <si>
    <t>Gam10</t>
  </si>
  <si>
    <t>Gam11</t>
  </si>
  <si>
    <t>Gam12</t>
  </si>
  <si>
    <t>Game</t>
  </si>
  <si>
    <t>Play the game</t>
  </si>
  <si>
    <t>The gameplay works properly/as intended</t>
  </si>
  <si>
    <t>Pause the game</t>
  </si>
  <si>
    <t>The game is paused correctly</t>
  </si>
  <si>
    <t>The game is paused</t>
  </si>
  <si>
    <t>Unpause the game</t>
  </si>
  <si>
    <t>The game is unpaused correctly</t>
  </si>
  <si>
    <t>The game is opened</t>
  </si>
  <si>
    <t>Game Audio</t>
  </si>
  <si>
    <t>Gam13</t>
  </si>
  <si>
    <t>Gam14</t>
  </si>
  <si>
    <t>Listen to the audio of the game</t>
  </si>
  <si>
    <t>The game has a save option</t>
  </si>
  <si>
    <t>Save the game and close the app by any means</t>
  </si>
  <si>
    <t>The app is opened</t>
  </si>
  <si>
    <t>The app is opened
The game has been previously saved</t>
  </si>
  <si>
    <t>Load the save or continue at the save</t>
  </si>
  <si>
    <t>The game is continued at the point of the save</t>
  </si>
  <si>
    <t>The game opened</t>
  </si>
  <si>
    <t>The game is ongoing</t>
  </si>
  <si>
    <t>The game is opened
The game has audio</t>
  </si>
  <si>
    <t>The audio plays correctly, without stutters and does not stop at a certain point (loops)</t>
  </si>
  <si>
    <t>Related Content</t>
  </si>
  <si>
    <t>Con01</t>
  </si>
  <si>
    <t>Browse through the app and look at the content</t>
  </si>
  <si>
    <t>The app has content (videos, music, pictures,…)</t>
  </si>
  <si>
    <t>The content is related to the app or the category it is found in</t>
  </si>
  <si>
    <t>Sap01</t>
  </si>
  <si>
    <t>App timings</t>
  </si>
  <si>
    <t>How many seconds did it take for the app to be fully opened</t>
  </si>
  <si>
    <t>The app loading time on startup is over 0,5 seconds</t>
  </si>
  <si>
    <t>A loading indicator is shown while opening the app</t>
  </si>
  <si>
    <t>Let the app load in full</t>
  </si>
  <si>
    <t>The loading indicator disappears once the app is loaded</t>
  </si>
  <si>
    <t>Sap02</t>
  </si>
  <si>
    <t>Sap03</t>
  </si>
  <si>
    <t>Sap04</t>
  </si>
  <si>
    <t>Stability</t>
  </si>
  <si>
    <t>The app is present in the appstore</t>
  </si>
  <si>
    <t>Use the app for a prolonged time</t>
  </si>
  <si>
    <t>The app remains stable</t>
  </si>
  <si>
    <t>The app is opened and functional within 5-10 seconds</t>
  </si>
  <si>
    <t>Indicate time that the loading indicator appeared</t>
  </si>
  <si>
    <t>Verify if subscription for this profile/user successfully applied within the app</t>
  </si>
  <si>
    <t>Successfully logged out</t>
  </si>
  <si>
    <t>Successfully removed</t>
  </si>
  <si>
    <t>Successfully switched</t>
  </si>
  <si>
    <t>Pin code</t>
  </si>
  <si>
    <t>Highlight Behavior</t>
  </si>
  <si>
    <t>App needs rendering time between actions/views</t>
  </si>
  <si>
    <t>A loading indicator is shown in-between switching</t>
  </si>
  <si>
    <t>The game keeps track of high scores</t>
  </si>
  <si>
    <t>Delete the playlist</t>
  </si>
  <si>
    <t>The playlist is successfully deleted</t>
  </si>
  <si>
    <t>Pla04</t>
  </si>
  <si>
    <t>Fav04</t>
  </si>
  <si>
    <t>Tracks are available in favorites</t>
  </si>
  <si>
    <t>Delete any track in favorites</t>
  </si>
  <si>
    <t>The track is successfully deleted</t>
  </si>
  <si>
    <t>Let it play until end of track</t>
  </si>
  <si>
    <t>When a view is loaded the highlight is on the first item Only one item is highlighted</t>
  </si>
  <si>
    <t>A search keyword input box is displayed and a onscreen keyboard is displayed</t>
  </si>
  <si>
    <t>A clear message should be shown that credentials are not correct</t>
  </si>
  <si>
    <t>Successfully signed in</t>
  </si>
  <si>
    <t>The highlight navigates to, and highlights the correct item</t>
  </si>
  <si>
    <t>Music playback is smooth and without crackle and stutters</t>
  </si>
  <si>
    <t>Track is added to favorites</t>
  </si>
  <si>
    <t>The application is available in the app store</t>
  </si>
  <si>
    <t>A pin code can be entered for a profile creation/delete function, for mature content or anywhere else in the application where a pin code could be needed</t>
  </si>
  <si>
    <t>Enter a correct pin code</t>
  </si>
  <si>
    <t>The next screen/confirmation is shown</t>
  </si>
  <si>
    <t>Pin02</t>
  </si>
  <si>
    <t>Enter an incorrect pin code</t>
  </si>
  <si>
    <t>A pop-up message shows indicating the pin code is wrong</t>
  </si>
  <si>
    <t>Vqu18</t>
  </si>
  <si>
    <t>A highlight is available in all views</t>
  </si>
  <si>
    <t>The correct version of the application is available in the app store</t>
  </si>
  <si>
    <t>N/A</t>
  </si>
  <si>
    <t xml:space="preserve"> </t>
  </si>
  <si>
    <t>No pin function available</t>
  </si>
  <si>
    <t>This one can't be tested via TestWizard tool</t>
  </si>
  <si>
    <t>No playlist controls available in the app</t>
  </si>
  <si>
    <t>No favorite functionality in the app</t>
  </si>
  <si>
    <t>There is no pause/unpause functionality in the app</t>
  </si>
  <si>
    <t>This one doesn't applies to tested app</t>
  </si>
  <si>
    <t>TestWizard tool limitation</t>
  </si>
  <si>
    <t>English</t>
  </si>
  <si>
    <t>TestWizard tool limitation.</t>
  </si>
  <si>
    <t>Incorrect copyrights date</t>
  </si>
  <si>
    <t xml:space="preserve">Passed </t>
  </si>
  <si>
    <t xml:space="preserve">Failed </t>
  </si>
  <si>
    <t xml:space="preserve">Total Test cases in this Category </t>
  </si>
  <si>
    <t>Note:</t>
  </si>
  <si>
    <r>
      <t xml:space="preserve">Results can be filled with the Category:  </t>
    </r>
    <r>
      <rPr>
        <b/>
        <sz val="11"/>
        <color rgb="FF00B050"/>
        <rFont val="Calibri (Body)"/>
      </rPr>
      <t>Pass</t>
    </r>
    <r>
      <rPr>
        <b/>
        <sz val="11"/>
        <color theme="1"/>
        <rFont val="Calibri"/>
        <family val="2"/>
        <scheme val="minor"/>
      </rPr>
      <t xml:space="preserve"> ; </t>
    </r>
    <r>
      <rPr>
        <b/>
        <sz val="11"/>
        <color rgb="FFFF0000"/>
        <rFont val="Calibri (Body)"/>
      </rPr>
      <t>Fail</t>
    </r>
    <r>
      <rPr>
        <b/>
        <sz val="11"/>
        <color theme="1"/>
        <rFont val="Calibri"/>
        <family val="2"/>
        <scheme val="minor"/>
      </rPr>
      <t xml:space="preserve"> ; </t>
    </r>
    <r>
      <rPr>
        <b/>
        <sz val="11"/>
        <color rgb="FFFFFF00"/>
        <rFont val="Calibri (Body)"/>
      </rPr>
      <t xml:space="preserve"> </t>
    </r>
    <r>
      <rPr>
        <b/>
        <sz val="11"/>
        <color theme="3" tint="0.39997558519241921"/>
        <rFont val="Calibri (Body)"/>
      </rPr>
      <t>N/A</t>
    </r>
  </si>
  <si>
    <t>These tests mentioned in the different sheets are required to be performed for requesting App validation request;    Results can be only filled with the Category:  Pass ; Fail ;  N/A</t>
  </si>
  <si>
    <t xml:space="preserve">App Version </t>
  </si>
  <si>
    <t xml:space="preserve">Details of the Issues Fixed in this released version </t>
  </si>
  <si>
    <t>Sr. No. / Jira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</si>
</sst>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 (Body)"/>
    </font>
    <font>
      <b/>
      <sz val="11"/>
      <color rgb="FFFF0000"/>
      <name val="Calibri (Body)"/>
    </font>
    <font>
      <b/>
      <sz val="11"/>
      <color rgb="FFFFFF00"/>
      <name val="Calibri (Body)"/>
    </font>
    <font>
      <b/>
      <sz val="11"/>
      <color theme="3" tint="0.39997558519241921"/>
      <name val="Calibri (Body)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3" fillId="5" borderId="1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7" xfId="0" applyFont="1" applyFill="1" applyBorder="1" applyAlignment="1"/>
    <xf numFmtId="0" fontId="2" fillId="4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5" borderId="7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4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2" fillId="4" borderId="10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4" fillId="0" borderId="0" xfId="1"/>
    <xf numFmtId="0" fontId="4" fillId="6" borderId="0" xfId="1" applyFill="1"/>
    <xf numFmtId="0" fontId="4" fillId="6" borderId="7" xfId="1" applyFill="1" applyBorder="1"/>
    <xf numFmtId="0" fontId="3" fillId="6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5" fillId="3" borderId="0" xfId="0" applyFont="1" applyFill="1"/>
    <xf numFmtId="0" fontId="5" fillId="3" borderId="0" xfId="0" applyFont="1" applyFill="1" applyBorder="1" applyAlignment="1">
      <alignment wrapText="1"/>
    </xf>
    <xf numFmtId="0" fontId="0" fillId="0" borderId="14" xfId="0" applyBorder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7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2" fillId="11" borderId="1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2" fillId="11" borderId="7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6" borderId="0" xfId="1" applyFill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4" fillId="6" borderId="2" xfId="1" applyFill="1" applyBorder="1" applyAlignment="1">
      <alignment vertical="center"/>
    </xf>
    <xf numFmtId="0" fontId="10" fillId="11" borderId="0" xfId="0" applyFont="1" applyFill="1" applyBorder="1" applyAlignment="1">
      <alignment vertical="center" wrapText="1"/>
    </xf>
    <xf numFmtId="0" fontId="5" fillId="11" borderId="20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0" fillId="3" borderId="24" xfId="0" applyFont="1" applyFill="1" applyBorder="1"/>
    <xf numFmtId="0" fontId="0" fillId="3" borderId="25" xfId="0" applyFont="1" applyFill="1" applyBorder="1"/>
    <xf numFmtId="0" fontId="0" fillId="3" borderId="26" xfId="0" applyFont="1" applyFill="1" applyBorder="1"/>
    <xf numFmtId="0" fontId="0" fillId="3" borderId="27" xfId="0" applyFont="1" applyFill="1" applyBorder="1"/>
    <xf numFmtId="0" fontId="12" fillId="2" borderId="22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11" fillId="10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30" zoomScaleNormal="130" workbookViewId="0">
      <selection activeCell="A2" sqref="A2"/>
    </sheetView>
  </sheetViews>
  <sheetFormatPr baseColWidth="10" defaultColWidth="8.83203125" defaultRowHeight="15"/>
  <cols>
    <col min="1" max="1" width="15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" bestFit="1" customWidth="1"/>
    <col min="8" max="8" width="9.6640625" customWidth="1"/>
    <col min="9" max="9" width="9.83203125" bestFit="1" customWidth="1"/>
    <col min="10" max="10" width="20.5" customWidth="1"/>
  </cols>
  <sheetData>
    <row r="1" spans="1:10" ht="40" customHeight="1">
      <c r="A1" s="72" t="s">
        <v>347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23" customHeight="1">
      <c r="A2" s="60" t="s">
        <v>348</v>
      </c>
      <c r="B2" s="61"/>
    </row>
    <row r="3" spans="1:10" ht="15" customHeight="1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</row>
    <row r="4" spans="1:10" ht="16">
      <c r="A4" s="48" t="s">
        <v>13</v>
      </c>
      <c r="B4" s="48" t="s">
        <v>1</v>
      </c>
      <c r="C4" s="48" t="s">
        <v>2</v>
      </c>
      <c r="D4" s="48" t="s">
        <v>3</v>
      </c>
      <c r="E4" s="48" t="s">
        <v>23</v>
      </c>
      <c r="F4" s="73"/>
      <c r="G4" s="49" t="s">
        <v>24</v>
      </c>
      <c r="H4" s="50" t="s">
        <v>11</v>
      </c>
      <c r="I4" s="49" t="s">
        <v>33</v>
      </c>
      <c r="J4" s="49" t="s">
        <v>34</v>
      </c>
    </row>
    <row r="5" spans="1:10">
      <c r="A5" s="51" t="s">
        <v>14</v>
      </c>
      <c r="B5" s="78" t="s">
        <v>329</v>
      </c>
      <c r="C5" s="52" t="s">
        <v>9</v>
      </c>
      <c r="D5" s="52" t="s">
        <v>12</v>
      </c>
      <c r="E5" s="52"/>
      <c r="F5" s="74"/>
      <c r="G5" s="52"/>
      <c r="H5" s="53"/>
      <c r="I5" s="52"/>
      <c r="J5" s="54"/>
    </row>
    <row r="6" spans="1:10">
      <c r="A6" s="51" t="s">
        <v>15</v>
      </c>
      <c r="B6" s="79"/>
      <c r="C6" s="52" t="s">
        <v>8</v>
      </c>
      <c r="D6" s="52" t="s">
        <v>5</v>
      </c>
      <c r="E6" s="52"/>
      <c r="F6" s="74"/>
      <c r="G6" s="52"/>
      <c r="H6" s="53"/>
      <c r="I6" s="52"/>
      <c r="J6" s="52"/>
    </row>
    <row r="7" spans="1:10">
      <c r="A7" s="51" t="s">
        <v>16</v>
      </c>
      <c r="B7" s="80"/>
      <c r="C7" s="52" t="s">
        <v>4</v>
      </c>
      <c r="D7" s="52" t="s">
        <v>6</v>
      </c>
      <c r="E7" s="52" t="s">
        <v>7</v>
      </c>
      <c r="F7" s="75"/>
      <c r="G7" s="52"/>
      <c r="H7" s="53"/>
      <c r="I7" s="52"/>
      <c r="J7" s="52" t="s">
        <v>339</v>
      </c>
    </row>
    <row r="8" spans="1:10" ht="15" customHeight="1">
      <c r="A8" s="76" t="s">
        <v>10</v>
      </c>
      <c r="B8" s="76"/>
      <c r="C8" s="76"/>
      <c r="D8" s="76"/>
      <c r="E8" s="76"/>
      <c r="F8" s="76"/>
      <c r="G8" s="76"/>
      <c r="H8" s="76"/>
      <c r="I8" s="76"/>
      <c r="J8" s="76"/>
    </row>
    <row r="9" spans="1:10">
      <c r="A9" s="48" t="s">
        <v>13</v>
      </c>
      <c r="B9" s="48" t="s">
        <v>1</v>
      </c>
      <c r="C9" s="48" t="s">
        <v>2</v>
      </c>
      <c r="D9" s="48" t="s">
        <v>3</v>
      </c>
      <c r="E9" s="48" t="s">
        <v>23</v>
      </c>
      <c r="F9" s="73"/>
      <c r="G9" s="49" t="s">
        <v>24</v>
      </c>
      <c r="H9" s="55" t="s">
        <v>11</v>
      </c>
      <c r="I9" s="49" t="s">
        <v>33</v>
      </c>
      <c r="J9" s="49" t="s">
        <v>34</v>
      </c>
    </row>
    <row r="10" spans="1:10">
      <c r="A10" s="51" t="s">
        <v>17</v>
      </c>
      <c r="B10" s="56" t="s">
        <v>320</v>
      </c>
      <c r="C10" s="56" t="s">
        <v>21</v>
      </c>
      <c r="D10" s="52" t="s">
        <v>19</v>
      </c>
      <c r="E10" s="52"/>
      <c r="F10" s="74"/>
      <c r="G10" s="52"/>
      <c r="H10" s="53"/>
      <c r="I10" s="52"/>
      <c r="J10" s="52"/>
    </row>
    <row r="11" spans="1:10" ht="30">
      <c r="A11" s="51" t="s">
        <v>18</v>
      </c>
      <c r="B11" s="52" t="s">
        <v>20</v>
      </c>
      <c r="C11" s="52" t="s">
        <v>74</v>
      </c>
      <c r="D11" s="52" t="s">
        <v>22</v>
      </c>
      <c r="E11" s="52"/>
      <c r="F11" s="75"/>
      <c r="G11" s="52"/>
      <c r="H11" s="53"/>
      <c r="I11" s="52"/>
      <c r="J11" s="52"/>
    </row>
    <row r="12" spans="1:10" ht="15" customHeight="1">
      <c r="A12" s="76" t="s">
        <v>25</v>
      </c>
      <c r="B12" s="76"/>
      <c r="C12" s="76"/>
      <c r="D12" s="76"/>
      <c r="E12" s="76"/>
      <c r="F12" s="76"/>
      <c r="G12" s="76"/>
      <c r="H12" s="76"/>
      <c r="I12" s="76"/>
      <c r="J12" s="76"/>
    </row>
    <row r="13" spans="1:10">
      <c r="A13" s="48" t="s">
        <v>13</v>
      </c>
      <c r="B13" s="48" t="s">
        <v>1</v>
      </c>
      <c r="C13" s="48" t="s">
        <v>2</v>
      </c>
      <c r="D13" s="48" t="s">
        <v>3</v>
      </c>
      <c r="E13" s="48" t="s">
        <v>23</v>
      </c>
      <c r="F13" s="73"/>
      <c r="G13" s="49" t="s">
        <v>24</v>
      </c>
      <c r="H13" s="55" t="s">
        <v>11</v>
      </c>
      <c r="I13" s="49" t="s">
        <v>33</v>
      </c>
      <c r="J13" s="49" t="s">
        <v>34</v>
      </c>
    </row>
    <row r="14" spans="1:10">
      <c r="A14" s="51" t="s">
        <v>29</v>
      </c>
      <c r="B14" s="52" t="s">
        <v>26</v>
      </c>
      <c r="C14" s="52" t="s">
        <v>27</v>
      </c>
      <c r="D14" s="52" t="s">
        <v>31</v>
      </c>
      <c r="E14" s="52"/>
      <c r="F14" s="74"/>
      <c r="G14" s="52"/>
      <c r="H14" s="53"/>
      <c r="I14" s="52"/>
      <c r="J14" s="52"/>
    </row>
    <row r="15" spans="1:10" ht="30">
      <c r="A15" s="51" t="s">
        <v>30</v>
      </c>
      <c r="B15" s="52" t="s">
        <v>28</v>
      </c>
      <c r="C15" s="52" t="s">
        <v>32</v>
      </c>
      <c r="D15" s="52" t="s">
        <v>31</v>
      </c>
      <c r="E15" s="52"/>
      <c r="F15" s="75"/>
      <c r="G15" s="52"/>
      <c r="H15" s="53"/>
      <c r="I15" s="52"/>
      <c r="J15" s="52"/>
    </row>
    <row r="16" spans="1:10">
      <c r="A16" s="76" t="s">
        <v>37</v>
      </c>
      <c r="B16" s="76"/>
      <c r="C16" s="76"/>
      <c r="D16" s="76"/>
      <c r="E16" s="76"/>
      <c r="F16" s="76"/>
      <c r="G16" s="76"/>
      <c r="H16" s="76"/>
      <c r="I16" s="76"/>
      <c r="J16" s="76"/>
    </row>
    <row r="17" spans="1:10">
      <c r="A17" s="48" t="s">
        <v>13</v>
      </c>
      <c r="B17" s="48" t="s">
        <v>1</v>
      </c>
      <c r="C17" s="48" t="s">
        <v>2</v>
      </c>
      <c r="D17" s="48" t="s">
        <v>3</v>
      </c>
      <c r="E17" s="48" t="s">
        <v>23</v>
      </c>
      <c r="F17" s="73"/>
      <c r="G17" s="49" t="s">
        <v>24</v>
      </c>
      <c r="H17" s="55" t="s">
        <v>11</v>
      </c>
      <c r="I17" s="49" t="s">
        <v>33</v>
      </c>
      <c r="J17" s="49" t="s">
        <v>34</v>
      </c>
    </row>
    <row r="18" spans="1:10" ht="39" customHeight="1">
      <c r="A18" s="51" t="s">
        <v>35</v>
      </c>
      <c r="B18" s="78" t="s">
        <v>38</v>
      </c>
      <c r="C18" s="78" t="s">
        <v>39</v>
      </c>
      <c r="D18" s="52" t="s">
        <v>40</v>
      </c>
      <c r="E18" s="52" t="s">
        <v>42</v>
      </c>
      <c r="F18" s="74"/>
      <c r="G18" s="52"/>
      <c r="H18" s="53"/>
      <c r="I18" s="57"/>
      <c r="J18" s="58"/>
    </row>
    <row r="19" spans="1:10">
      <c r="A19" s="51" t="s">
        <v>36</v>
      </c>
      <c r="B19" s="80"/>
      <c r="C19" s="80"/>
      <c r="D19" s="52" t="s">
        <v>41</v>
      </c>
      <c r="E19" s="52"/>
      <c r="F19" s="75"/>
      <c r="G19" s="52"/>
      <c r="H19" s="53"/>
      <c r="I19" s="59"/>
      <c r="J19" s="58" t="s">
        <v>341</v>
      </c>
    </row>
    <row r="20" spans="1:10">
      <c r="A20" s="76" t="s">
        <v>43</v>
      </c>
      <c r="B20" s="76"/>
      <c r="C20" s="76"/>
      <c r="D20" s="76"/>
      <c r="E20" s="76"/>
      <c r="F20" s="76"/>
      <c r="G20" s="76"/>
      <c r="H20" s="76"/>
      <c r="I20" s="76"/>
      <c r="J20" s="76"/>
    </row>
    <row r="21" spans="1:10">
      <c r="A21" s="48" t="s">
        <v>13</v>
      </c>
      <c r="B21" s="48" t="s">
        <v>1</v>
      </c>
      <c r="C21" s="48" t="s">
        <v>2</v>
      </c>
      <c r="D21" s="48" t="s">
        <v>3</v>
      </c>
      <c r="E21" s="48" t="s">
        <v>23</v>
      </c>
      <c r="F21" s="73"/>
      <c r="G21" s="49" t="s">
        <v>24</v>
      </c>
      <c r="H21" s="55" t="s">
        <v>11</v>
      </c>
      <c r="I21" s="49" t="s">
        <v>33</v>
      </c>
      <c r="J21" s="49" t="s">
        <v>34</v>
      </c>
    </row>
    <row r="22" spans="1:10" ht="30">
      <c r="A22" s="51" t="s">
        <v>44</v>
      </c>
      <c r="B22" s="78" t="s">
        <v>38</v>
      </c>
      <c r="C22" s="78" t="s">
        <v>46</v>
      </c>
      <c r="D22" s="52" t="s">
        <v>47</v>
      </c>
      <c r="E22" s="52"/>
      <c r="F22" s="74"/>
      <c r="G22" s="52"/>
      <c r="H22" s="53"/>
      <c r="I22" s="52"/>
      <c r="J22" s="52"/>
    </row>
    <row r="23" spans="1:10">
      <c r="A23" s="51" t="s">
        <v>45</v>
      </c>
      <c r="B23" s="79"/>
      <c r="C23" s="79"/>
      <c r="D23" s="52" t="s">
        <v>75</v>
      </c>
      <c r="E23" s="52"/>
      <c r="F23" s="74"/>
      <c r="G23" s="52"/>
      <c r="H23" s="53"/>
      <c r="I23" s="52"/>
      <c r="J23" s="52"/>
    </row>
    <row r="24" spans="1:10" ht="30">
      <c r="A24" s="51" t="s">
        <v>49</v>
      </c>
      <c r="B24" s="79"/>
      <c r="C24" s="79"/>
      <c r="D24" s="52" t="s">
        <v>313</v>
      </c>
      <c r="E24" s="52"/>
      <c r="F24" s="74"/>
      <c r="G24" s="52"/>
      <c r="H24" s="53"/>
      <c r="I24" s="52"/>
      <c r="J24" s="52"/>
    </row>
    <row r="25" spans="1:10">
      <c r="A25" s="51" t="s">
        <v>50</v>
      </c>
      <c r="B25" s="79"/>
      <c r="C25" s="79"/>
      <c r="D25" s="52" t="s">
        <v>48</v>
      </c>
      <c r="E25" s="52"/>
      <c r="F25" s="74"/>
      <c r="G25" s="52"/>
      <c r="H25" s="53"/>
      <c r="I25" s="52"/>
      <c r="J25" s="52"/>
    </row>
    <row r="26" spans="1:10">
      <c r="A26" s="51" t="s">
        <v>51</v>
      </c>
      <c r="B26" s="80"/>
      <c r="C26" s="80"/>
      <c r="D26" s="52" t="s">
        <v>52</v>
      </c>
      <c r="E26" s="52"/>
      <c r="F26" s="74"/>
      <c r="G26" s="52"/>
      <c r="H26" s="53"/>
      <c r="I26" s="52"/>
      <c r="J26" s="52"/>
    </row>
    <row r="27" spans="1:10" ht="16" thickBot="1"/>
    <row r="28" spans="1:10" s="54" customFormat="1" ht="23" customHeight="1">
      <c r="A28" s="68" t="s">
        <v>350</v>
      </c>
      <c r="B28" s="69" t="s">
        <v>349</v>
      </c>
      <c r="C28" s="70" t="s">
        <v>344</v>
      </c>
      <c r="D28" s="71">
        <f>SUM(D29:D31)</f>
        <v>0</v>
      </c>
    </row>
    <row r="29" spans="1:10">
      <c r="A29" s="64"/>
      <c r="B29" s="65"/>
      <c r="C29" s="62" t="s">
        <v>342</v>
      </c>
      <c r="D29" s="41">
        <f>COUNTIF(H5:H26,"Pass")</f>
        <v>0</v>
      </c>
    </row>
    <row r="30" spans="1:10">
      <c r="A30" s="64"/>
      <c r="B30" s="65"/>
      <c r="C30" s="62" t="s">
        <v>343</v>
      </c>
      <c r="D30" s="42">
        <f>COUNTIF(H5:H26,"Fail")</f>
        <v>0</v>
      </c>
    </row>
    <row r="31" spans="1:10" ht="16" thickBot="1">
      <c r="A31" s="66"/>
      <c r="B31" s="67"/>
      <c r="C31" s="63" t="s">
        <v>330</v>
      </c>
      <c r="D31" s="44">
        <f>COUNTIF(H5:H26,"N/A")</f>
        <v>0</v>
      </c>
    </row>
  </sheetData>
  <mergeCells count="16">
    <mergeCell ref="F21:F26"/>
    <mergeCell ref="B22:B26"/>
    <mergeCell ref="C22:C26"/>
    <mergeCell ref="A16:J16"/>
    <mergeCell ref="F17:F19"/>
    <mergeCell ref="B18:B19"/>
    <mergeCell ref="C18:C19"/>
    <mergeCell ref="A20:J20"/>
    <mergeCell ref="A1:J1"/>
    <mergeCell ref="F9:F11"/>
    <mergeCell ref="F13:F15"/>
    <mergeCell ref="A12:J12"/>
    <mergeCell ref="A8:J8"/>
    <mergeCell ref="A3:J3"/>
    <mergeCell ref="B5:B7"/>
    <mergeCell ref="F4:F7"/>
  </mergeCells>
  <conditionalFormatting sqref="H5">
    <cfRule type="cellIs" dxfId="120" priority="25" operator="equal">
      <formula>"N/A"</formula>
    </cfRule>
    <cfRule type="cellIs" dxfId="119" priority="26" operator="equal">
      <formula>"fail"</formula>
    </cfRule>
    <cfRule type="cellIs" dxfId="118" priority="28" operator="equal">
      <formula>"Fail"</formula>
    </cfRule>
    <cfRule type="cellIs" dxfId="117" priority="29" operator="equal">
      <formula>"Pass"</formula>
    </cfRule>
  </conditionalFormatting>
  <conditionalFormatting sqref="H6">
    <cfRule type="cellIs" dxfId="116" priority="27" operator="equal">
      <formula>"pass"</formula>
    </cfRule>
  </conditionalFormatting>
  <conditionalFormatting sqref="H7">
    <cfRule type="cellIs" dxfId="115" priority="21" operator="equal">
      <formula>"N/A"</formula>
    </cfRule>
    <cfRule type="cellIs" dxfId="114" priority="22" operator="equal">
      <formula>"fail"</formula>
    </cfRule>
    <cfRule type="cellIs" dxfId="113" priority="23" operator="equal">
      <formula>"Fail"</formula>
    </cfRule>
    <cfRule type="cellIs" dxfId="112" priority="24" operator="equal">
      <formula>"Pass"</formula>
    </cfRule>
  </conditionalFormatting>
  <conditionalFormatting sqref="H6:H7">
    <cfRule type="cellIs" dxfId="111" priority="17" operator="equal">
      <formula>"N/A"</formula>
    </cfRule>
    <cfRule type="cellIs" dxfId="110" priority="18" operator="equal">
      <formula>"fail"</formula>
    </cfRule>
    <cfRule type="cellIs" dxfId="109" priority="19" operator="equal">
      <formula>"Fail"</formula>
    </cfRule>
    <cfRule type="cellIs" dxfId="108" priority="20" operator="equal">
      <formula>"Pass"</formula>
    </cfRule>
  </conditionalFormatting>
  <conditionalFormatting sqref="H10:H11">
    <cfRule type="cellIs" dxfId="107" priority="13" operator="equal">
      <formula>"N/A"</formula>
    </cfRule>
    <cfRule type="cellIs" dxfId="106" priority="14" operator="equal">
      <formula>"fail"</formula>
    </cfRule>
    <cfRule type="cellIs" dxfId="105" priority="15" operator="equal">
      <formula>"Fail"</formula>
    </cfRule>
    <cfRule type="cellIs" dxfId="104" priority="16" operator="equal">
      <formula>"Pass"</formula>
    </cfRule>
  </conditionalFormatting>
  <conditionalFormatting sqref="H14:H15">
    <cfRule type="cellIs" dxfId="103" priority="9" operator="equal">
      <formula>"N/A"</formula>
    </cfRule>
    <cfRule type="cellIs" dxfId="102" priority="10" operator="equal">
      <formula>"fail"</formula>
    </cfRule>
    <cfRule type="cellIs" dxfId="101" priority="11" operator="equal">
      <formula>"Fail"</formula>
    </cfRule>
    <cfRule type="cellIs" dxfId="100" priority="12" operator="equal">
      <formula>"Pass"</formula>
    </cfRule>
  </conditionalFormatting>
  <conditionalFormatting sqref="H18:H19">
    <cfRule type="cellIs" dxfId="99" priority="5" operator="equal">
      <formula>"N/A"</formula>
    </cfRule>
    <cfRule type="cellIs" dxfId="98" priority="6" operator="equal">
      <formula>"fail"</formula>
    </cfRule>
    <cfRule type="cellIs" dxfId="97" priority="7" operator="equal">
      <formula>"Fail"</formula>
    </cfRule>
    <cfRule type="cellIs" dxfId="96" priority="8" operator="equal">
      <formula>"Pass"</formula>
    </cfRule>
  </conditionalFormatting>
  <conditionalFormatting sqref="H22:H26">
    <cfRule type="cellIs" dxfId="95" priority="1" operator="equal">
      <formula>"N/A"</formula>
    </cfRule>
    <cfRule type="cellIs" dxfId="94" priority="2" operator="equal">
      <formula>"fail"</formula>
    </cfRule>
    <cfRule type="cellIs" dxfId="93" priority="3" operator="equal">
      <formula>"Fail"</formula>
    </cfRule>
    <cfRule type="cellIs" dxfId="9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"/>
  <sheetViews>
    <sheetView topLeftCell="C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195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13" t="s">
        <v>196</v>
      </c>
      <c r="B3" s="16" t="s">
        <v>205</v>
      </c>
      <c r="C3" s="16" t="s">
        <v>199</v>
      </c>
      <c r="D3" s="16" t="s">
        <v>200</v>
      </c>
      <c r="E3" s="5"/>
      <c r="F3" s="82"/>
      <c r="G3" s="5"/>
      <c r="H3" s="40"/>
      <c r="I3" s="5"/>
      <c r="J3" s="5" t="s">
        <v>334</v>
      </c>
    </row>
    <row r="4" spans="1:10" ht="30">
      <c r="A4" s="13" t="s">
        <v>197</v>
      </c>
      <c r="B4" s="16" t="s">
        <v>201</v>
      </c>
      <c r="C4" s="16" t="s">
        <v>202</v>
      </c>
      <c r="D4" s="16" t="s">
        <v>215</v>
      </c>
      <c r="E4" s="5"/>
      <c r="F4" s="82"/>
      <c r="G4" s="5"/>
      <c r="H4" s="40"/>
      <c r="I4" s="5"/>
      <c r="J4" s="23" t="s">
        <v>334</v>
      </c>
    </row>
    <row r="5" spans="1:10" ht="30">
      <c r="A5" s="13" t="s">
        <v>198</v>
      </c>
      <c r="B5" s="16" t="s">
        <v>203</v>
      </c>
      <c r="C5" s="16" t="s">
        <v>204</v>
      </c>
      <c r="D5" s="16" t="s">
        <v>206</v>
      </c>
      <c r="E5" s="5"/>
      <c r="F5" s="82"/>
      <c r="G5" s="5"/>
      <c r="H5" s="40"/>
      <c r="I5" s="5"/>
      <c r="J5" s="23" t="s">
        <v>334</v>
      </c>
    </row>
    <row r="6" spans="1:10" ht="30">
      <c r="A6" s="13" t="s">
        <v>307</v>
      </c>
      <c r="B6" s="16" t="s">
        <v>201</v>
      </c>
      <c r="C6" s="16" t="s">
        <v>305</v>
      </c>
      <c r="D6" s="16" t="s">
        <v>306</v>
      </c>
      <c r="E6" s="14"/>
      <c r="F6" s="82"/>
      <c r="G6" s="14"/>
      <c r="H6" s="40"/>
      <c r="I6" s="14"/>
      <c r="J6" s="23" t="s">
        <v>334</v>
      </c>
    </row>
    <row r="7" spans="1:10" ht="16" thickBot="1"/>
    <row r="8" spans="1:10" ht="16">
      <c r="A8" s="32" t="s">
        <v>345</v>
      </c>
      <c r="B8" s="31" t="s">
        <v>346</v>
      </c>
      <c r="C8" s="34" t="s">
        <v>344</v>
      </c>
      <c r="D8" s="33">
        <f>SUM(D9,D11)</f>
        <v>0</v>
      </c>
    </row>
    <row r="9" spans="1:10">
      <c r="C9" s="35" t="s">
        <v>342</v>
      </c>
      <c r="D9" s="41">
        <f>COUNTIF(H3:H6,"Pass")</f>
        <v>0</v>
      </c>
    </row>
    <row r="10" spans="1:10">
      <c r="C10" s="35" t="s">
        <v>343</v>
      </c>
      <c r="D10" s="42">
        <f>COUNTIF(H3:H6,"Fail")</f>
        <v>0</v>
      </c>
    </row>
    <row r="11" spans="1:10" ht="16" thickBot="1">
      <c r="C11" s="36" t="s">
        <v>330</v>
      </c>
      <c r="D11" s="43">
        <f>COUNTIF(H3:H6,"N/A")</f>
        <v>0</v>
      </c>
    </row>
  </sheetData>
  <mergeCells count="2">
    <mergeCell ref="A1:J1"/>
    <mergeCell ref="F2:F6"/>
  </mergeCells>
  <conditionalFormatting sqref="H3:H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"Fail"</formula>
    </cfRule>
    <cfRule type="cellIs" dxfId="3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"/>
  <sheetViews>
    <sheetView topLeftCell="C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207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13" t="s">
        <v>208</v>
      </c>
      <c r="B3" s="16" t="s">
        <v>213</v>
      </c>
      <c r="C3" s="16" t="s">
        <v>214</v>
      </c>
      <c r="D3" s="16" t="s">
        <v>319</v>
      </c>
      <c r="E3" s="5"/>
      <c r="F3" s="82"/>
      <c r="G3" s="5"/>
      <c r="H3" s="40"/>
      <c r="I3" s="5"/>
      <c r="J3" s="5" t="s">
        <v>335</v>
      </c>
    </row>
    <row r="4" spans="1:10" ht="30">
      <c r="A4" s="13" t="s">
        <v>209</v>
      </c>
      <c r="B4" s="16" t="s">
        <v>217</v>
      </c>
      <c r="C4" s="16" t="s">
        <v>211</v>
      </c>
      <c r="D4" s="16" t="s">
        <v>216</v>
      </c>
      <c r="E4" s="5"/>
      <c r="F4" s="82"/>
      <c r="G4" s="5"/>
      <c r="H4" s="40"/>
      <c r="I4" s="5"/>
      <c r="J4" s="23" t="s">
        <v>335</v>
      </c>
    </row>
    <row r="5" spans="1:10" ht="30">
      <c r="A5" s="13" t="s">
        <v>210</v>
      </c>
      <c r="B5" s="16" t="s">
        <v>212</v>
      </c>
      <c r="C5" s="16" t="s">
        <v>312</v>
      </c>
      <c r="D5" s="16" t="s">
        <v>218</v>
      </c>
      <c r="E5" s="5"/>
      <c r="F5" s="82"/>
      <c r="G5" s="5"/>
      <c r="H5" s="40"/>
      <c r="I5" s="5"/>
      <c r="J5" s="23" t="s">
        <v>335</v>
      </c>
    </row>
    <row r="6" spans="1:10" ht="30">
      <c r="A6" s="13" t="s">
        <v>308</v>
      </c>
      <c r="B6" s="16" t="s">
        <v>309</v>
      </c>
      <c r="C6" s="16" t="s">
        <v>310</v>
      </c>
      <c r="D6" s="16" t="s">
        <v>311</v>
      </c>
      <c r="E6" s="14"/>
      <c r="F6" s="18"/>
      <c r="G6" s="14"/>
      <c r="H6" s="40"/>
      <c r="I6" s="14"/>
      <c r="J6" s="23" t="s">
        <v>335</v>
      </c>
    </row>
    <row r="8" spans="1:10" ht="16" thickBot="1"/>
    <row r="9" spans="1:10" ht="16">
      <c r="A9" s="32" t="s">
        <v>345</v>
      </c>
      <c r="B9" s="31" t="s">
        <v>346</v>
      </c>
      <c r="C9" s="34" t="s">
        <v>344</v>
      </c>
      <c r="D9" s="33">
        <f>SUM(D10,D12)</f>
        <v>0</v>
      </c>
    </row>
    <row r="10" spans="1:10">
      <c r="C10" s="35" t="s">
        <v>342</v>
      </c>
      <c r="D10" s="41">
        <f>COUNTIF(H3:H6,"Pass")</f>
        <v>0</v>
      </c>
    </row>
    <row r="11" spans="1:10">
      <c r="C11" s="35" t="s">
        <v>343</v>
      </c>
      <c r="D11" s="42">
        <f>COUNTIF(H3:H6,"Fail")</f>
        <v>0</v>
      </c>
    </row>
    <row r="12" spans="1:10" ht="16" thickBot="1">
      <c r="C12" s="36" t="s">
        <v>330</v>
      </c>
      <c r="D12" s="44">
        <f>COUNTIF(H3:H6,"N/A")</f>
        <v>0</v>
      </c>
    </row>
  </sheetData>
  <mergeCells count="2">
    <mergeCell ref="A1:J1"/>
    <mergeCell ref="F2:F5"/>
  </mergeCells>
  <conditionalFormatting sqref="H3:H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8"/>
  <sheetViews>
    <sheetView topLeftCell="B1" zoomScale="130" zoomScaleNormal="130" workbookViewId="0">
      <selection activeCell="H2" sqref="H2"/>
    </sheetView>
  </sheetViews>
  <sheetFormatPr baseColWidth="10" defaultColWidth="8.83203125" defaultRowHeight="15"/>
  <cols>
    <col min="1" max="1" width="6.66406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>
      <c r="A1" s="77" t="s">
        <v>252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13" t="s">
        <v>222</v>
      </c>
      <c r="B3" s="16" t="s">
        <v>271</v>
      </c>
      <c r="C3" s="16" t="s">
        <v>253</v>
      </c>
      <c r="D3" s="16" t="s">
        <v>254</v>
      </c>
      <c r="E3" s="14"/>
      <c r="F3" s="82"/>
      <c r="G3" s="14"/>
      <c r="H3" s="40"/>
      <c r="I3" s="14"/>
      <c r="J3" s="25" t="s">
        <v>336</v>
      </c>
    </row>
    <row r="4" spans="1:10" ht="30">
      <c r="A4" s="13" t="s">
        <v>226</v>
      </c>
      <c r="B4" s="16" t="s">
        <v>272</v>
      </c>
      <c r="C4" s="16" t="s">
        <v>255</v>
      </c>
      <c r="D4" s="16" t="s">
        <v>256</v>
      </c>
      <c r="E4" s="14"/>
      <c r="F4" s="82"/>
      <c r="G4" s="14"/>
      <c r="H4" s="40"/>
      <c r="I4" s="14"/>
      <c r="J4" s="14" t="s">
        <v>336</v>
      </c>
    </row>
    <row r="5" spans="1:10" ht="30">
      <c r="A5" s="13" t="s">
        <v>227</v>
      </c>
      <c r="B5" s="16" t="s">
        <v>257</v>
      </c>
      <c r="C5" s="16" t="s">
        <v>258</v>
      </c>
      <c r="D5" s="16" t="s">
        <v>259</v>
      </c>
      <c r="E5" s="14"/>
      <c r="F5" s="82"/>
      <c r="G5" s="14"/>
      <c r="H5" s="40"/>
      <c r="I5" s="14"/>
      <c r="J5" s="23" t="s">
        <v>336</v>
      </c>
    </row>
    <row r="6" spans="1:10" ht="30">
      <c r="A6" s="13" t="s">
        <v>229</v>
      </c>
      <c r="B6" s="16" t="s">
        <v>260</v>
      </c>
      <c r="C6" s="16" t="s">
        <v>224</v>
      </c>
      <c r="D6" s="16" t="s">
        <v>225</v>
      </c>
      <c r="E6" s="14"/>
      <c r="F6" s="82"/>
      <c r="G6" s="14"/>
      <c r="H6" s="40"/>
      <c r="I6" s="14"/>
      <c r="J6" s="25" t="s">
        <v>336</v>
      </c>
    </row>
    <row r="7" spans="1:10" ht="15" customHeight="1">
      <c r="A7" s="77" t="s">
        <v>237</v>
      </c>
      <c r="B7" s="77"/>
      <c r="C7" s="77"/>
      <c r="D7" s="77"/>
      <c r="E7" s="77"/>
      <c r="F7" s="77"/>
      <c r="G7" s="77"/>
      <c r="H7" s="77"/>
      <c r="I7" s="77"/>
      <c r="J7" s="77"/>
    </row>
    <row r="8" spans="1:10">
      <c r="A8" s="11" t="s">
        <v>13</v>
      </c>
      <c r="B8" s="1" t="s">
        <v>1</v>
      </c>
      <c r="C8" s="1" t="s">
        <v>2</v>
      </c>
      <c r="D8" s="1" t="s">
        <v>3</v>
      </c>
      <c r="E8" s="1" t="s">
        <v>23</v>
      </c>
      <c r="F8" s="81"/>
      <c r="G8" s="3" t="s">
        <v>24</v>
      </c>
      <c r="H8" s="1" t="s">
        <v>11</v>
      </c>
      <c r="I8" s="3" t="s">
        <v>33</v>
      </c>
      <c r="J8" s="3" t="s">
        <v>34</v>
      </c>
    </row>
    <row r="9" spans="1:10" ht="30">
      <c r="A9" s="13" t="s">
        <v>230</v>
      </c>
      <c r="B9" s="16" t="s">
        <v>238</v>
      </c>
      <c r="C9" s="16" t="s">
        <v>239</v>
      </c>
      <c r="D9" s="16" t="s">
        <v>240</v>
      </c>
      <c r="E9" s="5"/>
      <c r="F9" s="82"/>
      <c r="G9" s="5"/>
      <c r="H9" s="40"/>
      <c r="I9" s="5"/>
      <c r="J9" s="25" t="s">
        <v>337</v>
      </c>
    </row>
    <row r="10" spans="1:10" ht="30">
      <c r="A10" s="13" t="s">
        <v>231</v>
      </c>
      <c r="B10" s="16" t="s">
        <v>241</v>
      </c>
      <c r="C10" s="16" t="s">
        <v>243</v>
      </c>
      <c r="D10" s="16" t="s">
        <v>244</v>
      </c>
      <c r="E10" s="5"/>
      <c r="F10" s="82"/>
      <c r="G10" s="5"/>
      <c r="H10" s="40"/>
      <c r="I10" s="5"/>
      <c r="J10" s="25" t="s">
        <v>337</v>
      </c>
    </row>
    <row r="11" spans="1:10" ht="30">
      <c r="A11" s="13" t="s">
        <v>232</v>
      </c>
      <c r="B11" s="16" t="s">
        <v>245</v>
      </c>
      <c r="C11" s="16" t="s">
        <v>246</v>
      </c>
      <c r="D11" s="16" t="s">
        <v>247</v>
      </c>
      <c r="E11" s="14"/>
      <c r="F11" s="82"/>
      <c r="G11" s="14"/>
      <c r="H11" s="40"/>
      <c r="I11" s="14"/>
      <c r="J11" s="25" t="s">
        <v>337</v>
      </c>
    </row>
    <row r="12" spans="1:10" ht="30">
      <c r="A12" s="13" t="s">
        <v>236</v>
      </c>
      <c r="B12" s="16" t="s">
        <v>265</v>
      </c>
      <c r="C12" s="16" t="s">
        <v>266</v>
      </c>
      <c r="D12" s="16" t="s">
        <v>225</v>
      </c>
      <c r="E12" s="14"/>
      <c r="F12" s="18"/>
      <c r="G12" s="14"/>
      <c r="H12" s="40"/>
      <c r="I12" s="14"/>
      <c r="J12" s="23" t="s">
        <v>337</v>
      </c>
    </row>
    <row r="13" spans="1:10" ht="30">
      <c r="A13" s="13" t="s">
        <v>248</v>
      </c>
      <c r="B13" s="16" t="s">
        <v>268</v>
      </c>
      <c r="C13" s="16" t="s">
        <v>269</v>
      </c>
      <c r="D13" s="16" t="s">
        <v>270</v>
      </c>
      <c r="E13" s="14"/>
      <c r="F13" s="18"/>
      <c r="G13" s="17"/>
      <c r="H13" s="40"/>
      <c r="I13" s="17"/>
      <c r="J13" s="23" t="s">
        <v>337</v>
      </c>
    </row>
    <row r="14" spans="1:10" ht="15" customHeight="1">
      <c r="A14" s="77" t="s">
        <v>221</v>
      </c>
      <c r="B14" s="77"/>
      <c r="C14" s="77"/>
      <c r="D14" s="77"/>
      <c r="E14" s="77"/>
      <c r="F14" s="77"/>
      <c r="G14" s="77"/>
      <c r="H14" s="77"/>
      <c r="I14" s="77"/>
      <c r="J14" s="77"/>
    </row>
    <row r="15" spans="1:10">
      <c r="A15" s="11" t="s">
        <v>13</v>
      </c>
      <c r="B15" s="1" t="s">
        <v>1</v>
      </c>
      <c r="C15" s="1" t="s">
        <v>2</v>
      </c>
      <c r="D15" s="1" t="s">
        <v>3</v>
      </c>
      <c r="E15" s="1" t="s">
        <v>23</v>
      </c>
      <c r="F15" s="81"/>
      <c r="G15" s="3" t="s">
        <v>24</v>
      </c>
      <c r="H15" s="1" t="s">
        <v>11</v>
      </c>
      <c r="I15" s="3" t="s">
        <v>33</v>
      </c>
      <c r="J15" s="3" t="s">
        <v>34</v>
      </c>
    </row>
    <row r="16" spans="1:10" ht="30">
      <c r="A16" s="13" t="s">
        <v>249</v>
      </c>
      <c r="B16" s="16" t="s">
        <v>304</v>
      </c>
      <c r="C16" s="16" t="s">
        <v>219</v>
      </c>
      <c r="D16" s="14" t="s">
        <v>220</v>
      </c>
      <c r="E16" s="14"/>
      <c r="F16" s="82"/>
      <c r="G16" s="14"/>
      <c r="H16" s="40"/>
      <c r="I16" s="14"/>
      <c r="J16" s="23" t="s">
        <v>337</v>
      </c>
    </row>
    <row r="17" spans="1:10" ht="30">
      <c r="A17" s="13" t="s">
        <v>250</v>
      </c>
      <c r="B17" s="16" t="s">
        <v>223</v>
      </c>
      <c r="C17" s="16" t="s">
        <v>224</v>
      </c>
      <c r="D17" s="14" t="s">
        <v>225</v>
      </c>
      <c r="E17" s="14"/>
      <c r="F17" s="82"/>
      <c r="G17" s="14"/>
      <c r="H17" s="40"/>
      <c r="I17" s="14"/>
      <c r="J17" s="23" t="s">
        <v>337</v>
      </c>
    </row>
    <row r="18" spans="1:10" ht="30">
      <c r="A18" s="13" t="s">
        <v>251</v>
      </c>
      <c r="B18" s="16" t="s">
        <v>225</v>
      </c>
      <c r="C18" s="16" t="s">
        <v>228</v>
      </c>
      <c r="D18" s="14" t="s">
        <v>242</v>
      </c>
      <c r="E18" s="14"/>
      <c r="F18" s="82"/>
      <c r="G18" s="14"/>
      <c r="H18" s="40"/>
      <c r="I18" s="14"/>
      <c r="J18" s="23" t="s">
        <v>337</v>
      </c>
    </row>
    <row r="19" spans="1:10" ht="30">
      <c r="A19" s="13" t="s">
        <v>262</v>
      </c>
      <c r="B19" s="16" t="s">
        <v>233</v>
      </c>
      <c r="C19" s="16" t="s">
        <v>234</v>
      </c>
      <c r="D19" s="14" t="s">
        <v>235</v>
      </c>
      <c r="E19" s="14"/>
      <c r="F19" s="82"/>
      <c r="G19" s="14"/>
      <c r="H19" s="40"/>
      <c r="I19" s="14"/>
      <c r="J19" s="23" t="s">
        <v>337</v>
      </c>
    </row>
    <row r="20" spans="1:10">
      <c r="A20" s="77" t="s">
        <v>261</v>
      </c>
      <c r="B20" s="77"/>
      <c r="C20" s="77"/>
      <c r="D20" s="77"/>
      <c r="E20" s="77"/>
      <c r="F20" s="77"/>
      <c r="G20" s="77"/>
      <c r="H20" s="77"/>
      <c r="I20" s="77"/>
      <c r="J20" s="77"/>
    </row>
    <row r="21" spans="1:10">
      <c r="A21" s="11" t="s">
        <v>13</v>
      </c>
      <c r="B21" s="1" t="s">
        <v>1</v>
      </c>
      <c r="C21" s="1" t="s">
        <v>2</v>
      </c>
      <c r="D21" s="1" t="s">
        <v>3</v>
      </c>
      <c r="E21" s="1" t="s">
        <v>23</v>
      </c>
      <c r="F21" s="81"/>
      <c r="G21" s="3" t="s">
        <v>24</v>
      </c>
      <c r="H21" s="1" t="s">
        <v>11</v>
      </c>
      <c r="I21" s="3" t="s">
        <v>33</v>
      </c>
      <c r="J21" s="3" t="s">
        <v>34</v>
      </c>
    </row>
    <row r="22" spans="1:10" ht="30">
      <c r="A22" s="13" t="s">
        <v>263</v>
      </c>
      <c r="B22" s="16" t="s">
        <v>273</v>
      </c>
      <c r="C22" s="16" t="s">
        <v>264</v>
      </c>
      <c r="D22" s="16" t="s">
        <v>274</v>
      </c>
      <c r="E22" s="14"/>
      <c r="F22" s="82"/>
      <c r="G22" s="14"/>
      <c r="H22" s="40"/>
      <c r="I22" s="14"/>
      <c r="J22" s="14" t="s">
        <v>338</v>
      </c>
    </row>
    <row r="24" spans="1:10" ht="16" thickBot="1"/>
    <row r="25" spans="1:10" ht="16">
      <c r="A25" s="32" t="s">
        <v>345</v>
      </c>
      <c r="B25" s="31" t="s">
        <v>346</v>
      </c>
      <c r="C25" s="34" t="s">
        <v>344</v>
      </c>
      <c r="D25" s="33">
        <f>SUM(D26:D28)</f>
        <v>0</v>
      </c>
    </row>
    <row r="26" spans="1:10">
      <c r="C26" s="35" t="s">
        <v>342</v>
      </c>
      <c r="D26" s="41">
        <f>COUNTIF(H3:H22,"Pass")</f>
        <v>0</v>
      </c>
    </row>
    <row r="27" spans="1:10">
      <c r="C27" s="35" t="s">
        <v>343</v>
      </c>
      <c r="D27" s="42">
        <f>COUNTIF(H3:H22,"Fail")</f>
        <v>0</v>
      </c>
    </row>
    <row r="28" spans="1:10" ht="16" thickBot="1">
      <c r="C28" s="36" t="s">
        <v>330</v>
      </c>
      <c r="D28" s="43">
        <f>COUNTIF(H3:H22,"N/A")</f>
        <v>0</v>
      </c>
    </row>
  </sheetData>
  <mergeCells count="8">
    <mergeCell ref="A1:J1"/>
    <mergeCell ref="F2:F6"/>
    <mergeCell ref="A20:J20"/>
    <mergeCell ref="F21:F22"/>
    <mergeCell ref="A7:J7"/>
    <mergeCell ref="F8:F11"/>
    <mergeCell ref="A14:J14"/>
    <mergeCell ref="F15:F19"/>
  </mergeCells>
  <conditionalFormatting sqref="H3:H6">
    <cfRule type="cellIs" dxfId="27" priority="13" operator="equal">
      <formula>"N/A"</formula>
    </cfRule>
    <cfRule type="cellIs" dxfId="26" priority="14" operator="equal">
      <formula>"fail"</formula>
    </cfRule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H9:H13">
    <cfRule type="cellIs" dxfId="23" priority="9" operator="equal">
      <formula>"N/A"</formula>
    </cfRule>
    <cfRule type="cellIs" dxfId="22" priority="10" operator="equal">
      <formula>"fail"</formula>
    </cfRule>
    <cfRule type="cellIs" dxfId="21" priority="11" operator="equal">
      <formula>"Fail"</formula>
    </cfRule>
    <cfRule type="cellIs" dxfId="20" priority="12" operator="equal">
      <formula>"Pass"</formula>
    </cfRule>
  </conditionalFormatting>
  <conditionalFormatting sqref="H16:H19">
    <cfRule type="cellIs" dxfId="19" priority="5" operator="equal">
      <formula>"N/A"</formula>
    </cfRule>
    <cfRule type="cellIs" dxfId="18" priority="6" operator="equal">
      <formula>"fail"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H22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"/>
  <sheetViews>
    <sheetView topLeftCell="C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275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>
      <c r="A3" s="13" t="s">
        <v>276</v>
      </c>
      <c r="B3" s="16" t="s">
        <v>278</v>
      </c>
      <c r="C3" s="16" t="s">
        <v>277</v>
      </c>
      <c r="D3" s="16" t="s">
        <v>279</v>
      </c>
      <c r="E3" s="5"/>
      <c r="F3" s="82"/>
      <c r="G3" s="5"/>
      <c r="H3" s="40"/>
      <c r="I3" s="5"/>
      <c r="J3" s="23"/>
    </row>
    <row r="5" spans="1:10" ht="16" thickBot="1"/>
    <row r="6" spans="1:10" ht="16">
      <c r="A6" s="32" t="s">
        <v>345</v>
      </c>
      <c r="B6" s="31" t="s">
        <v>346</v>
      </c>
      <c r="C6" s="34" t="s">
        <v>344</v>
      </c>
      <c r="D6" s="33">
        <f>SUM(D7:D9)</f>
        <v>0</v>
      </c>
    </row>
    <row r="7" spans="1:10">
      <c r="C7" s="35" t="s">
        <v>342</v>
      </c>
      <c r="D7" s="41">
        <f>COUNTIF(H3,"Pass")</f>
        <v>0</v>
      </c>
    </row>
    <row r="8" spans="1:10">
      <c r="C8" s="35" t="s">
        <v>343</v>
      </c>
      <c r="D8" s="42">
        <f>COUNTIF(H3,"Fail")</f>
        <v>0</v>
      </c>
    </row>
    <row r="9" spans="1:10" ht="16" thickBot="1">
      <c r="C9" s="36" t="s">
        <v>330</v>
      </c>
      <c r="D9" s="43">
        <f>COUNTIF(H3,"N/A")</f>
        <v>0</v>
      </c>
    </row>
  </sheetData>
  <mergeCells count="2">
    <mergeCell ref="A1:J1"/>
    <mergeCell ref="F2:F3"/>
  </mergeCells>
  <conditionalFormatting sqref="H3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4"/>
  <sheetViews>
    <sheetView zoomScale="130" zoomScaleNormal="130" workbookViewId="0">
      <selection activeCell="H7" sqref="H7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281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13" t="s">
        <v>280</v>
      </c>
      <c r="B3" s="16" t="s">
        <v>291</v>
      </c>
      <c r="C3" s="16" t="s">
        <v>130</v>
      </c>
      <c r="D3" s="16" t="s">
        <v>294</v>
      </c>
      <c r="E3" s="16" t="s">
        <v>282</v>
      </c>
      <c r="F3" s="82"/>
      <c r="G3" s="5"/>
      <c r="H3" s="40"/>
      <c r="I3" s="5"/>
      <c r="J3" s="5"/>
    </row>
    <row r="4" spans="1:10" ht="30">
      <c r="A4" s="13" t="s">
        <v>287</v>
      </c>
      <c r="B4" s="16" t="s">
        <v>283</v>
      </c>
      <c r="C4" s="16" t="s">
        <v>130</v>
      </c>
      <c r="D4" s="16" t="s">
        <v>144</v>
      </c>
      <c r="E4" s="16" t="s">
        <v>295</v>
      </c>
      <c r="F4" s="82"/>
      <c r="G4" s="5"/>
      <c r="H4" s="40"/>
      <c r="I4" s="5"/>
      <c r="J4" s="5"/>
    </row>
    <row r="5" spans="1:10">
      <c r="A5" s="13" t="s">
        <v>288</v>
      </c>
      <c r="B5" s="16" t="s">
        <v>284</v>
      </c>
      <c r="C5" s="16" t="s">
        <v>285</v>
      </c>
      <c r="D5" s="16" t="s">
        <v>286</v>
      </c>
      <c r="E5" s="16"/>
      <c r="F5" s="82"/>
      <c r="G5" s="5"/>
      <c r="H5" s="40"/>
      <c r="I5" s="5"/>
      <c r="J5" s="5"/>
    </row>
    <row r="6" spans="1:10">
      <c r="A6" s="77" t="s">
        <v>290</v>
      </c>
      <c r="B6" s="77"/>
      <c r="C6" s="77"/>
      <c r="D6" s="77"/>
      <c r="E6" s="77"/>
      <c r="F6" s="77"/>
      <c r="G6" s="77"/>
      <c r="H6" s="77"/>
      <c r="I6" s="77"/>
      <c r="J6" s="77"/>
    </row>
    <row r="7" spans="1:10">
      <c r="A7" s="11" t="s">
        <v>13</v>
      </c>
      <c r="B7" s="1" t="s">
        <v>1</v>
      </c>
      <c r="C7" s="1" t="s">
        <v>2</v>
      </c>
      <c r="D7" s="1" t="s">
        <v>3</v>
      </c>
      <c r="E7" s="1" t="s">
        <v>23</v>
      </c>
      <c r="F7" s="81"/>
      <c r="G7" s="3" t="s">
        <v>24</v>
      </c>
      <c r="H7" s="45" t="s">
        <v>11</v>
      </c>
      <c r="I7" s="3" t="s">
        <v>33</v>
      </c>
      <c r="J7" s="3" t="s">
        <v>34</v>
      </c>
    </row>
    <row r="8" spans="1:10">
      <c r="A8" s="13" t="s">
        <v>289</v>
      </c>
      <c r="B8" s="16" t="s">
        <v>267</v>
      </c>
      <c r="C8" s="16" t="s">
        <v>292</v>
      </c>
      <c r="D8" s="16" t="s">
        <v>293</v>
      </c>
      <c r="E8" s="16"/>
      <c r="F8" s="82"/>
      <c r="G8" s="14"/>
      <c r="H8" s="40"/>
      <c r="I8" s="14"/>
      <c r="J8" s="14"/>
    </row>
    <row r="10" spans="1:10" ht="16" thickBot="1"/>
    <row r="11" spans="1:10" ht="16">
      <c r="A11" s="32" t="s">
        <v>345</v>
      </c>
      <c r="B11" s="31" t="s">
        <v>346</v>
      </c>
      <c r="C11" s="34" t="s">
        <v>344</v>
      </c>
      <c r="D11" s="33">
        <f>SUM(D12:D14)</f>
        <v>0</v>
      </c>
    </row>
    <row r="12" spans="1:10">
      <c r="C12" s="35" t="s">
        <v>342</v>
      </c>
      <c r="D12" s="41">
        <f>COUNTIF(H3:H8,"Pass")</f>
        <v>0</v>
      </c>
    </row>
    <row r="13" spans="1:10">
      <c r="C13" s="35" t="s">
        <v>343</v>
      </c>
      <c r="D13" s="42">
        <f>COUNTIF(H3:H8,"Fail")</f>
        <v>0</v>
      </c>
    </row>
    <row r="14" spans="1:10" ht="16" thickBot="1">
      <c r="C14" s="36" t="s">
        <v>330</v>
      </c>
      <c r="D14" s="43">
        <f>COUNTIF(H3:H8,"N/A")</f>
        <v>0</v>
      </c>
    </row>
  </sheetData>
  <mergeCells count="4">
    <mergeCell ref="A1:J1"/>
    <mergeCell ref="F2:F5"/>
    <mergeCell ref="A6:J6"/>
    <mergeCell ref="F7:F8"/>
  </mergeCells>
  <conditionalFormatting sqref="H3:H5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H8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>
      <c r="A1" s="77" t="s">
        <v>331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4" t="s">
        <v>53</v>
      </c>
      <c r="B3" s="19" t="s">
        <v>59</v>
      </c>
      <c r="C3" s="2" t="s">
        <v>60</v>
      </c>
      <c r="D3" s="2" t="s">
        <v>314</v>
      </c>
      <c r="E3" s="2"/>
      <c r="F3" s="82"/>
      <c r="G3" s="2"/>
      <c r="H3" s="37"/>
      <c r="I3" s="2"/>
      <c r="J3" s="2"/>
    </row>
    <row r="4" spans="1:10" ht="30">
      <c r="A4" s="4" t="s">
        <v>54</v>
      </c>
      <c r="B4" s="2" t="s">
        <v>61</v>
      </c>
      <c r="C4" s="2" t="s">
        <v>62</v>
      </c>
      <c r="D4" s="2" t="s">
        <v>63</v>
      </c>
      <c r="E4" s="2"/>
      <c r="F4" s="82"/>
      <c r="G4" s="2"/>
      <c r="H4" s="37"/>
      <c r="I4" s="2"/>
      <c r="J4" s="2"/>
    </row>
    <row r="5" spans="1:10">
      <c r="A5" s="4" t="s">
        <v>55</v>
      </c>
      <c r="B5" s="2" t="s">
        <v>64</v>
      </c>
      <c r="C5" s="2" t="s">
        <v>65</v>
      </c>
      <c r="D5" s="2" t="s">
        <v>66</v>
      </c>
      <c r="E5" s="2"/>
      <c r="F5" s="82"/>
      <c r="G5" s="2"/>
      <c r="H5" s="37"/>
      <c r="I5" s="2"/>
      <c r="J5" s="2"/>
    </row>
    <row r="6" spans="1:10" ht="30">
      <c r="A6" s="4" t="s">
        <v>56</v>
      </c>
      <c r="B6" s="2" t="s">
        <v>67</v>
      </c>
      <c r="C6" s="2" t="s">
        <v>68</v>
      </c>
      <c r="D6" s="2" t="s">
        <v>63</v>
      </c>
      <c r="E6" s="2"/>
      <c r="F6" s="82"/>
      <c r="G6" s="2"/>
      <c r="H6" s="37"/>
      <c r="I6" s="26"/>
      <c r="J6" s="2"/>
    </row>
    <row r="7" spans="1:10" ht="30">
      <c r="A7" s="4" t="s">
        <v>57</v>
      </c>
      <c r="B7" s="2" t="s">
        <v>69</v>
      </c>
      <c r="C7" s="2" t="s">
        <v>70</v>
      </c>
      <c r="D7" s="2" t="s">
        <v>76</v>
      </c>
      <c r="E7" s="2"/>
      <c r="F7" s="82"/>
      <c r="G7" s="2"/>
      <c r="H7" s="37"/>
      <c r="I7" s="2"/>
      <c r="J7" s="2"/>
    </row>
    <row r="8" spans="1:10" ht="30">
      <c r="A8" s="4" t="s">
        <v>58</v>
      </c>
      <c r="B8" s="2" t="s">
        <v>73</v>
      </c>
      <c r="C8" s="2" t="s">
        <v>71</v>
      </c>
      <c r="D8" s="2" t="s">
        <v>72</v>
      </c>
      <c r="E8" s="2"/>
      <c r="F8" s="82"/>
      <c r="G8" s="2"/>
      <c r="H8" s="37"/>
      <c r="I8" s="2"/>
      <c r="J8" s="2"/>
    </row>
    <row r="9" spans="1:10" ht="16" thickBot="1"/>
    <row r="10" spans="1:10" ht="16">
      <c r="A10" s="32" t="s">
        <v>345</v>
      </c>
      <c r="B10" s="31" t="s">
        <v>346</v>
      </c>
      <c r="C10" s="34" t="s">
        <v>344</v>
      </c>
      <c r="D10" s="33">
        <f>SUM(D11:D13)</f>
        <v>0</v>
      </c>
    </row>
    <row r="11" spans="1:10">
      <c r="C11" s="35" t="s">
        <v>342</v>
      </c>
      <c r="D11" s="41">
        <f>COUNTIF(H3:H8,"Pass")</f>
        <v>0</v>
      </c>
    </row>
    <row r="12" spans="1:10">
      <c r="C12" s="35" t="s">
        <v>343</v>
      </c>
      <c r="D12" s="42">
        <f>COUNTIF(H3:H8,"Fail")</f>
        <v>0</v>
      </c>
    </row>
    <row r="13" spans="1:10" ht="16" thickBot="1">
      <c r="C13" s="36" t="s">
        <v>330</v>
      </c>
      <c r="D13" s="44">
        <f>COUNTIF(H3:H8,"N/A")</f>
        <v>0</v>
      </c>
    </row>
  </sheetData>
  <mergeCells count="2">
    <mergeCell ref="F2:F8"/>
    <mergeCell ref="A1:J1"/>
  </mergeCells>
  <conditionalFormatting sqref="H3:H8">
    <cfRule type="cellIs" dxfId="91" priority="1" operator="equal">
      <formula>"N/A"</formula>
    </cfRule>
    <cfRule type="cellIs" dxfId="90" priority="2" operator="equal">
      <formula>"fail"</formula>
    </cfRule>
    <cfRule type="cellIs" dxfId="89" priority="3" operator="equal">
      <formula>"Fail"</formula>
    </cfRule>
    <cfRule type="cellIs" dxfId="8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6.1640625" bestFit="1" customWidth="1"/>
    <col min="9" max="9" width="9.83203125" bestFit="1" customWidth="1"/>
    <col min="10" max="10" width="20.5" customWidth="1"/>
  </cols>
  <sheetData>
    <row r="1" spans="1:10">
      <c r="A1" s="77" t="s">
        <v>94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3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4" t="s">
        <v>77</v>
      </c>
      <c r="B3" s="85" t="s">
        <v>135</v>
      </c>
      <c r="C3" s="2" t="s">
        <v>84</v>
      </c>
      <c r="D3" s="2" t="s">
        <v>315</v>
      </c>
      <c r="E3" s="2" t="s">
        <v>92</v>
      </c>
      <c r="F3" s="84"/>
      <c r="G3" s="2"/>
      <c r="H3" s="37"/>
      <c r="I3" s="2"/>
      <c r="J3" s="2"/>
    </row>
    <row r="4" spans="1:10">
      <c r="A4" s="4" t="s">
        <v>78</v>
      </c>
      <c r="B4" s="87"/>
      <c r="C4" s="2" t="s">
        <v>85</v>
      </c>
      <c r="D4" s="2" t="s">
        <v>316</v>
      </c>
      <c r="E4" s="2"/>
      <c r="F4" s="84"/>
      <c r="G4" s="2"/>
      <c r="H4" s="37"/>
      <c r="I4" s="2"/>
      <c r="J4" s="2"/>
    </row>
    <row r="5" spans="1:10" ht="30">
      <c r="A5" s="4" t="s">
        <v>79</v>
      </c>
      <c r="B5" s="86"/>
      <c r="C5" s="2" t="s">
        <v>136</v>
      </c>
      <c r="D5" s="2" t="s">
        <v>296</v>
      </c>
      <c r="E5" s="2"/>
      <c r="F5" s="84"/>
      <c r="G5" s="2"/>
      <c r="H5" s="37"/>
      <c r="I5" s="2"/>
      <c r="J5" s="2"/>
    </row>
    <row r="6" spans="1:10">
      <c r="A6" s="4" t="s">
        <v>80</v>
      </c>
      <c r="B6" s="85" t="s">
        <v>154</v>
      </c>
      <c r="C6" s="2" t="s">
        <v>86</v>
      </c>
      <c r="D6" s="2" t="s">
        <v>87</v>
      </c>
      <c r="E6" s="2"/>
      <c r="F6" s="84"/>
      <c r="G6" s="2"/>
      <c r="H6" s="37"/>
      <c r="I6" s="2"/>
      <c r="J6" s="2"/>
    </row>
    <row r="7" spans="1:10">
      <c r="A7" s="4" t="s">
        <v>81</v>
      </c>
      <c r="B7" s="86"/>
      <c r="C7" s="2" t="s">
        <v>88</v>
      </c>
      <c r="D7" s="2" t="s">
        <v>297</v>
      </c>
      <c r="E7" s="2"/>
      <c r="F7" s="84"/>
      <c r="G7" s="2"/>
      <c r="H7" s="37"/>
      <c r="I7" s="2"/>
      <c r="J7" s="2"/>
    </row>
    <row r="8" spans="1:10">
      <c r="A8" s="4" t="s">
        <v>82</v>
      </c>
      <c r="B8" s="2" t="s">
        <v>90</v>
      </c>
      <c r="C8" s="2" t="s">
        <v>89</v>
      </c>
      <c r="D8" s="2" t="s">
        <v>298</v>
      </c>
      <c r="E8" s="2"/>
      <c r="F8" s="84"/>
      <c r="G8" s="2"/>
      <c r="H8" s="37"/>
      <c r="I8" s="2"/>
      <c r="J8" s="2"/>
    </row>
    <row r="9" spans="1:10" ht="30">
      <c r="A9" s="4" t="s">
        <v>83</v>
      </c>
      <c r="B9" s="2" t="s">
        <v>93</v>
      </c>
      <c r="C9" s="2" t="s">
        <v>91</v>
      </c>
      <c r="D9" s="2" t="s">
        <v>299</v>
      </c>
      <c r="E9" s="2"/>
      <c r="F9" s="84"/>
      <c r="G9" s="2"/>
      <c r="H9" s="37"/>
      <c r="I9" s="2"/>
      <c r="J9" s="2"/>
    </row>
    <row r="10" spans="1:10" ht="16" thickBot="1"/>
    <row r="11" spans="1:10" ht="16">
      <c r="B11" s="32" t="s">
        <v>345</v>
      </c>
      <c r="C11" s="31" t="s">
        <v>346</v>
      </c>
      <c r="D11" s="34" t="s">
        <v>344</v>
      </c>
      <c r="E11" s="33">
        <f>SUM(E12:E14)</f>
        <v>0</v>
      </c>
    </row>
    <row r="12" spans="1:10">
      <c r="D12" s="35" t="s">
        <v>342</v>
      </c>
      <c r="E12" s="41">
        <f>COUNTIF(H3:H9,"Pass")</f>
        <v>0</v>
      </c>
    </row>
    <row r="13" spans="1:10">
      <c r="D13" s="35" t="s">
        <v>343</v>
      </c>
      <c r="E13" s="42">
        <f>COUNTIF(H3:H9,"Fail")</f>
        <v>0</v>
      </c>
    </row>
    <row r="14" spans="1:10" ht="16" thickBot="1">
      <c r="D14" s="36" t="s">
        <v>330</v>
      </c>
      <c r="E14" s="44">
        <f>COUNTIF(H3:H9,"N/A")</f>
        <v>0</v>
      </c>
    </row>
  </sheetData>
  <mergeCells count="4">
    <mergeCell ref="A1:J1"/>
    <mergeCell ref="F2:F9"/>
    <mergeCell ref="B6:B7"/>
    <mergeCell ref="B3:B5"/>
  </mergeCells>
  <conditionalFormatting sqref="H3:H9">
    <cfRule type="cellIs" dxfId="87" priority="1" operator="equal">
      <formula>"N/A"</formula>
    </cfRule>
    <cfRule type="cellIs" dxfId="86" priority="2" operator="equal">
      <formula>"fail"</formula>
    </cfRule>
    <cfRule type="cellIs" dxfId="85" priority="3" operator="equal">
      <formula>"Fail"</formula>
    </cfRule>
    <cfRule type="cellIs" dxfId="8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>
      <c r="A1" s="77" t="s">
        <v>95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3"/>
      <c r="G2" s="3" t="s">
        <v>24</v>
      </c>
      <c r="H2" s="46" t="s">
        <v>11</v>
      </c>
      <c r="I2" s="3" t="s">
        <v>33</v>
      </c>
      <c r="J2" s="3" t="s">
        <v>34</v>
      </c>
    </row>
    <row r="3" spans="1:10" ht="45">
      <c r="A3" s="4" t="s">
        <v>96</v>
      </c>
      <c r="B3" s="2" t="s">
        <v>97</v>
      </c>
      <c r="C3" s="2" t="s">
        <v>99</v>
      </c>
      <c r="D3" s="2" t="s">
        <v>98</v>
      </c>
      <c r="E3" s="2" t="s">
        <v>100</v>
      </c>
      <c r="F3" s="84"/>
      <c r="G3" s="39"/>
      <c r="H3" s="40"/>
      <c r="I3" s="10"/>
      <c r="J3" s="2"/>
    </row>
    <row r="4" spans="1:10" ht="16" thickBot="1">
      <c r="H4" s="38"/>
    </row>
    <row r="5" spans="1:10" ht="16">
      <c r="A5" s="32" t="s">
        <v>345</v>
      </c>
      <c r="B5" s="31" t="s">
        <v>346</v>
      </c>
      <c r="C5" s="34" t="s">
        <v>344</v>
      </c>
      <c r="D5" s="33">
        <f>SUM(D6:D8)</f>
        <v>0</v>
      </c>
      <c r="H5" s="38"/>
    </row>
    <row r="6" spans="1:10">
      <c r="C6" s="35" t="s">
        <v>342</v>
      </c>
      <c r="D6" s="41">
        <f>COUNTIF(H3,"Pass")</f>
        <v>0</v>
      </c>
      <c r="H6" s="38"/>
    </row>
    <row r="7" spans="1:10">
      <c r="C7" s="35" t="s">
        <v>343</v>
      </c>
      <c r="D7" s="42">
        <f>COUNTIF(H3,"Fail")</f>
        <v>0</v>
      </c>
      <c r="H7" s="38"/>
    </row>
    <row r="8" spans="1:10" ht="16" thickBot="1">
      <c r="C8" s="36" t="s">
        <v>330</v>
      </c>
      <c r="D8" s="44">
        <f>COUNTIF(H3,"N/A")</f>
        <v>0</v>
      </c>
      <c r="H8" s="38"/>
    </row>
    <row r="9" spans="1:10">
      <c r="H9" s="38"/>
    </row>
  </sheetData>
  <mergeCells count="2">
    <mergeCell ref="A1:J1"/>
    <mergeCell ref="F2:F3"/>
  </mergeCells>
  <conditionalFormatting sqref="H3:H9">
    <cfRule type="cellIs" dxfId="83" priority="1" operator="equal">
      <formula>"N/A"</formula>
    </cfRule>
    <cfRule type="cellIs" dxfId="82" priority="2" operator="equal">
      <formula>"fail"</formula>
    </cfRule>
    <cfRule type="cellIs" dxfId="81" priority="3" operator="equal">
      <formula>"Fail"</formula>
    </cfRule>
    <cfRule type="cellIs" dxfId="8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opLeftCell="C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>
      <c r="A1" s="77" t="s">
        <v>300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3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9" customHeight="1">
      <c r="A3" s="4" t="s">
        <v>101</v>
      </c>
      <c r="B3" s="85" t="s">
        <v>321</v>
      </c>
      <c r="C3" s="21" t="s">
        <v>322</v>
      </c>
      <c r="D3" s="21" t="s">
        <v>323</v>
      </c>
      <c r="E3" s="2"/>
      <c r="F3" s="84"/>
      <c r="G3" s="2"/>
      <c r="H3" s="40"/>
      <c r="I3" s="2"/>
      <c r="J3" s="2" t="s">
        <v>332</v>
      </c>
    </row>
    <row r="4" spans="1:10">
      <c r="A4" s="4" t="s">
        <v>324</v>
      </c>
      <c r="B4" s="86"/>
      <c r="C4" s="21" t="s">
        <v>325</v>
      </c>
      <c r="D4" s="21" t="s">
        <v>326</v>
      </c>
      <c r="E4" s="2"/>
      <c r="F4" s="18"/>
      <c r="G4" s="2"/>
      <c r="H4" s="40"/>
      <c r="I4" s="2"/>
      <c r="J4" s="2" t="s">
        <v>332</v>
      </c>
    </row>
    <row r="5" spans="1:10" ht="16" thickBot="1"/>
    <row r="6" spans="1:10" ht="16">
      <c r="A6" s="32" t="s">
        <v>345</v>
      </c>
      <c r="B6" s="31" t="s">
        <v>346</v>
      </c>
      <c r="C6" s="34" t="s">
        <v>344</v>
      </c>
      <c r="D6" s="33">
        <f>SUM(D7:D9)</f>
        <v>0</v>
      </c>
    </row>
    <row r="7" spans="1:10">
      <c r="C7" s="35" t="s">
        <v>342</v>
      </c>
      <c r="D7" s="41">
        <f>COUNTIF(H3:H4,"Pass")</f>
        <v>0</v>
      </c>
    </row>
    <row r="8" spans="1:10">
      <c r="C8" s="35" t="s">
        <v>343</v>
      </c>
      <c r="D8" s="42">
        <f>COUNTIF(H3:H4,"Fail")</f>
        <v>0</v>
      </c>
    </row>
    <row r="9" spans="1:10" ht="16" thickBot="1">
      <c r="C9" s="36" t="s">
        <v>330</v>
      </c>
      <c r="D9" s="44">
        <f>COUNTIF(H3:H4,"N/A")</f>
        <v>0</v>
      </c>
    </row>
  </sheetData>
  <mergeCells count="3">
    <mergeCell ref="A1:J1"/>
    <mergeCell ref="F2:F3"/>
    <mergeCell ref="B3:B4"/>
  </mergeCells>
  <conditionalFormatting sqref="H3:H4">
    <cfRule type="cellIs" dxfId="79" priority="1" operator="equal">
      <formula>"N/A"</formula>
    </cfRule>
    <cfRule type="cellIs" dxfId="78" priority="2" operator="equal">
      <formula>"fail"</formula>
    </cfRule>
    <cfRule type="cellIs" dxfId="77" priority="3" operator="equal">
      <formula>"Fail"</formula>
    </cfRule>
    <cfRule type="cellIs" dxfId="7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topLeftCell="B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>
      <c r="A2" s="7" t="s">
        <v>13</v>
      </c>
      <c r="B2" s="7" t="s">
        <v>1</v>
      </c>
      <c r="C2" s="7" t="s">
        <v>2</v>
      </c>
      <c r="D2" s="7" t="s">
        <v>3</v>
      </c>
      <c r="E2" s="7" t="s">
        <v>23</v>
      </c>
      <c r="F2" s="94"/>
      <c r="G2" s="8" t="s">
        <v>24</v>
      </c>
      <c r="H2" s="47" t="s">
        <v>11</v>
      </c>
      <c r="I2" s="8" t="s">
        <v>33</v>
      </c>
      <c r="J2" s="8" t="s">
        <v>34</v>
      </c>
    </row>
    <row r="3" spans="1:10">
      <c r="A3" s="6" t="s">
        <v>102</v>
      </c>
      <c r="B3" s="95" t="s">
        <v>103</v>
      </c>
      <c r="C3" s="95" t="s">
        <v>116</v>
      </c>
      <c r="D3" s="22" t="s">
        <v>104</v>
      </c>
      <c r="E3" s="6"/>
      <c r="F3" s="94"/>
      <c r="G3" s="6"/>
      <c r="H3" s="40"/>
      <c r="I3" s="6"/>
      <c r="J3" s="6"/>
    </row>
    <row r="4" spans="1:10">
      <c r="A4" s="6" t="s">
        <v>105</v>
      </c>
      <c r="B4" s="95"/>
      <c r="C4" s="95"/>
      <c r="D4" s="22" t="s">
        <v>111</v>
      </c>
      <c r="E4" s="6"/>
      <c r="F4" s="94"/>
      <c r="G4" s="6"/>
      <c r="H4" s="40"/>
      <c r="I4" s="6"/>
      <c r="J4" s="6"/>
    </row>
    <row r="5" spans="1:10">
      <c r="A5" s="6" t="s">
        <v>106</v>
      </c>
      <c r="B5" s="95"/>
      <c r="C5" s="95"/>
      <c r="D5" s="22" t="s">
        <v>112</v>
      </c>
      <c r="E5" s="6"/>
      <c r="F5" s="94"/>
      <c r="G5" s="6"/>
      <c r="H5" s="40"/>
      <c r="I5" s="6"/>
      <c r="J5" s="6"/>
    </row>
    <row r="6" spans="1:10">
      <c r="A6" s="6" t="s">
        <v>107</v>
      </c>
      <c r="B6" s="95"/>
      <c r="C6" s="95"/>
      <c r="D6" s="22" t="s">
        <v>113</v>
      </c>
      <c r="E6" s="6"/>
      <c r="F6" s="94"/>
      <c r="G6" s="6"/>
      <c r="H6" s="40"/>
      <c r="I6" s="6"/>
      <c r="J6" s="6"/>
    </row>
    <row r="7" spans="1:10">
      <c r="A7" s="6" t="s">
        <v>108</v>
      </c>
      <c r="B7" s="95"/>
      <c r="C7" s="95"/>
      <c r="D7" s="22" t="s">
        <v>114</v>
      </c>
      <c r="E7" s="6"/>
      <c r="F7" s="94"/>
      <c r="G7" s="6"/>
      <c r="H7" s="40"/>
      <c r="I7" s="6"/>
      <c r="J7" s="6"/>
    </row>
    <row r="8" spans="1:10">
      <c r="A8" s="6" t="s">
        <v>109</v>
      </c>
      <c r="B8" s="95"/>
      <c r="C8" s="95"/>
      <c r="D8" s="22" t="s">
        <v>115</v>
      </c>
      <c r="E8" s="6"/>
      <c r="F8" s="94"/>
      <c r="G8" s="6"/>
      <c r="H8" s="40"/>
      <c r="I8" s="26"/>
      <c r="J8" s="6"/>
    </row>
    <row r="9" spans="1:10">
      <c r="A9" s="88" t="s">
        <v>118</v>
      </c>
      <c r="B9" s="88"/>
      <c r="C9" s="88"/>
      <c r="D9" s="88"/>
      <c r="E9" s="88"/>
      <c r="F9" s="88"/>
      <c r="G9" s="88"/>
      <c r="H9" s="88"/>
      <c r="I9" s="88"/>
      <c r="J9" s="88"/>
    </row>
    <row r="10" spans="1:10">
      <c r="A10" s="7" t="s">
        <v>13</v>
      </c>
      <c r="B10" s="7" t="s">
        <v>1</v>
      </c>
      <c r="C10" s="7" t="s">
        <v>2</v>
      </c>
      <c r="D10" s="7" t="s">
        <v>3</v>
      </c>
      <c r="E10" s="7" t="s">
        <v>23</v>
      </c>
      <c r="F10" s="94"/>
      <c r="G10" s="8" t="s">
        <v>24</v>
      </c>
      <c r="H10" s="7" t="s">
        <v>11</v>
      </c>
      <c r="I10" s="8" t="s">
        <v>33</v>
      </c>
      <c r="J10" s="8" t="s">
        <v>34</v>
      </c>
    </row>
    <row r="11" spans="1:10" ht="30">
      <c r="A11" s="6" t="s">
        <v>110</v>
      </c>
      <c r="B11" s="91" t="s">
        <v>124</v>
      </c>
      <c r="C11" s="91" t="s">
        <v>125</v>
      </c>
      <c r="D11" s="6" t="s">
        <v>127</v>
      </c>
      <c r="E11" s="6"/>
      <c r="F11" s="94"/>
      <c r="G11" s="6"/>
      <c r="H11" s="40"/>
      <c r="I11" s="6"/>
      <c r="J11" s="6" t="s">
        <v>333</v>
      </c>
    </row>
    <row r="12" spans="1:10" ht="30">
      <c r="A12" s="6" t="s">
        <v>119</v>
      </c>
      <c r="B12" s="93"/>
      <c r="C12" s="93"/>
      <c r="D12" s="6" t="s">
        <v>126</v>
      </c>
      <c r="E12" s="6"/>
      <c r="F12" s="94"/>
      <c r="G12" s="6"/>
      <c r="H12" s="40"/>
      <c r="I12" s="6"/>
      <c r="J12" s="6" t="s">
        <v>333</v>
      </c>
    </row>
    <row r="13" spans="1:10">
      <c r="A13" s="88" t="s">
        <v>128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10">
      <c r="A14" s="7" t="s">
        <v>13</v>
      </c>
      <c r="B14" s="7" t="s">
        <v>1</v>
      </c>
      <c r="C14" s="7" t="s">
        <v>2</v>
      </c>
      <c r="D14" s="7" t="s">
        <v>3</v>
      </c>
      <c r="E14" s="7" t="s">
        <v>23</v>
      </c>
      <c r="F14" s="94"/>
      <c r="G14" s="8" t="s">
        <v>24</v>
      </c>
      <c r="H14" s="7" t="s">
        <v>11</v>
      </c>
      <c r="I14" s="8" t="s">
        <v>33</v>
      </c>
      <c r="J14" s="8" t="s">
        <v>34</v>
      </c>
    </row>
    <row r="15" spans="1:10" ht="30">
      <c r="A15" s="6" t="s">
        <v>120</v>
      </c>
      <c r="B15" s="95" t="s">
        <v>150</v>
      </c>
      <c r="C15" s="95" t="s">
        <v>151</v>
      </c>
      <c r="D15" s="6" t="s">
        <v>152</v>
      </c>
      <c r="E15" s="6"/>
      <c r="F15" s="94"/>
      <c r="G15" s="6"/>
      <c r="H15" s="40"/>
      <c r="I15" s="27"/>
      <c r="J15" s="29"/>
    </row>
    <row r="16" spans="1:10">
      <c r="A16" s="6" t="s">
        <v>121</v>
      </c>
      <c r="B16" s="95"/>
      <c r="C16" s="95"/>
      <c r="D16" s="6" t="s">
        <v>153</v>
      </c>
      <c r="E16" s="6"/>
      <c r="F16" s="94"/>
      <c r="G16" s="6"/>
      <c r="H16" s="40"/>
      <c r="I16" s="28"/>
      <c r="J16" s="29"/>
    </row>
    <row r="17" spans="1:10">
      <c r="A17" s="88" t="s">
        <v>301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>
      <c r="A18" s="7" t="s">
        <v>13</v>
      </c>
      <c r="B18" s="7" t="s">
        <v>1</v>
      </c>
      <c r="C18" s="7" t="s">
        <v>2</v>
      </c>
      <c r="D18" s="7" t="s">
        <v>3</v>
      </c>
      <c r="E18" s="7" t="s">
        <v>23</v>
      </c>
      <c r="F18" s="89"/>
      <c r="G18" s="8" t="s">
        <v>24</v>
      </c>
      <c r="H18" s="7" t="s">
        <v>11</v>
      </c>
      <c r="I18" s="8" t="s">
        <v>33</v>
      </c>
      <c r="J18" s="8" t="s">
        <v>34</v>
      </c>
    </row>
    <row r="19" spans="1:10">
      <c r="A19" s="6" t="s">
        <v>122</v>
      </c>
      <c r="B19" s="91" t="s">
        <v>129</v>
      </c>
      <c r="C19" s="91" t="s">
        <v>130</v>
      </c>
      <c r="D19" s="22" t="s">
        <v>328</v>
      </c>
      <c r="E19" s="6"/>
      <c r="F19" s="90"/>
      <c r="G19" s="6"/>
      <c r="H19" s="40"/>
      <c r="I19" s="30"/>
      <c r="J19" s="6"/>
    </row>
    <row r="20" spans="1:10">
      <c r="A20" s="6" t="s">
        <v>123</v>
      </c>
      <c r="B20" s="92"/>
      <c r="C20" s="92"/>
      <c r="D20" s="22" t="s">
        <v>132</v>
      </c>
      <c r="E20" s="6"/>
      <c r="F20" s="90"/>
      <c r="G20" s="6"/>
      <c r="H20" s="40"/>
      <c r="I20" s="30"/>
      <c r="J20" s="6"/>
    </row>
    <row r="21" spans="1:10">
      <c r="A21" s="6" t="s">
        <v>133</v>
      </c>
      <c r="B21" s="92"/>
      <c r="C21" s="93"/>
      <c r="D21" s="22" t="s">
        <v>131</v>
      </c>
      <c r="E21" s="6"/>
      <c r="F21" s="90"/>
      <c r="G21" s="6"/>
      <c r="H21" s="40"/>
      <c r="I21" s="30"/>
      <c r="J21" s="6"/>
    </row>
    <row r="22" spans="1:10">
      <c r="A22" s="6" t="s">
        <v>137</v>
      </c>
      <c r="B22" s="92"/>
      <c r="C22" s="91" t="s">
        <v>141</v>
      </c>
      <c r="D22" s="22" t="s">
        <v>317</v>
      </c>
      <c r="E22" s="6"/>
      <c r="F22" s="9"/>
      <c r="G22" s="6"/>
      <c r="H22" s="40"/>
      <c r="I22" s="30"/>
      <c r="J22" s="6"/>
    </row>
    <row r="23" spans="1:10">
      <c r="A23" s="6" t="s">
        <v>138</v>
      </c>
      <c r="B23" s="93"/>
      <c r="C23" s="93"/>
      <c r="D23" s="22" t="s">
        <v>142</v>
      </c>
      <c r="E23" s="6"/>
      <c r="F23" s="20"/>
      <c r="G23" s="6"/>
      <c r="H23" s="40"/>
      <c r="I23" s="30"/>
      <c r="J23" s="6"/>
    </row>
    <row r="24" spans="1:10">
      <c r="A24" s="88" t="s">
        <v>134</v>
      </c>
      <c r="B24" s="88"/>
      <c r="C24" s="88"/>
      <c r="D24" s="88"/>
      <c r="E24" s="88"/>
      <c r="F24" s="88"/>
      <c r="G24" s="88"/>
      <c r="H24" s="88"/>
      <c r="I24" s="88"/>
      <c r="J24" s="88"/>
    </row>
    <row r="25" spans="1:10">
      <c r="A25" s="7" t="s">
        <v>13</v>
      </c>
      <c r="B25" s="7" t="s">
        <v>1</v>
      </c>
      <c r="C25" s="7" t="s">
        <v>2</v>
      </c>
      <c r="D25" s="7" t="s">
        <v>3</v>
      </c>
      <c r="E25" s="7" t="s">
        <v>23</v>
      </c>
      <c r="F25" s="89"/>
      <c r="G25" s="8" t="s">
        <v>24</v>
      </c>
      <c r="H25" s="7" t="s">
        <v>11</v>
      </c>
      <c r="I25" s="8" t="s">
        <v>33</v>
      </c>
      <c r="J25" s="8" t="s">
        <v>34</v>
      </c>
    </row>
    <row r="26" spans="1:10" ht="30">
      <c r="A26" s="6" t="s">
        <v>139</v>
      </c>
      <c r="B26" s="22" t="s">
        <v>302</v>
      </c>
      <c r="C26" s="22" t="s">
        <v>143</v>
      </c>
      <c r="D26" s="22" t="s">
        <v>303</v>
      </c>
      <c r="E26" s="6"/>
      <c r="F26" s="90"/>
      <c r="G26" s="6"/>
      <c r="H26" s="40"/>
      <c r="I26" s="6"/>
      <c r="J26" s="6"/>
    </row>
    <row r="27" spans="1:10" ht="30">
      <c r="A27" s="6" t="s">
        <v>140</v>
      </c>
      <c r="B27" s="22" t="s">
        <v>144</v>
      </c>
      <c r="C27" s="22" t="s">
        <v>145</v>
      </c>
      <c r="D27" s="22" t="s">
        <v>146</v>
      </c>
      <c r="E27" s="6"/>
      <c r="F27" s="90"/>
      <c r="G27" s="6"/>
      <c r="H27" s="40"/>
      <c r="I27" s="6"/>
      <c r="J27" s="6"/>
    </row>
    <row r="28" spans="1:10">
      <c r="A28" s="6" t="s">
        <v>327</v>
      </c>
      <c r="B28" s="22" t="s">
        <v>148</v>
      </c>
      <c r="C28" s="22" t="s">
        <v>149</v>
      </c>
      <c r="D28" s="22" t="s">
        <v>147</v>
      </c>
      <c r="E28" s="6"/>
      <c r="F28" s="90"/>
      <c r="G28" s="6"/>
      <c r="H28" s="40"/>
      <c r="I28" s="6"/>
      <c r="J28" s="6"/>
    </row>
    <row r="29" spans="1:10" ht="16" thickBot="1"/>
    <row r="30" spans="1:10" ht="16">
      <c r="A30" s="32" t="s">
        <v>345</v>
      </c>
      <c r="B30" s="31" t="s">
        <v>346</v>
      </c>
      <c r="C30" s="34" t="s">
        <v>344</v>
      </c>
      <c r="D30" s="33">
        <f>SUM(D31,D33)</f>
        <v>0</v>
      </c>
    </row>
    <row r="31" spans="1:10">
      <c r="C31" s="35" t="s">
        <v>342</v>
      </c>
      <c r="D31" s="41">
        <f>COUNTIF(H3:H28,"Pass")</f>
        <v>0</v>
      </c>
    </row>
    <row r="32" spans="1:10">
      <c r="C32" s="35" t="s">
        <v>343</v>
      </c>
      <c r="D32" s="42">
        <f>COUNTIF(H3:H28,"Fail")</f>
        <v>0</v>
      </c>
    </row>
    <row r="33" spans="3:4" ht="16" thickBot="1">
      <c r="C33" s="36" t="s">
        <v>330</v>
      </c>
      <c r="D33" s="44">
        <f>COUNTIF(H3:H28,"N/A")</f>
        <v>0</v>
      </c>
    </row>
  </sheetData>
  <mergeCells count="19">
    <mergeCell ref="A9:J9"/>
    <mergeCell ref="F10:F12"/>
    <mergeCell ref="B11:B12"/>
    <mergeCell ref="C11:C12"/>
    <mergeCell ref="A1:J1"/>
    <mergeCell ref="C3:C8"/>
    <mergeCell ref="B3:B8"/>
    <mergeCell ref="F2:F8"/>
    <mergeCell ref="A13:J13"/>
    <mergeCell ref="F14:F16"/>
    <mergeCell ref="B15:B16"/>
    <mergeCell ref="C15:C16"/>
    <mergeCell ref="A17:J17"/>
    <mergeCell ref="A24:J24"/>
    <mergeCell ref="F25:F28"/>
    <mergeCell ref="F18:F21"/>
    <mergeCell ref="B19:B23"/>
    <mergeCell ref="C19:C21"/>
    <mergeCell ref="C22:C23"/>
  </mergeCells>
  <conditionalFormatting sqref="H3:H8">
    <cfRule type="cellIs" dxfId="75" priority="17" operator="equal">
      <formula>"N/A"</formula>
    </cfRule>
    <cfRule type="cellIs" dxfId="74" priority="18" operator="equal">
      <formula>"fail"</formula>
    </cfRule>
    <cfRule type="cellIs" dxfId="73" priority="19" operator="equal">
      <formula>"Fail"</formula>
    </cfRule>
    <cfRule type="cellIs" dxfId="72" priority="20" operator="equal">
      <formula>"Pass"</formula>
    </cfRule>
  </conditionalFormatting>
  <conditionalFormatting sqref="H11:H12">
    <cfRule type="cellIs" dxfId="71" priority="13" operator="equal">
      <formula>"N/A"</formula>
    </cfRule>
    <cfRule type="cellIs" dxfId="70" priority="14" operator="equal">
      <formula>"fail"</formula>
    </cfRule>
    <cfRule type="cellIs" dxfId="69" priority="15" operator="equal">
      <formula>"Fail"</formula>
    </cfRule>
    <cfRule type="cellIs" dxfId="68" priority="16" operator="equal">
      <formula>"Pass"</formula>
    </cfRule>
  </conditionalFormatting>
  <conditionalFormatting sqref="H15:H16">
    <cfRule type="cellIs" dxfId="67" priority="9" operator="equal">
      <formula>"N/A"</formula>
    </cfRule>
    <cfRule type="cellIs" dxfId="66" priority="10" operator="equal">
      <formula>"fail"</formula>
    </cfRule>
    <cfRule type="cellIs" dxfId="65" priority="11" operator="equal">
      <formula>"Fail"</formula>
    </cfRule>
    <cfRule type="cellIs" dxfId="64" priority="12" operator="equal">
      <formula>"Pass"</formula>
    </cfRule>
  </conditionalFormatting>
  <conditionalFormatting sqref="H19:H23">
    <cfRule type="cellIs" dxfId="63" priority="5" operator="equal">
      <formula>"N/A"</formula>
    </cfRule>
    <cfRule type="cellIs" dxfId="62" priority="6" operator="equal">
      <formula>"fail"</formula>
    </cfRule>
    <cfRule type="cellIs" dxfId="61" priority="7" operator="equal">
      <formula>"Fail"</formula>
    </cfRule>
    <cfRule type="cellIs" dxfId="60" priority="8" operator="equal">
      <formula>"Pass"</formula>
    </cfRule>
  </conditionalFormatting>
  <conditionalFormatting sqref="H26:H28">
    <cfRule type="cellIs" dxfId="59" priority="1" operator="equal">
      <formula>"N/A"</formula>
    </cfRule>
    <cfRule type="cellIs" dxfId="58" priority="2" operator="equal">
      <formula>"fail"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topLeftCell="C1" zoomScale="130" zoomScaleNormal="130" workbookViewId="0">
      <selection activeCell="H8" sqref="H8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173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>
      <c r="A3" s="13" t="s">
        <v>155</v>
      </c>
      <c r="B3" s="12" t="s">
        <v>156</v>
      </c>
      <c r="C3" s="10" t="s">
        <v>157</v>
      </c>
      <c r="D3" s="2" t="s">
        <v>158</v>
      </c>
      <c r="E3" s="85" t="s">
        <v>175</v>
      </c>
      <c r="F3" s="82"/>
      <c r="G3" s="98"/>
      <c r="H3" s="40"/>
      <c r="I3" s="2"/>
      <c r="J3" s="2"/>
    </row>
    <row r="4" spans="1:10">
      <c r="A4" s="13" t="s">
        <v>161</v>
      </c>
      <c r="B4" s="12" t="s">
        <v>166</v>
      </c>
      <c r="C4" s="10" t="s">
        <v>159</v>
      </c>
      <c r="D4" s="2" t="s">
        <v>160</v>
      </c>
      <c r="E4" s="87"/>
      <c r="F4" s="82"/>
      <c r="G4" s="99"/>
      <c r="H4" s="40"/>
      <c r="I4" s="2"/>
      <c r="J4" s="2"/>
    </row>
    <row r="5" spans="1:10">
      <c r="A5" s="13" t="s">
        <v>162</v>
      </c>
      <c r="B5" s="96" t="s">
        <v>156</v>
      </c>
      <c r="C5" s="10" t="s">
        <v>167</v>
      </c>
      <c r="D5" s="2" t="s">
        <v>165</v>
      </c>
      <c r="E5" s="87"/>
      <c r="F5" s="82"/>
      <c r="G5" s="99"/>
      <c r="H5" s="40"/>
      <c r="I5" s="2"/>
      <c r="J5" s="2"/>
    </row>
    <row r="6" spans="1:10">
      <c r="A6" s="13" t="s">
        <v>163</v>
      </c>
      <c r="B6" s="97"/>
      <c r="C6" s="10" t="s">
        <v>164</v>
      </c>
      <c r="D6" s="2" t="s">
        <v>168</v>
      </c>
      <c r="E6" s="86"/>
      <c r="F6" s="82"/>
      <c r="G6" s="100"/>
      <c r="H6" s="40"/>
      <c r="I6" s="2"/>
      <c r="J6" s="2"/>
    </row>
    <row r="7" spans="1:10">
      <c r="A7" s="77" t="s">
        <v>174</v>
      </c>
      <c r="B7" s="77"/>
      <c r="C7" s="77"/>
      <c r="D7" s="77"/>
      <c r="E7" s="77"/>
      <c r="F7" s="77"/>
      <c r="G7" s="77"/>
      <c r="H7" s="77"/>
      <c r="I7" s="77"/>
      <c r="J7" s="77"/>
    </row>
    <row r="8" spans="1:10">
      <c r="A8" s="11" t="s">
        <v>13</v>
      </c>
      <c r="B8" s="11" t="s">
        <v>1</v>
      </c>
      <c r="C8" s="1" t="s">
        <v>2</v>
      </c>
      <c r="D8" s="1" t="s">
        <v>3</v>
      </c>
      <c r="E8" s="1" t="s">
        <v>23</v>
      </c>
      <c r="F8" s="81"/>
      <c r="G8" s="3" t="s">
        <v>24</v>
      </c>
      <c r="H8" s="45" t="s">
        <v>11</v>
      </c>
      <c r="I8" s="3" t="s">
        <v>33</v>
      </c>
      <c r="J8" s="3" t="s">
        <v>34</v>
      </c>
    </row>
    <row r="9" spans="1:10">
      <c r="A9" s="13" t="s">
        <v>169</v>
      </c>
      <c r="B9" s="12" t="s">
        <v>156</v>
      </c>
      <c r="C9" s="10" t="s">
        <v>157</v>
      </c>
      <c r="D9" s="2" t="s">
        <v>158</v>
      </c>
      <c r="E9" s="85" t="s">
        <v>175</v>
      </c>
      <c r="F9" s="82"/>
      <c r="G9" s="98"/>
      <c r="H9" s="40"/>
      <c r="I9" s="2"/>
      <c r="J9" s="2"/>
    </row>
    <row r="10" spans="1:10">
      <c r="A10" s="13" t="s">
        <v>170</v>
      </c>
      <c r="B10" s="12" t="s">
        <v>166</v>
      </c>
      <c r="C10" s="10" t="s">
        <v>159</v>
      </c>
      <c r="D10" s="2" t="s">
        <v>160</v>
      </c>
      <c r="E10" s="87"/>
      <c r="F10" s="82"/>
      <c r="G10" s="99"/>
      <c r="H10" s="40"/>
      <c r="I10" s="2"/>
      <c r="J10" s="2"/>
    </row>
    <row r="11" spans="1:10">
      <c r="A11" s="13" t="s">
        <v>171</v>
      </c>
      <c r="B11" s="96" t="s">
        <v>156</v>
      </c>
      <c r="C11" s="10" t="s">
        <v>167</v>
      </c>
      <c r="D11" s="2" t="s">
        <v>165</v>
      </c>
      <c r="E11" s="87"/>
      <c r="F11" s="82"/>
      <c r="G11" s="99"/>
      <c r="H11" s="40"/>
      <c r="I11" s="2"/>
      <c r="J11" s="2"/>
    </row>
    <row r="12" spans="1:10">
      <c r="A12" s="13" t="s">
        <v>172</v>
      </c>
      <c r="B12" s="97"/>
      <c r="C12" s="10" t="s">
        <v>164</v>
      </c>
      <c r="D12" s="2" t="s">
        <v>168</v>
      </c>
      <c r="E12" s="86"/>
      <c r="F12" s="82"/>
      <c r="G12" s="100"/>
      <c r="H12" s="40"/>
      <c r="I12" s="2"/>
      <c r="J12" s="2"/>
    </row>
    <row r="13" spans="1:10" ht="16" thickBot="1">
      <c r="H13" s="40"/>
    </row>
    <row r="14" spans="1:10" ht="16">
      <c r="A14" s="32" t="s">
        <v>345</v>
      </c>
      <c r="B14" s="31" t="s">
        <v>346</v>
      </c>
      <c r="C14" s="34" t="s">
        <v>344</v>
      </c>
      <c r="D14" s="33">
        <f>SUM(D15,D17)</f>
        <v>0</v>
      </c>
    </row>
    <row r="15" spans="1:10">
      <c r="C15" s="35" t="s">
        <v>342</v>
      </c>
      <c r="D15" s="41">
        <f>COUNTIF(H3:H12,"Pass")</f>
        <v>0</v>
      </c>
    </row>
    <row r="16" spans="1:10">
      <c r="C16" s="35" t="s">
        <v>343</v>
      </c>
      <c r="D16" s="42">
        <f>COUNTIF(H3:H12,"Fail")</f>
        <v>0</v>
      </c>
    </row>
    <row r="17" spans="3:4" ht="16" thickBot="1">
      <c r="C17" s="36" t="s">
        <v>330</v>
      </c>
      <c r="D17" s="44">
        <f>COUNTIF(H3:H12,"N/A")</f>
        <v>0</v>
      </c>
    </row>
  </sheetData>
  <mergeCells count="10">
    <mergeCell ref="A1:J1"/>
    <mergeCell ref="G3:G6"/>
    <mergeCell ref="F2:F6"/>
    <mergeCell ref="B5:B6"/>
    <mergeCell ref="A7:J7"/>
    <mergeCell ref="F8:F12"/>
    <mergeCell ref="B11:B12"/>
    <mergeCell ref="E3:E6"/>
    <mergeCell ref="E9:E12"/>
    <mergeCell ref="G9:G12"/>
  </mergeCells>
  <conditionalFormatting sqref="H3:H6">
    <cfRule type="cellIs" dxfId="55" priority="5" operator="equal">
      <formula>"N/A"</formula>
    </cfRule>
    <cfRule type="cellIs" dxfId="54" priority="6" operator="equal">
      <formula>"fail"</formula>
    </cfRule>
    <cfRule type="cellIs" dxfId="53" priority="7" operator="equal">
      <formula>"Fail"</formula>
    </cfRule>
    <cfRule type="cellIs" dxfId="52" priority="8" operator="equal">
      <formula>"Pass"</formula>
    </cfRule>
  </conditionalFormatting>
  <conditionalFormatting sqref="H9:H13">
    <cfRule type="cellIs" dxfId="51" priority="1" operator="equal">
      <formula>"N/A"</formula>
    </cfRule>
    <cfRule type="cellIs" dxfId="50" priority="2" operator="equal">
      <formula>"fail"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topLeftCell="C1" zoomScale="130" zoomScaleNormal="130" workbookViewId="0">
      <selection activeCell="H6" activeCellId="1" sqref="H2 H6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184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 ht="30">
      <c r="A3" s="13" t="s">
        <v>176</v>
      </c>
      <c r="B3" s="101" t="s">
        <v>180</v>
      </c>
      <c r="C3" s="85" t="s">
        <v>181</v>
      </c>
      <c r="D3" s="15" t="s">
        <v>182</v>
      </c>
      <c r="E3" s="2"/>
      <c r="F3" s="82"/>
      <c r="G3" s="15"/>
      <c r="H3" s="40"/>
      <c r="I3" s="24"/>
      <c r="J3" s="24" t="s">
        <v>338</v>
      </c>
    </row>
    <row r="4" spans="1:10">
      <c r="A4" s="13" t="s">
        <v>177</v>
      </c>
      <c r="B4" s="102"/>
      <c r="C4" s="86"/>
      <c r="D4" s="2" t="s">
        <v>183</v>
      </c>
      <c r="E4" s="2"/>
      <c r="F4" s="82"/>
      <c r="G4" s="15"/>
      <c r="H4" s="40"/>
      <c r="I4" s="24"/>
      <c r="J4" s="24" t="s">
        <v>338</v>
      </c>
    </row>
    <row r="5" spans="1:10">
      <c r="A5" s="77" t="s">
        <v>190</v>
      </c>
      <c r="B5" s="77"/>
      <c r="C5" s="77"/>
      <c r="D5" s="77"/>
      <c r="E5" s="77"/>
      <c r="F5" s="77"/>
      <c r="G5" s="77"/>
      <c r="H5" s="77"/>
      <c r="I5" s="77"/>
      <c r="J5" s="77"/>
    </row>
    <row r="6" spans="1:10">
      <c r="A6" s="11" t="s">
        <v>13</v>
      </c>
      <c r="B6" s="11" t="s">
        <v>1</v>
      </c>
      <c r="C6" s="1" t="s">
        <v>2</v>
      </c>
      <c r="D6" s="1" t="s">
        <v>3</v>
      </c>
      <c r="E6" s="1" t="s">
        <v>23</v>
      </c>
      <c r="F6" s="81"/>
      <c r="G6" s="3" t="s">
        <v>24</v>
      </c>
      <c r="H6" s="45" t="s">
        <v>11</v>
      </c>
      <c r="I6" s="3" t="s">
        <v>33</v>
      </c>
      <c r="J6" s="3" t="s">
        <v>34</v>
      </c>
    </row>
    <row r="7" spans="1:10">
      <c r="A7" s="13" t="s">
        <v>178</v>
      </c>
      <c r="B7" s="15" t="s">
        <v>185</v>
      </c>
      <c r="C7" s="15" t="s">
        <v>186</v>
      </c>
      <c r="D7" s="15" t="s">
        <v>187</v>
      </c>
      <c r="E7" s="2"/>
      <c r="F7" s="82"/>
      <c r="G7" s="15"/>
      <c r="H7" s="40"/>
      <c r="I7" s="24"/>
      <c r="J7" s="24"/>
    </row>
    <row r="8" spans="1:10">
      <c r="A8" s="13" t="s">
        <v>179</v>
      </c>
      <c r="B8" s="15" t="s">
        <v>188</v>
      </c>
      <c r="C8" s="15" t="s">
        <v>189</v>
      </c>
      <c r="D8" s="15" t="s">
        <v>187</v>
      </c>
      <c r="E8" s="2"/>
      <c r="F8" s="82"/>
      <c r="G8" s="15"/>
      <c r="H8" s="40"/>
      <c r="I8" s="24"/>
      <c r="J8" s="24"/>
    </row>
    <row r="9" spans="1:10" ht="16" thickBot="1"/>
    <row r="10" spans="1:10" ht="16">
      <c r="A10" s="32" t="s">
        <v>345</v>
      </c>
      <c r="B10" s="31" t="s">
        <v>346</v>
      </c>
      <c r="C10" s="34" t="s">
        <v>344</v>
      </c>
      <c r="D10" s="33">
        <f>SUM(D11,D13)</f>
        <v>0</v>
      </c>
    </row>
    <row r="11" spans="1:10">
      <c r="C11" s="35" t="s">
        <v>342</v>
      </c>
      <c r="D11" s="41">
        <f>COUNTIF(H3:H8,"Pass")</f>
        <v>0</v>
      </c>
    </row>
    <row r="12" spans="1:10">
      <c r="C12" s="35" t="s">
        <v>343</v>
      </c>
      <c r="D12" s="42">
        <f>COUNTIF(H3:H8,"Fail")</f>
        <v>0</v>
      </c>
    </row>
    <row r="13" spans="1:10" ht="16" thickBot="1">
      <c r="C13" s="36" t="s">
        <v>330</v>
      </c>
      <c r="D13" s="44">
        <f>COUNTIF(H3:H8,"N/A")</f>
        <v>0</v>
      </c>
    </row>
  </sheetData>
  <mergeCells count="6">
    <mergeCell ref="F6:F8"/>
    <mergeCell ref="A1:J1"/>
    <mergeCell ref="F2:F4"/>
    <mergeCell ref="C3:C4"/>
    <mergeCell ref="B3:B4"/>
    <mergeCell ref="A5:J5"/>
  </mergeCells>
  <conditionalFormatting sqref="H7:H8">
    <cfRule type="cellIs" dxfId="47" priority="5" operator="equal">
      <formula>"N/A"</formula>
    </cfRule>
    <cfRule type="cellIs" dxfId="46" priority="6" operator="equal">
      <formula>"fail"</formula>
    </cfRule>
    <cfRule type="cellIs" dxfId="45" priority="7" operator="equal">
      <formula>"Fail"</formula>
    </cfRule>
    <cfRule type="cellIs" dxfId="44" priority="8" operator="equal">
      <formula>"Pass"</formula>
    </cfRule>
  </conditionalFormatting>
  <conditionalFormatting sqref="H3:H4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"Fail"</formula>
    </cfRule>
    <cfRule type="cellIs" dxfId="4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topLeftCell="C1" zoomScale="130" zoomScaleNormal="130" workbookViewId="0">
      <selection activeCell="H2" sqref="H2"/>
    </sheetView>
  </sheetViews>
  <sheetFormatPr baseColWidth="10" defaultColWidth="8.83203125" defaultRowHeight="15"/>
  <cols>
    <col min="1" max="1" width="6.33203125" customWidth="1"/>
    <col min="2" max="2" width="51.5" bestFit="1" customWidth="1"/>
    <col min="3" max="3" width="43" bestFit="1" customWidth="1"/>
    <col min="4" max="4" width="44" bestFit="1" customWidth="1"/>
    <col min="5" max="5" width="23.1640625" bestFit="1" customWidth="1"/>
    <col min="6" max="6" width="1.83203125" customWidth="1"/>
    <col min="7" max="7" width="15.33203125" customWidth="1"/>
    <col min="8" max="8" width="5.83203125" bestFit="1" customWidth="1"/>
    <col min="9" max="9" width="9.83203125" bestFit="1" customWidth="1"/>
    <col min="10" max="10" width="20.5" customWidth="1"/>
  </cols>
  <sheetData>
    <row r="1" spans="1:10" ht="15" customHeight="1">
      <c r="A1" s="77" t="s">
        <v>194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A2" s="11" t="s">
        <v>13</v>
      </c>
      <c r="B2" s="1" t="s">
        <v>1</v>
      </c>
      <c r="C2" s="1" t="s">
        <v>2</v>
      </c>
      <c r="D2" s="1" t="s">
        <v>3</v>
      </c>
      <c r="E2" s="1" t="s">
        <v>23</v>
      </c>
      <c r="F2" s="81"/>
      <c r="G2" s="3" t="s">
        <v>24</v>
      </c>
      <c r="H2" s="45" t="s">
        <v>11</v>
      </c>
      <c r="I2" s="3" t="s">
        <v>33</v>
      </c>
      <c r="J2" s="3" t="s">
        <v>34</v>
      </c>
    </row>
    <row r="3" spans="1:10">
      <c r="A3" s="13" t="s">
        <v>191</v>
      </c>
      <c r="B3" s="16" t="s">
        <v>192</v>
      </c>
      <c r="C3" s="16" t="s">
        <v>193</v>
      </c>
      <c r="D3" s="5" t="s">
        <v>318</v>
      </c>
      <c r="E3" s="5"/>
      <c r="F3" s="82"/>
      <c r="G3" s="5"/>
      <c r="H3" s="40"/>
      <c r="I3" s="5"/>
      <c r="J3" s="15" t="s">
        <v>340</v>
      </c>
    </row>
    <row r="4" spans="1:10" ht="16" thickBot="1"/>
    <row r="5" spans="1:10" ht="16">
      <c r="A5" s="32" t="s">
        <v>345</v>
      </c>
      <c r="B5" s="31" t="s">
        <v>346</v>
      </c>
      <c r="C5" s="34" t="s">
        <v>344</v>
      </c>
      <c r="D5" s="33">
        <f>SUM(D6,D8)</f>
        <v>0</v>
      </c>
    </row>
    <row r="6" spans="1:10">
      <c r="C6" s="35" t="s">
        <v>342</v>
      </c>
      <c r="D6" s="41">
        <f>COUNTIF(H3,"Pass")</f>
        <v>0</v>
      </c>
    </row>
    <row r="7" spans="1:10">
      <c r="C7" s="35" t="s">
        <v>343</v>
      </c>
      <c r="D7" s="42">
        <f>COUNTIF(H3,"Fail")</f>
        <v>0</v>
      </c>
    </row>
    <row r="8" spans="1:10" ht="16" thickBot="1">
      <c r="C8" s="36" t="s">
        <v>330</v>
      </c>
      <c r="D8" s="44">
        <f>COUNTIF(H3,N/A)</f>
        <v>0</v>
      </c>
    </row>
  </sheetData>
  <mergeCells count="2">
    <mergeCell ref="A1:J1"/>
    <mergeCell ref="F2:F3"/>
  </mergeCells>
  <conditionalFormatting sqref="H3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Search</vt:lpstr>
      <vt:lpstr>User Profiles</vt:lpstr>
      <vt:lpstr>Settings</vt:lpstr>
      <vt:lpstr>Pin</vt:lpstr>
      <vt:lpstr>Visual Quality-Usability</vt:lpstr>
      <vt:lpstr>Media Controls</vt:lpstr>
      <vt:lpstr>Video</vt:lpstr>
      <vt:lpstr>Audio</vt:lpstr>
      <vt:lpstr>Playlist</vt:lpstr>
      <vt:lpstr>Favorites</vt:lpstr>
      <vt:lpstr>Game</vt:lpstr>
      <vt:lpstr>Related</vt:lpstr>
      <vt:lpstr>Stability-Performance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2020-03-02T14:59:52Z</dcterms:modified>
</cp:coreProperties>
</file>